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ryanrudnitzki/Downloads/"/>
    </mc:Choice>
  </mc:AlternateContent>
  <bookViews>
    <workbookView xWindow="0" yWindow="460" windowWidth="38400" windowHeight="17460" tabRatio="828" activeTab="2"/>
  </bookViews>
  <sheets>
    <sheet name="READ" sheetId="11" r:id="rId1"/>
    <sheet name="MSA Data entry and summary" sheetId="17" r:id="rId2"/>
    <sheet name="Parts List" sheetId="19" r:id="rId3"/>
    <sheet name="16V275GL Plus Comm. Spares" sheetId="9" r:id="rId4"/>
    <sheet name="16V275GL Plus Tools" sheetId="8" r:id="rId5"/>
    <sheet name="16V275GL Plus" sheetId="1" r:id="rId6"/>
    <sheet name="16V275GL Plus Schedule-Customer" sheetId="10" r:id="rId7"/>
  </sheets>
  <externalReferences>
    <externalReference r:id="rId8"/>
    <externalReference r:id="rId9"/>
    <externalReference r:id="rId10"/>
  </externalReferences>
  <definedNames>
    <definedName name="_xlnm._FilterDatabase" localSheetId="5" hidden="1">'16V275GL Plus'!$B$19:$L$19</definedName>
    <definedName name="Delete_row">'[1]excel support'!$T$73</definedName>
    <definedName name="No">'[1]INPUT DATA'!$F$40</definedName>
    <definedName name="Yes">'[1]INPUT DATA'!$F$39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7" l="1"/>
  <c r="C6" i="1"/>
  <c r="A1" i="19"/>
  <c r="B1" i="19"/>
  <c r="C1" i="19"/>
  <c r="D1" i="19"/>
  <c r="E1" i="19"/>
  <c r="F1" i="19"/>
  <c r="A2" i="19"/>
  <c r="C2" i="19"/>
  <c r="D2" i="19"/>
  <c r="E2" i="19"/>
  <c r="A3" i="19"/>
  <c r="C3" i="19"/>
  <c r="D3" i="19"/>
  <c r="E3" i="19"/>
  <c r="A4" i="19"/>
  <c r="C4" i="19"/>
  <c r="D4" i="19"/>
  <c r="E4" i="19"/>
  <c r="A5" i="19"/>
  <c r="C5" i="19"/>
  <c r="D5" i="19"/>
  <c r="E5" i="19"/>
  <c r="A6" i="19"/>
  <c r="C6" i="19"/>
  <c r="D6" i="19"/>
  <c r="E6" i="19"/>
  <c r="A7" i="19"/>
  <c r="C7" i="19"/>
  <c r="D7" i="19"/>
  <c r="E7" i="19"/>
  <c r="A8" i="19"/>
  <c r="C8" i="19"/>
  <c r="D8" i="19"/>
  <c r="E8" i="19"/>
  <c r="A9" i="19"/>
  <c r="C9" i="19"/>
  <c r="D9" i="19"/>
  <c r="E9" i="19"/>
  <c r="A10" i="19"/>
  <c r="C10" i="19"/>
  <c r="D10" i="19"/>
  <c r="E10" i="19"/>
  <c r="A11" i="19"/>
  <c r="C11" i="19"/>
  <c r="D11" i="19"/>
  <c r="E11" i="19"/>
  <c r="A12" i="19"/>
  <c r="C12" i="19"/>
  <c r="D12" i="19"/>
  <c r="E12" i="19"/>
  <c r="A13" i="19"/>
  <c r="C13" i="19"/>
  <c r="D13" i="19"/>
  <c r="E13" i="19"/>
  <c r="A14" i="19"/>
  <c r="C14" i="19"/>
  <c r="D14" i="19"/>
  <c r="E14" i="19"/>
  <c r="A15" i="19"/>
  <c r="C15" i="19"/>
  <c r="D15" i="19"/>
  <c r="E15" i="19"/>
  <c r="A16" i="19"/>
  <c r="C16" i="19"/>
  <c r="D16" i="19"/>
  <c r="E16" i="19"/>
  <c r="A17" i="19"/>
  <c r="C17" i="19"/>
  <c r="D17" i="19"/>
  <c r="E17" i="19"/>
  <c r="A18" i="19"/>
  <c r="C18" i="19"/>
  <c r="D18" i="19"/>
  <c r="E18" i="19"/>
  <c r="A19" i="19"/>
  <c r="C19" i="19"/>
  <c r="D19" i="19"/>
  <c r="E19" i="19"/>
  <c r="A20" i="19"/>
  <c r="C20" i="19"/>
  <c r="D20" i="19"/>
  <c r="E20" i="19"/>
  <c r="A21" i="19"/>
  <c r="C21" i="19"/>
  <c r="D21" i="19"/>
  <c r="E21" i="19"/>
  <c r="A22" i="19"/>
  <c r="C22" i="19"/>
  <c r="D22" i="19"/>
  <c r="E22" i="19"/>
  <c r="A23" i="19"/>
  <c r="C23" i="19"/>
  <c r="D23" i="19"/>
  <c r="E23" i="19"/>
  <c r="A24" i="19"/>
  <c r="C24" i="19"/>
  <c r="D24" i="19"/>
  <c r="E24" i="19"/>
  <c r="A25" i="19"/>
  <c r="B25" i="19"/>
  <c r="C25" i="19"/>
  <c r="D25" i="19"/>
  <c r="E25" i="19"/>
  <c r="A26" i="19"/>
  <c r="B26" i="19"/>
  <c r="C26" i="19"/>
  <c r="D26" i="19"/>
  <c r="E26" i="19"/>
  <c r="A27" i="19"/>
  <c r="B27" i="19"/>
  <c r="C27" i="19"/>
  <c r="D27" i="19"/>
  <c r="E27" i="19"/>
  <c r="A28" i="19"/>
  <c r="B28" i="19"/>
  <c r="C28" i="19"/>
  <c r="D28" i="19"/>
  <c r="E28" i="19"/>
  <c r="A29" i="19"/>
  <c r="B29" i="19"/>
  <c r="C29" i="19"/>
  <c r="D29" i="19"/>
  <c r="E29" i="19"/>
  <c r="A30" i="19"/>
  <c r="B30" i="19"/>
  <c r="C30" i="19"/>
  <c r="D30" i="19"/>
  <c r="E30" i="19"/>
  <c r="A31" i="19"/>
  <c r="C31" i="19"/>
  <c r="D31" i="19"/>
  <c r="E31" i="19"/>
  <c r="A32" i="19"/>
  <c r="C32" i="19"/>
  <c r="D32" i="19"/>
  <c r="E32" i="19"/>
  <c r="A33" i="19"/>
  <c r="C33" i="19"/>
  <c r="D33" i="19"/>
  <c r="E33" i="19"/>
  <c r="A34" i="19"/>
  <c r="C34" i="19"/>
  <c r="D34" i="19"/>
  <c r="E34" i="19"/>
  <c r="A35" i="19"/>
  <c r="C35" i="19"/>
  <c r="D35" i="19"/>
  <c r="E35" i="19"/>
  <c r="A36" i="19"/>
  <c r="C36" i="19"/>
  <c r="D36" i="19"/>
  <c r="E36" i="19"/>
  <c r="A37" i="19"/>
  <c r="C37" i="19"/>
  <c r="D37" i="19"/>
  <c r="E37" i="19"/>
  <c r="A38" i="19"/>
  <c r="C38" i="19"/>
  <c r="D38" i="19"/>
  <c r="E38" i="19"/>
  <c r="A39" i="19"/>
  <c r="C39" i="19"/>
  <c r="D39" i="19"/>
  <c r="E39" i="19"/>
  <c r="A40" i="19"/>
  <c r="C40" i="19"/>
  <c r="D40" i="19"/>
  <c r="E40" i="19"/>
  <c r="A41" i="19"/>
  <c r="C41" i="19"/>
  <c r="D41" i="19"/>
  <c r="E41" i="19"/>
  <c r="A42" i="19"/>
  <c r="C42" i="19"/>
  <c r="D42" i="19"/>
  <c r="E42" i="19"/>
  <c r="A43" i="19"/>
  <c r="C43" i="19"/>
  <c r="D43" i="19"/>
  <c r="E43" i="19"/>
  <c r="A44" i="19"/>
  <c r="C44" i="19"/>
  <c r="D44" i="19"/>
  <c r="E44" i="19"/>
  <c r="A45" i="19"/>
  <c r="C45" i="19"/>
  <c r="D45" i="19"/>
  <c r="E45" i="19"/>
  <c r="A46" i="19"/>
  <c r="C46" i="19"/>
  <c r="D46" i="19"/>
  <c r="E46" i="19"/>
  <c r="A47" i="19"/>
  <c r="C47" i="19"/>
  <c r="D47" i="19"/>
  <c r="E47" i="19"/>
  <c r="A48" i="19"/>
  <c r="C48" i="19"/>
  <c r="D48" i="19"/>
  <c r="E48" i="19"/>
  <c r="A49" i="19"/>
  <c r="C49" i="19"/>
  <c r="D49" i="19"/>
  <c r="E49" i="19"/>
  <c r="A50" i="19"/>
  <c r="C50" i="19"/>
  <c r="D50" i="19"/>
  <c r="E50" i="19"/>
  <c r="A51" i="19"/>
  <c r="C51" i="19"/>
  <c r="D51" i="19"/>
  <c r="E51" i="19"/>
  <c r="A52" i="19"/>
  <c r="C52" i="19"/>
  <c r="D52" i="19"/>
  <c r="E52" i="19"/>
  <c r="A53" i="19"/>
  <c r="C53" i="19"/>
  <c r="D53" i="19"/>
  <c r="E53" i="19"/>
  <c r="A54" i="19"/>
  <c r="C54" i="19"/>
  <c r="D54" i="19"/>
  <c r="E54" i="19"/>
  <c r="A55" i="19"/>
  <c r="C55" i="19"/>
  <c r="D55" i="19"/>
  <c r="E55" i="19"/>
  <c r="A56" i="19"/>
  <c r="C56" i="19"/>
  <c r="D56" i="19"/>
  <c r="E56" i="19"/>
  <c r="A57" i="19"/>
  <c r="C57" i="19"/>
  <c r="D57" i="19"/>
  <c r="E57" i="19"/>
  <c r="A58" i="19"/>
  <c r="C58" i="19"/>
  <c r="D58" i="19"/>
  <c r="E58" i="19"/>
  <c r="A59" i="19"/>
  <c r="C59" i="19"/>
  <c r="D59" i="19"/>
  <c r="E59" i="19"/>
  <c r="A60" i="19"/>
  <c r="C60" i="19"/>
  <c r="D60" i="19"/>
  <c r="E60" i="19"/>
  <c r="A61" i="19"/>
  <c r="C61" i="19"/>
  <c r="D61" i="19"/>
  <c r="E61" i="19"/>
  <c r="A62" i="19"/>
  <c r="C62" i="19"/>
  <c r="D62" i="19"/>
  <c r="E62" i="19"/>
  <c r="A63" i="19"/>
  <c r="C63" i="19"/>
  <c r="D63" i="19"/>
  <c r="E63" i="19"/>
  <c r="A64" i="19"/>
  <c r="C64" i="19"/>
  <c r="D64" i="19"/>
  <c r="E64" i="19"/>
  <c r="A65" i="19"/>
  <c r="C65" i="19"/>
  <c r="D65" i="19"/>
  <c r="E65" i="19"/>
  <c r="A66" i="19"/>
  <c r="C66" i="19"/>
  <c r="D66" i="19"/>
  <c r="E66" i="19"/>
  <c r="A67" i="19"/>
  <c r="C67" i="19"/>
  <c r="D67" i="19"/>
  <c r="E67" i="19"/>
  <c r="A68" i="19"/>
  <c r="C68" i="19"/>
  <c r="D68" i="19"/>
  <c r="E68" i="19"/>
  <c r="A69" i="19"/>
  <c r="C69" i="19"/>
  <c r="D69" i="19"/>
  <c r="E69" i="19"/>
  <c r="A70" i="19"/>
  <c r="C70" i="19"/>
  <c r="D70" i="19"/>
  <c r="E70" i="19"/>
  <c r="A71" i="19"/>
  <c r="C71" i="19"/>
  <c r="D71" i="19"/>
  <c r="E71" i="19"/>
  <c r="A72" i="19"/>
  <c r="C72" i="19"/>
  <c r="D72" i="19"/>
  <c r="E72" i="19"/>
  <c r="A73" i="19"/>
  <c r="C73" i="19"/>
  <c r="D73" i="19"/>
  <c r="E73" i="19"/>
  <c r="A74" i="19"/>
  <c r="C74" i="19"/>
  <c r="D74" i="19"/>
  <c r="E74" i="19"/>
  <c r="A75" i="19"/>
  <c r="C75" i="19"/>
  <c r="D75" i="19"/>
  <c r="E75" i="19"/>
  <c r="A76" i="19"/>
  <c r="C76" i="19"/>
  <c r="D76" i="19"/>
  <c r="E76" i="19"/>
  <c r="A77" i="19"/>
  <c r="C77" i="19"/>
  <c r="D77" i="19"/>
  <c r="E77" i="19"/>
  <c r="A78" i="19"/>
  <c r="C78" i="19"/>
  <c r="D78" i="19"/>
  <c r="E78" i="19"/>
  <c r="A79" i="19"/>
  <c r="C79" i="19"/>
  <c r="D79" i="19"/>
  <c r="E79" i="19"/>
  <c r="A80" i="19"/>
  <c r="C80" i="19"/>
  <c r="D80" i="19"/>
  <c r="E80" i="19"/>
  <c r="A81" i="19"/>
  <c r="C81" i="19"/>
  <c r="D81" i="19"/>
  <c r="E81" i="19"/>
  <c r="A82" i="19"/>
  <c r="C82" i="19"/>
  <c r="D82" i="19"/>
  <c r="E82" i="19"/>
  <c r="A83" i="19"/>
  <c r="C83" i="19"/>
  <c r="D83" i="19"/>
  <c r="E83" i="19"/>
  <c r="A84" i="19"/>
  <c r="C84" i="19"/>
  <c r="D84" i="19"/>
  <c r="E84" i="19"/>
  <c r="A85" i="19"/>
  <c r="C85" i="19"/>
  <c r="D85" i="19"/>
  <c r="E85" i="19"/>
  <c r="A86" i="19"/>
  <c r="C86" i="19"/>
  <c r="D86" i="19"/>
  <c r="E86" i="19"/>
  <c r="A87" i="19"/>
  <c r="C87" i="19"/>
  <c r="D87" i="19"/>
  <c r="E87" i="19"/>
  <c r="A88" i="19"/>
  <c r="C88" i="19"/>
  <c r="D88" i="19"/>
  <c r="E88" i="19"/>
  <c r="A89" i="19"/>
  <c r="C89" i="19"/>
  <c r="D89" i="19"/>
  <c r="E89" i="19"/>
  <c r="A90" i="19"/>
  <c r="C90" i="19"/>
  <c r="D90" i="19"/>
  <c r="E90" i="19"/>
  <c r="A91" i="19"/>
  <c r="C91" i="19"/>
  <c r="D91" i="19"/>
  <c r="E91" i="19"/>
  <c r="A92" i="19"/>
  <c r="C92" i="19"/>
  <c r="D92" i="19"/>
  <c r="E92" i="19"/>
  <c r="A93" i="19"/>
  <c r="C93" i="19"/>
  <c r="D93" i="19"/>
  <c r="E93" i="19"/>
  <c r="A94" i="19"/>
  <c r="C94" i="19"/>
  <c r="D94" i="19"/>
  <c r="E94" i="19"/>
  <c r="A95" i="19"/>
  <c r="C95" i="19"/>
  <c r="D95" i="19"/>
  <c r="E95" i="19"/>
  <c r="A96" i="19"/>
  <c r="C96" i="19"/>
  <c r="D96" i="19"/>
  <c r="E96" i="19"/>
  <c r="A97" i="19"/>
  <c r="C97" i="19"/>
  <c r="D97" i="19"/>
  <c r="E97" i="19"/>
  <c r="A98" i="19"/>
  <c r="C98" i="19"/>
  <c r="D98" i="19"/>
  <c r="E98" i="19"/>
  <c r="A99" i="19"/>
  <c r="C99" i="19"/>
  <c r="D99" i="19"/>
  <c r="E99" i="19"/>
  <c r="A100" i="19"/>
  <c r="C100" i="19"/>
  <c r="D100" i="19"/>
  <c r="E100" i="19"/>
  <c r="A101" i="19"/>
  <c r="C101" i="19"/>
  <c r="D101" i="19"/>
  <c r="E101" i="19"/>
  <c r="A102" i="19"/>
  <c r="C102" i="19"/>
  <c r="D102" i="19"/>
  <c r="E102" i="19"/>
  <c r="A103" i="19"/>
  <c r="C103" i="19"/>
  <c r="D103" i="19"/>
  <c r="E103" i="19"/>
  <c r="A104" i="19"/>
  <c r="C104" i="19"/>
  <c r="D104" i="19"/>
  <c r="E104" i="19"/>
  <c r="A105" i="19"/>
  <c r="C105" i="19"/>
  <c r="D105" i="19"/>
  <c r="E105" i="19"/>
  <c r="A106" i="19"/>
  <c r="C106" i="19"/>
  <c r="D106" i="19"/>
  <c r="E106" i="19"/>
  <c r="A107" i="19"/>
  <c r="C107" i="19"/>
  <c r="D107" i="19"/>
  <c r="E107" i="19"/>
  <c r="A108" i="19"/>
  <c r="C108" i="19"/>
  <c r="D108" i="19"/>
  <c r="E108" i="19"/>
  <c r="A109" i="19"/>
  <c r="C109" i="19"/>
  <c r="D109" i="19"/>
  <c r="E109" i="19"/>
  <c r="A110" i="19"/>
  <c r="C110" i="19"/>
  <c r="D110" i="19"/>
  <c r="E110" i="19"/>
  <c r="A111" i="19"/>
  <c r="C111" i="19"/>
  <c r="D111" i="19"/>
  <c r="E111" i="19"/>
  <c r="A112" i="19"/>
  <c r="C112" i="19"/>
  <c r="D112" i="19"/>
  <c r="E112" i="19"/>
  <c r="A113" i="19"/>
  <c r="C113" i="19"/>
  <c r="D113" i="19"/>
  <c r="E113" i="19"/>
  <c r="A114" i="19"/>
  <c r="C114" i="19"/>
  <c r="D114" i="19"/>
  <c r="E114" i="19"/>
  <c r="A115" i="19"/>
  <c r="C115" i="19"/>
  <c r="D115" i="19"/>
  <c r="E115" i="19"/>
  <c r="A116" i="19"/>
  <c r="C116" i="19"/>
  <c r="D116" i="19"/>
  <c r="E116" i="19"/>
  <c r="A117" i="19"/>
  <c r="C117" i="19"/>
  <c r="D117" i="19"/>
  <c r="E117" i="19"/>
  <c r="G82" i="17"/>
  <c r="H82" i="17"/>
  <c r="I82" i="17"/>
  <c r="J82" i="17"/>
  <c r="K82" i="17"/>
  <c r="L82" i="17"/>
  <c r="D45" i="17"/>
  <c r="E45" i="17"/>
  <c r="F45" i="17"/>
  <c r="G45" i="17"/>
  <c r="H45" i="17"/>
  <c r="I45" i="17"/>
  <c r="J45" i="17"/>
  <c r="K45" i="17"/>
  <c r="L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3" i="17"/>
  <c r="C5" i="1"/>
  <c r="C98" i="1"/>
  <c r="I98" i="1"/>
  <c r="B11" i="17"/>
  <c r="E4" i="9"/>
  <c r="E5" i="9"/>
  <c r="E6" i="9"/>
  <c r="E3" i="9"/>
  <c r="D4" i="8"/>
  <c r="G4" i="8"/>
  <c r="D5" i="8"/>
  <c r="G5" i="8"/>
  <c r="D6" i="8"/>
  <c r="G6" i="8"/>
  <c r="D7" i="8"/>
  <c r="G7" i="8"/>
  <c r="D8" i="8"/>
  <c r="G8" i="8"/>
  <c r="D9" i="8"/>
  <c r="G9" i="8"/>
  <c r="D10" i="8"/>
  <c r="G10" i="8"/>
  <c r="D11" i="8"/>
  <c r="G11" i="8"/>
  <c r="D12" i="8"/>
  <c r="G12" i="8"/>
  <c r="D13" i="8"/>
  <c r="G13" i="8"/>
  <c r="D14" i="8"/>
  <c r="G14" i="8"/>
  <c r="D15" i="8"/>
  <c r="G15" i="8"/>
  <c r="D16" i="8"/>
  <c r="G16" i="8"/>
  <c r="D17" i="8"/>
  <c r="G17" i="8"/>
  <c r="D18" i="8"/>
  <c r="G18" i="8"/>
  <c r="D19" i="8"/>
  <c r="G19" i="8"/>
  <c r="D20" i="8"/>
  <c r="G20" i="8"/>
  <c r="D21" i="8"/>
  <c r="G21" i="8"/>
  <c r="D22" i="8"/>
  <c r="G22" i="8"/>
  <c r="D23" i="8"/>
  <c r="G23" i="8"/>
  <c r="D24" i="8"/>
  <c r="G24" i="8"/>
  <c r="D25" i="8"/>
  <c r="G25" i="8"/>
  <c r="D26" i="8"/>
  <c r="G26" i="8"/>
  <c r="D27" i="8"/>
  <c r="G27" i="8"/>
  <c r="D28" i="8"/>
  <c r="G28" i="8"/>
  <c r="D29" i="8"/>
  <c r="G29" i="8"/>
  <c r="D30" i="8"/>
  <c r="G30" i="8"/>
  <c r="D31" i="8"/>
  <c r="G31" i="8"/>
  <c r="D32" i="8"/>
  <c r="G32" i="8"/>
  <c r="D33" i="8"/>
  <c r="G33" i="8"/>
  <c r="D34" i="8"/>
  <c r="G34" i="8"/>
  <c r="D35" i="8"/>
  <c r="G35" i="8"/>
  <c r="D36" i="8"/>
  <c r="G36" i="8"/>
  <c r="D37" i="8"/>
  <c r="G37" i="8"/>
  <c r="D38" i="8"/>
  <c r="G38" i="8"/>
  <c r="D39" i="8"/>
  <c r="G39" i="8"/>
  <c r="D40" i="8"/>
  <c r="G40" i="8"/>
  <c r="D41" i="8"/>
  <c r="G41" i="8"/>
  <c r="D42" i="8"/>
  <c r="G42" i="8"/>
  <c r="D43" i="8"/>
  <c r="G43" i="8"/>
  <c r="D44" i="8"/>
  <c r="G44" i="8"/>
  <c r="D45" i="8"/>
  <c r="G45" i="8"/>
  <c r="D46" i="8"/>
  <c r="G46" i="8"/>
  <c r="D47" i="8"/>
  <c r="G47" i="8"/>
  <c r="D48" i="8"/>
  <c r="G48" i="8"/>
  <c r="D49" i="8"/>
  <c r="G49" i="8"/>
  <c r="D50" i="8"/>
  <c r="G50" i="8"/>
  <c r="D51" i="8"/>
  <c r="G51" i="8"/>
  <c r="D52" i="8"/>
  <c r="G52" i="8"/>
  <c r="D53" i="8"/>
  <c r="G53" i="8"/>
  <c r="D54" i="8"/>
  <c r="G54" i="8"/>
  <c r="D55" i="8"/>
  <c r="G55" i="8"/>
  <c r="D56" i="8"/>
  <c r="G56" i="8"/>
  <c r="D57" i="8"/>
  <c r="G57" i="8"/>
  <c r="D58" i="8"/>
  <c r="G58" i="8"/>
  <c r="D59" i="8"/>
  <c r="G59" i="8"/>
  <c r="D60" i="8"/>
  <c r="G60" i="8"/>
  <c r="D61" i="8"/>
  <c r="G61" i="8"/>
  <c r="D62" i="8"/>
  <c r="G62" i="8"/>
  <c r="D63" i="8"/>
  <c r="G63" i="8"/>
  <c r="D64" i="8"/>
  <c r="G64" i="8"/>
  <c r="D65" i="8"/>
  <c r="G65" i="8"/>
  <c r="D66" i="8"/>
  <c r="G66" i="8"/>
  <c r="D67" i="8"/>
  <c r="G67" i="8"/>
  <c r="D68" i="8"/>
  <c r="G68" i="8"/>
  <c r="D69" i="8"/>
  <c r="G69" i="8"/>
  <c r="D70" i="8"/>
  <c r="G70" i="8"/>
  <c r="D71" i="8"/>
  <c r="G71" i="8"/>
  <c r="D72" i="8"/>
  <c r="G72" i="8"/>
  <c r="D73" i="8"/>
  <c r="G73" i="8"/>
  <c r="D74" i="8"/>
  <c r="G74" i="8"/>
  <c r="D75" i="8"/>
  <c r="G75" i="8"/>
  <c r="D76" i="8"/>
  <c r="G76" i="8"/>
  <c r="D77" i="8"/>
  <c r="G77" i="8"/>
  <c r="D78" i="8"/>
  <c r="G78" i="8"/>
  <c r="D79" i="8"/>
  <c r="G79" i="8"/>
  <c r="D80" i="8"/>
  <c r="G80" i="8"/>
  <c r="D81" i="8"/>
  <c r="G81" i="8"/>
  <c r="D82" i="8"/>
  <c r="G82" i="8"/>
  <c r="D83" i="8"/>
  <c r="G83" i="8"/>
  <c r="D84" i="8"/>
  <c r="G84" i="8"/>
  <c r="D85" i="8"/>
  <c r="G85" i="8"/>
  <c r="D86" i="8"/>
  <c r="G86" i="8"/>
  <c r="D87" i="8"/>
  <c r="G87" i="8"/>
  <c r="D88" i="8"/>
  <c r="G88" i="8"/>
  <c r="D89" i="8"/>
  <c r="G89" i="8"/>
  <c r="D90" i="8"/>
  <c r="G90" i="8"/>
  <c r="D3" i="8"/>
  <c r="G3" i="8"/>
  <c r="D17" i="1"/>
  <c r="F18" i="17"/>
  <c r="J135" i="1"/>
  <c r="M135" i="1"/>
  <c r="J134" i="1"/>
  <c r="M134" i="1"/>
  <c r="J133" i="1"/>
  <c r="J132" i="1"/>
  <c r="M132" i="1"/>
  <c r="J131" i="1"/>
  <c r="M131" i="1"/>
  <c r="J130" i="1"/>
  <c r="M130" i="1"/>
  <c r="J129" i="1"/>
  <c r="J128" i="1"/>
  <c r="M128" i="1"/>
  <c r="J127" i="1"/>
  <c r="M127" i="1"/>
  <c r="J126" i="1"/>
  <c r="M126" i="1"/>
  <c r="J125" i="1"/>
  <c r="M125" i="1"/>
  <c r="J124" i="1"/>
  <c r="M124" i="1"/>
  <c r="J123" i="1"/>
  <c r="J122" i="1"/>
  <c r="M122" i="1"/>
  <c r="J121" i="1"/>
  <c r="M121" i="1"/>
  <c r="J120" i="1"/>
  <c r="M120" i="1"/>
  <c r="J119" i="1"/>
  <c r="M119" i="1"/>
  <c r="J118" i="1"/>
  <c r="J117" i="1"/>
  <c r="J116" i="1"/>
  <c r="M116" i="1"/>
  <c r="J115" i="1"/>
  <c r="M115" i="1"/>
  <c r="J114" i="1"/>
  <c r="M114" i="1"/>
  <c r="J113" i="1"/>
  <c r="M113" i="1"/>
  <c r="J112" i="1"/>
  <c r="J111" i="1"/>
  <c r="M111" i="1"/>
  <c r="J110" i="1"/>
  <c r="M110" i="1"/>
  <c r="J109" i="1"/>
  <c r="M109" i="1"/>
  <c r="J108" i="1"/>
  <c r="M108" i="1"/>
  <c r="J107" i="1"/>
  <c r="M107" i="1"/>
  <c r="J106" i="1"/>
  <c r="M106" i="1"/>
  <c r="J105" i="1"/>
  <c r="J104" i="1"/>
  <c r="J103" i="1"/>
  <c r="M103" i="1"/>
  <c r="J102" i="1"/>
  <c r="J101" i="1"/>
  <c r="J100" i="1"/>
  <c r="M100" i="1"/>
  <c r="J99" i="1"/>
  <c r="M99" i="1"/>
  <c r="J98" i="1"/>
  <c r="M98" i="1"/>
  <c r="J97" i="1"/>
  <c r="M97" i="1"/>
  <c r="J96" i="1"/>
  <c r="J95" i="1"/>
  <c r="M95" i="1"/>
  <c r="J94" i="1"/>
  <c r="J93" i="1"/>
  <c r="M93" i="1"/>
  <c r="J92" i="1"/>
  <c r="M92" i="1"/>
  <c r="J91" i="1"/>
  <c r="M91" i="1"/>
  <c r="J90" i="1"/>
  <c r="J89" i="1"/>
  <c r="M89" i="1"/>
  <c r="J88" i="1"/>
  <c r="J87" i="1"/>
  <c r="M87" i="1"/>
  <c r="J86" i="1"/>
  <c r="M86" i="1"/>
  <c r="J85" i="1"/>
  <c r="M85" i="1"/>
  <c r="J84" i="1"/>
  <c r="J83" i="1"/>
  <c r="M83" i="1"/>
  <c r="J82" i="1"/>
  <c r="M82" i="1"/>
  <c r="J81" i="1"/>
  <c r="M81" i="1"/>
  <c r="J80" i="1"/>
  <c r="M80" i="1"/>
  <c r="J79" i="1"/>
  <c r="M79" i="1"/>
  <c r="J78" i="1"/>
  <c r="M78" i="1"/>
  <c r="J77" i="1"/>
  <c r="M77" i="1"/>
  <c r="J76" i="1"/>
  <c r="J75" i="1"/>
  <c r="M75" i="1"/>
  <c r="J74" i="1"/>
  <c r="M74" i="1"/>
  <c r="J73" i="1"/>
  <c r="M73" i="1"/>
  <c r="J72" i="1"/>
  <c r="M72" i="1"/>
  <c r="J71" i="1"/>
  <c r="J70" i="1"/>
  <c r="M70" i="1"/>
  <c r="J69" i="1"/>
  <c r="M69" i="1"/>
  <c r="J68" i="1"/>
  <c r="M68" i="1"/>
  <c r="J67" i="1"/>
  <c r="M67" i="1"/>
  <c r="J66" i="1"/>
  <c r="M66" i="1"/>
  <c r="J65" i="1"/>
  <c r="M65" i="1"/>
  <c r="J64" i="1"/>
  <c r="M64" i="1"/>
  <c r="J63" i="1"/>
  <c r="J62" i="1"/>
  <c r="M62" i="1"/>
  <c r="J61" i="1"/>
  <c r="M61" i="1"/>
  <c r="J60" i="1"/>
  <c r="M60" i="1"/>
  <c r="J59" i="1"/>
  <c r="M59" i="1"/>
  <c r="J58" i="1"/>
  <c r="M58" i="1"/>
  <c r="J57" i="1"/>
  <c r="J56" i="1"/>
  <c r="M56" i="1"/>
  <c r="J55" i="1"/>
  <c r="M55" i="1"/>
  <c r="J54" i="1"/>
  <c r="J53" i="1"/>
  <c r="M53" i="1"/>
  <c r="J52" i="1"/>
  <c r="J51" i="1"/>
  <c r="M51" i="1"/>
  <c r="J50" i="1"/>
  <c r="M50" i="1"/>
  <c r="J49" i="1"/>
  <c r="M49" i="1"/>
  <c r="J48" i="1"/>
  <c r="J47" i="1"/>
  <c r="M47" i="1"/>
  <c r="J46" i="1"/>
  <c r="M46" i="1"/>
  <c r="J45" i="1"/>
  <c r="M45" i="1"/>
  <c r="J44" i="1"/>
  <c r="M44" i="1"/>
  <c r="J43" i="1"/>
  <c r="M43" i="1"/>
  <c r="J42" i="1"/>
  <c r="M42" i="1"/>
  <c r="J41" i="1"/>
  <c r="F6" i="9"/>
  <c r="J40" i="1"/>
  <c r="M40" i="1"/>
  <c r="J39" i="1"/>
  <c r="M39" i="1"/>
  <c r="J38" i="1"/>
  <c r="M38" i="1"/>
  <c r="J37" i="1"/>
  <c r="J36" i="1"/>
  <c r="M36" i="1"/>
  <c r="J35" i="1"/>
  <c r="M35" i="1"/>
  <c r="J34" i="1"/>
  <c r="M34" i="1"/>
  <c r="J33" i="1"/>
  <c r="M33" i="1"/>
  <c r="J32" i="1"/>
  <c r="M32" i="1"/>
  <c r="J31" i="1"/>
  <c r="J30" i="1"/>
  <c r="J29" i="1"/>
  <c r="F3" i="9"/>
  <c r="J28" i="1"/>
  <c r="J27" i="1"/>
  <c r="M27" i="1"/>
  <c r="J26" i="1"/>
  <c r="J25" i="1"/>
  <c r="J24" i="1"/>
  <c r="J23" i="1"/>
  <c r="F4" i="9"/>
  <c r="J22" i="1"/>
  <c r="M22" i="1"/>
  <c r="J21" i="1"/>
  <c r="M21" i="1"/>
  <c r="J20" i="1"/>
  <c r="F5" i="9"/>
  <c r="K6" i="10"/>
  <c r="C8" i="10"/>
  <c r="B8" i="10"/>
  <c r="D17" i="17"/>
  <c r="D16" i="17"/>
  <c r="D15" i="17"/>
  <c r="D14" i="17"/>
  <c r="D13" i="17"/>
  <c r="D12" i="17"/>
  <c r="D18" i="17"/>
  <c r="G11" i="17"/>
  <c r="D11" i="17"/>
  <c r="E11" i="17"/>
  <c r="F11" i="17"/>
  <c r="E12" i="17"/>
  <c r="E13" i="17"/>
  <c r="E14" i="17"/>
  <c r="E15" i="17"/>
  <c r="E16" i="17"/>
  <c r="E6" i="17"/>
  <c r="D6" i="17"/>
  <c r="D4" i="17"/>
  <c r="E4" i="17"/>
  <c r="E58" i="1"/>
  <c r="B40" i="19"/>
  <c r="E57" i="1"/>
  <c r="B39" i="19"/>
  <c r="E59" i="1"/>
  <c r="B41" i="19"/>
  <c r="E60" i="1"/>
  <c r="B42" i="19"/>
  <c r="H4" i="11"/>
  <c r="E4" i="10"/>
  <c r="D29" i="10"/>
  <c r="J6" i="10"/>
  <c r="J40" i="10"/>
  <c r="L58" i="17"/>
  <c r="I6" i="10"/>
  <c r="I46" i="10"/>
  <c r="K64" i="17"/>
  <c r="H6" i="10"/>
  <c r="H62" i="10"/>
  <c r="J80" i="17"/>
  <c r="G6" i="10"/>
  <c r="G46" i="10"/>
  <c r="I64" i="17"/>
  <c r="F6" i="10"/>
  <c r="F62" i="10"/>
  <c r="H80" i="17"/>
  <c r="E6" i="10"/>
  <c r="E60" i="10"/>
  <c r="G78" i="17"/>
  <c r="D30" i="10"/>
  <c r="D31" i="10"/>
  <c r="D32" i="10"/>
  <c r="D13" i="1"/>
  <c r="F13" i="17"/>
  <c r="D14" i="1"/>
  <c r="F14" i="17"/>
  <c r="D15" i="1"/>
  <c r="D16" i="1"/>
  <c r="D12" i="1"/>
  <c r="E12" i="1"/>
  <c r="G12" i="17"/>
  <c r="D33" i="10"/>
  <c r="D34" i="10"/>
  <c r="M105" i="1"/>
  <c r="E63" i="1"/>
  <c r="B45" i="19"/>
  <c r="E64" i="1"/>
  <c r="B46" i="19"/>
  <c r="E65" i="1"/>
  <c r="B47" i="19"/>
  <c r="E66" i="1"/>
  <c r="B48" i="19"/>
  <c r="E67" i="1"/>
  <c r="B49" i="19"/>
  <c r="E68" i="1"/>
  <c r="B50" i="19"/>
  <c r="E69" i="1"/>
  <c r="B51" i="19"/>
  <c r="E70" i="1"/>
  <c r="B52" i="19"/>
  <c r="E71" i="1"/>
  <c r="B53" i="19"/>
  <c r="E72" i="1"/>
  <c r="B54" i="19"/>
  <c r="E73" i="1"/>
  <c r="B55" i="19"/>
  <c r="E74" i="1"/>
  <c r="B56" i="19"/>
  <c r="E75" i="1"/>
  <c r="B57" i="19"/>
  <c r="E76" i="1"/>
  <c r="B58" i="19"/>
  <c r="E77" i="1"/>
  <c r="B59" i="19"/>
  <c r="E78" i="1"/>
  <c r="B60" i="19"/>
  <c r="E79" i="1"/>
  <c r="B61" i="19"/>
  <c r="E80" i="1"/>
  <c r="B62" i="19"/>
  <c r="E81" i="1"/>
  <c r="B63" i="19"/>
  <c r="E82" i="1"/>
  <c r="B64" i="19"/>
  <c r="E83" i="1"/>
  <c r="B65" i="19"/>
  <c r="E84" i="1"/>
  <c r="B66" i="19"/>
  <c r="E85" i="1"/>
  <c r="B67" i="19"/>
  <c r="E86" i="1"/>
  <c r="B68" i="19"/>
  <c r="E87" i="1"/>
  <c r="B69" i="19"/>
  <c r="E88" i="1"/>
  <c r="B70" i="19"/>
  <c r="E89" i="1"/>
  <c r="B71" i="19"/>
  <c r="E90" i="1"/>
  <c r="B72" i="19"/>
  <c r="E91" i="1"/>
  <c r="B73" i="19"/>
  <c r="E92" i="1"/>
  <c r="B74" i="19"/>
  <c r="E93" i="1"/>
  <c r="B75" i="19"/>
  <c r="E94" i="1"/>
  <c r="B76" i="19"/>
  <c r="E95" i="1"/>
  <c r="B77" i="19"/>
  <c r="E62" i="1"/>
  <c r="B44" i="19"/>
  <c r="C82" i="1"/>
  <c r="I82" i="1"/>
  <c r="E61" i="1"/>
  <c r="B43" i="19"/>
  <c r="E56" i="1"/>
  <c r="B38" i="19"/>
  <c r="E51" i="1"/>
  <c r="B33" i="19"/>
  <c r="E52" i="1"/>
  <c r="B34" i="19"/>
  <c r="E53" i="1"/>
  <c r="B35" i="19"/>
  <c r="E54" i="1"/>
  <c r="B36" i="19"/>
  <c r="E55" i="1"/>
  <c r="B37" i="19"/>
  <c r="E50" i="1"/>
  <c r="B32" i="19"/>
  <c r="E49" i="1"/>
  <c r="B31" i="19"/>
  <c r="E42" i="1"/>
  <c r="B24" i="19"/>
  <c r="E32" i="1"/>
  <c r="B14" i="19"/>
  <c r="E33" i="1"/>
  <c r="B15" i="19"/>
  <c r="E34" i="1"/>
  <c r="B16" i="19"/>
  <c r="E35" i="1"/>
  <c r="B17" i="19"/>
  <c r="E31" i="1"/>
  <c r="B13" i="19"/>
  <c r="E36" i="1"/>
  <c r="B18" i="19"/>
  <c r="E37" i="1"/>
  <c r="B19" i="19"/>
  <c r="E38" i="1"/>
  <c r="B20" i="19"/>
  <c r="E39" i="1"/>
  <c r="B21" i="19"/>
  <c r="E40" i="1"/>
  <c r="B22" i="19"/>
  <c r="E41" i="1"/>
  <c r="B23" i="19"/>
  <c r="E30" i="1"/>
  <c r="B12" i="19"/>
  <c r="E21" i="1"/>
  <c r="B3" i="19"/>
  <c r="E22" i="1"/>
  <c r="B4" i="19"/>
  <c r="E23" i="1"/>
  <c r="B5" i="19"/>
  <c r="E24" i="1"/>
  <c r="B6" i="19"/>
  <c r="E25" i="1"/>
  <c r="B7" i="19"/>
  <c r="E26" i="1"/>
  <c r="B8" i="19"/>
  <c r="E27" i="1"/>
  <c r="B9" i="19"/>
  <c r="E28" i="1"/>
  <c r="B10" i="19"/>
  <c r="E29" i="1"/>
  <c r="B11" i="19"/>
  <c r="E20" i="1"/>
  <c r="B2" i="19"/>
  <c r="C24" i="1"/>
  <c r="I24" i="1"/>
  <c r="D35" i="10"/>
  <c r="M117" i="1"/>
  <c r="M101" i="1"/>
  <c r="D36" i="10"/>
  <c r="D37" i="10"/>
  <c r="D38" i="10"/>
  <c r="D39" i="10"/>
  <c r="S2" i="1"/>
  <c r="D40" i="10"/>
  <c r="D41" i="10"/>
  <c r="M123" i="1"/>
  <c r="M129" i="1"/>
  <c r="M133" i="1"/>
  <c r="D42" i="10"/>
  <c r="D43" i="10"/>
  <c r="C63" i="1"/>
  <c r="I63" i="1"/>
  <c r="C89" i="1"/>
  <c r="I89" i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F12" i="17"/>
  <c r="F6" i="19"/>
  <c r="F64" i="19"/>
  <c r="F80" i="19"/>
  <c r="F45" i="19"/>
  <c r="F71" i="19"/>
  <c r="F28" i="10"/>
  <c r="H46" i="17"/>
  <c r="G39" i="10"/>
  <c r="I57" i="17"/>
  <c r="G33" i="10"/>
  <c r="I51" i="17"/>
  <c r="E62" i="10"/>
  <c r="G80" i="17"/>
  <c r="G29" i="10"/>
  <c r="I47" i="17"/>
  <c r="G56" i="10"/>
  <c r="I74" i="17"/>
  <c r="G55" i="10"/>
  <c r="I73" i="17"/>
  <c r="G28" i="10"/>
  <c r="I46" i="17"/>
  <c r="G30" i="10"/>
  <c r="I48" i="17"/>
  <c r="I41" i="10"/>
  <c r="K59" i="17"/>
  <c r="G36" i="10"/>
  <c r="I54" i="17"/>
  <c r="G58" i="10"/>
  <c r="I76" i="17"/>
  <c r="C55" i="1"/>
  <c r="I55" i="1"/>
  <c r="C71" i="1"/>
  <c r="I71" i="1"/>
  <c r="C41" i="1"/>
  <c r="I41" i="1"/>
  <c r="E17" i="1"/>
  <c r="G18" i="17"/>
  <c r="C119" i="1"/>
  <c r="I119" i="1"/>
  <c r="N119" i="1"/>
  <c r="C75" i="1"/>
  <c r="I75" i="1"/>
  <c r="N75" i="1"/>
  <c r="C78" i="1"/>
  <c r="I78" i="1"/>
  <c r="C43" i="1"/>
  <c r="I43" i="1"/>
  <c r="C110" i="1"/>
  <c r="I110" i="1"/>
  <c r="C48" i="1"/>
  <c r="I48" i="1"/>
  <c r="C93" i="1"/>
  <c r="I93" i="1"/>
  <c r="C67" i="1"/>
  <c r="I67" i="1"/>
  <c r="C30" i="1"/>
  <c r="I30" i="1"/>
  <c r="C53" i="1"/>
  <c r="I53" i="1"/>
  <c r="C123" i="1"/>
  <c r="I123" i="1"/>
  <c r="C20" i="1"/>
  <c r="I20" i="1"/>
  <c r="C92" i="1"/>
  <c r="I92" i="1"/>
  <c r="C88" i="1"/>
  <c r="I88" i="1"/>
  <c r="C74" i="1"/>
  <c r="I74" i="1"/>
  <c r="C70" i="1"/>
  <c r="I70" i="1"/>
  <c r="C66" i="1"/>
  <c r="I66" i="1"/>
  <c r="C62" i="1"/>
  <c r="I62" i="1"/>
  <c r="C50" i="1"/>
  <c r="I50" i="1"/>
  <c r="C40" i="1"/>
  <c r="I40" i="1"/>
  <c r="C29" i="1"/>
  <c r="I29" i="1"/>
  <c r="C28" i="1"/>
  <c r="I28" i="1"/>
  <c r="C22" i="1"/>
  <c r="I22" i="1"/>
  <c r="C35" i="1"/>
  <c r="I35" i="1"/>
  <c r="C33" i="1"/>
  <c r="I33" i="1"/>
  <c r="C51" i="1"/>
  <c r="I51" i="1"/>
  <c r="C81" i="1"/>
  <c r="I81" i="1"/>
  <c r="C77" i="1"/>
  <c r="I77" i="1"/>
  <c r="C44" i="1"/>
  <c r="I44" i="1"/>
  <c r="C118" i="1"/>
  <c r="I118" i="1"/>
  <c r="C100" i="1"/>
  <c r="I100" i="1"/>
  <c r="C104" i="1"/>
  <c r="I104" i="1"/>
  <c r="C95" i="1"/>
  <c r="I95" i="1"/>
  <c r="C91" i="1"/>
  <c r="I91" i="1"/>
  <c r="C87" i="1"/>
  <c r="I87" i="1"/>
  <c r="C73" i="1"/>
  <c r="I73" i="1"/>
  <c r="C69" i="1"/>
  <c r="I69" i="1"/>
  <c r="C65" i="1"/>
  <c r="I65" i="1"/>
  <c r="C61" i="1"/>
  <c r="I61" i="1"/>
  <c r="C49" i="1"/>
  <c r="I49" i="1"/>
  <c r="C39" i="1"/>
  <c r="I39" i="1"/>
  <c r="C26" i="1"/>
  <c r="I26" i="1"/>
  <c r="C21" i="1"/>
  <c r="I21" i="1"/>
  <c r="C37" i="1"/>
  <c r="I37" i="1"/>
  <c r="C85" i="1"/>
  <c r="I85" i="1"/>
  <c r="C80" i="1"/>
  <c r="I80" i="1"/>
  <c r="N80" i="1"/>
  <c r="E15" i="1"/>
  <c r="G15" i="17"/>
  <c r="C57" i="1"/>
  <c r="I57" i="1"/>
  <c r="C45" i="1"/>
  <c r="I45" i="1"/>
  <c r="C134" i="1"/>
  <c r="I134" i="1"/>
  <c r="C111" i="1"/>
  <c r="I111" i="1"/>
  <c r="K111" i="1"/>
  <c r="C125" i="1"/>
  <c r="I125" i="1"/>
  <c r="C94" i="1"/>
  <c r="I94" i="1"/>
  <c r="C90" i="1"/>
  <c r="I90" i="1"/>
  <c r="C86" i="1"/>
  <c r="I86" i="1"/>
  <c r="C72" i="1"/>
  <c r="I72" i="1"/>
  <c r="C68" i="1"/>
  <c r="I68" i="1"/>
  <c r="K68" i="1"/>
  <c r="C64" i="1"/>
  <c r="I64" i="1"/>
  <c r="C56" i="1"/>
  <c r="I56" i="1"/>
  <c r="C42" i="1"/>
  <c r="I42" i="1"/>
  <c r="C38" i="1"/>
  <c r="I38" i="1"/>
  <c r="N38" i="1"/>
  <c r="C25" i="1"/>
  <c r="I25" i="1"/>
  <c r="C31" i="1"/>
  <c r="I31" i="1"/>
  <c r="C34" i="1"/>
  <c r="I34" i="1"/>
  <c r="C32" i="1"/>
  <c r="I32" i="1"/>
  <c r="K32" i="1"/>
  <c r="C54" i="1"/>
  <c r="I54" i="1"/>
  <c r="C84" i="1"/>
  <c r="I84" i="1"/>
  <c r="C79" i="1"/>
  <c r="I79" i="1"/>
  <c r="E3" i="10"/>
  <c r="C60" i="1"/>
  <c r="I60" i="1"/>
  <c r="C47" i="1"/>
  <c r="I47" i="1"/>
  <c r="C102" i="1"/>
  <c r="I102" i="1"/>
  <c r="C108" i="1"/>
  <c r="I108" i="1"/>
  <c r="N108" i="1"/>
  <c r="C121" i="1"/>
  <c r="I121" i="1"/>
  <c r="C128" i="1"/>
  <c r="I128" i="1"/>
  <c r="C27" i="1"/>
  <c r="I27" i="1"/>
  <c r="C23" i="1"/>
  <c r="I23" i="1"/>
  <c r="C36" i="1"/>
  <c r="I36" i="1"/>
  <c r="C52" i="1"/>
  <c r="I52" i="1"/>
  <c r="C83" i="1"/>
  <c r="I83" i="1"/>
  <c r="C76" i="1"/>
  <c r="I76" i="1"/>
  <c r="C59" i="1"/>
  <c r="I59" i="1"/>
  <c r="C58" i="1"/>
  <c r="I58" i="1"/>
  <c r="C46" i="1"/>
  <c r="I46" i="1"/>
  <c r="C126" i="1"/>
  <c r="I126" i="1"/>
  <c r="C129" i="1"/>
  <c r="I129" i="1"/>
  <c r="C101" i="1"/>
  <c r="I101" i="1"/>
  <c r="N101" i="1"/>
  <c r="C109" i="1"/>
  <c r="I109" i="1"/>
  <c r="B38" i="10"/>
  <c r="D56" i="17"/>
  <c r="G91" i="8"/>
  <c r="B25" i="17"/>
  <c r="I33" i="10"/>
  <c r="K51" i="17"/>
  <c r="H41" i="10"/>
  <c r="J59" i="17"/>
  <c r="E13" i="1"/>
  <c r="G13" i="17"/>
  <c r="E14" i="1"/>
  <c r="G14" i="17"/>
  <c r="J57" i="10"/>
  <c r="L75" i="17"/>
  <c r="F30" i="10"/>
  <c r="H48" i="17"/>
  <c r="G60" i="10"/>
  <c r="I78" i="17"/>
  <c r="G61" i="10"/>
  <c r="I79" i="17"/>
  <c r="G48" i="10"/>
  <c r="I66" i="17"/>
  <c r="G52" i="10"/>
  <c r="I70" i="17"/>
  <c r="G47" i="10"/>
  <c r="I65" i="17"/>
  <c r="C107" i="1"/>
  <c r="I107" i="1"/>
  <c r="J47" i="10"/>
  <c r="L65" i="17"/>
  <c r="F36" i="10"/>
  <c r="H54" i="17"/>
  <c r="J44" i="10"/>
  <c r="L62" i="17"/>
  <c r="G44" i="10"/>
  <c r="I62" i="17"/>
  <c r="G49" i="10"/>
  <c r="I67" i="17"/>
  <c r="G31" i="10"/>
  <c r="I49" i="17"/>
  <c r="G50" i="10"/>
  <c r="I68" i="17"/>
  <c r="J37" i="10"/>
  <c r="L55" i="17"/>
  <c r="J49" i="10"/>
  <c r="L67" i="17"/>
  <c r="F32" i="10"/>
  <c r="H50" i="17"/>
  <c r="F45" i="10"/>
  <c r="H63" i="17"/>
  <c r="F58" i="10"/>
  <c r="H76" i="17"/>
  <c r="F50" i="10"/>
  <c r="H68" i="17"/>
  <c r="F40" i="10"/>
  <c r="H58" i="17"/>
  <c r="F34" i="10"/>
  <c r="H52" i="17"/>
  <c r="F33" i="10"/>
  <c r="H51" i="17"/>
  <c r="F49" i="10"/>
  <c r="H67" i="17"/>
  <c r="F52" i="10"/>
  <c r="H70" i="17"/>
  <c r="F48" i="10"/>
  <c r="H66" i="17"/>
  <c r="F38" i="10"/>
  <c r="H56" i="17"/>
  <c r="F46" i="10"/>
  <c r="H64" i="17"/>
  <c r="F29" i="10"/>
  <c r="H47" i="17"/>
  <c r="J42" i="10"/>
  <c r="L60" i="17"/>
  <c r="J50" i="10"/>
  <c r="L68" i="17"/>
  <c r="J31" i="10"/>
  <c r="L49" i="17"/>
  <c r="J45" i="10"/>
  <c r="L63" i="17"/>
  <c r="J38" i="10"/>
  <c r="L56" i="17"/>
  <c r="J29" i="10"/>
  <c r="L47" i="17"/>
  <c r="J46" i="10"/>
  <c r="L64" i="17"/>
  <c r="J61" i="10"/>
  <c r="L79" i="17"/>
  <c r="J52" i="10"/>
  <c r="L70" i="17"/>
  <c r="J35" i="10"/>
  <c r="L53" i="17"/>
  <c r="J53" i="10"/>
  <c r="L71" i="17"/>
  <c r="J41" i="10"/>
  <c r="L59" i="17"/>
  <c r="J32" i="10"/>
  <c r="L50" i="17"/>
  <c r="J59" i="10"/>
  <c r="L77" i="17"/>
  <c r="F16" i="17"/>
  <c r="E16" i="1"/>
  <c r="G16" i="17"/>
  <c r="J43" i="10"/>
  <c r="L61" i="17"/>
  <c r="J60" i="10"/>
  <c r="L78" i="17"/>
  <c r="J30" i="10"/>
  <c r="L48" i="17"/>
  <c r="F41" i="10"/>
  <c r="H59" i="17"/>
  <c r="F56" i="10"/>
  <c r="H74" i="17"/>
  <c r="F42" i="10"/>
  <c r="H60" i="17"/>
  <c r="F15" i="17"/>
  <c r="J36" i="10"/>
  <c r="L54" i="17"/>
  <c r="J55" i="10"/>
  <c r="L73" i="17"/>
  <c r="J56" i="10"/>
  <c r="L74" i="17"/>
  <c r="J58" i="10"/>
  <c r="L76" i="17"/>
  <c r="F37" i="10"/>
  <c r="H55" i="17"/>
  <c r="F53" i="10"/>
  <c r="H71" i="17"/>
  <c r="E28" i="10"/>
  <c r="G46" i="17"/>
  <c r="E56" i="10"/>
  <c r="G74" i="17"/>
  <c r="I54" i="10"/>
  <c r="K72" i="17"/>
  <c r="I34" i="10"/>
  <c r="K52" i="17"/>
  <c r="I55" i="10"/>
  <c r="K73" i="17"/>
  <c r="C114" i="1"/>
  <c r="I114" i="1"/>
  <c r="C130" i="1"/>
  <c r="I130" i="1"/>
  <c r="C103" i="1"/>
  <c r="I103" i="1"/>
  <c r="C124" i="1"/>
  <c r="I124" i="1"/>
  <c r="C105" i="1"/>
  <c r="I105" i="1"/>
  <c r="C127" i="1"/>
  <c r="I127" i="1"/>
  <c r="C132" i="1"/>
  <c r="I132" i="1"/>
  <c r="C133" i="1"/>
  <c r="I133" i="1"/>
  <c r="C96" i="1"/>
  <c r="I96" i="1"/>
  <c r="G57" i="10"/>
  <c r="I75" i="17"/>
  <c r="G32" i="10"/>
  <c r="I50" i="17"/>
  <c r="G53" i="10"/>
  <c r="I71" i="17"/>
  <c r="G63" i="10"/>
  <c r="I81" i="17"/>
  <c r="G37" i="10"/>
  <c r="I55" i="17"/>
  <c r="C106" i="1"/>
  <c r="I106" i="1"/>
  <c r="C122" i="1"/>
  <c r="I122" i="1"/>
  <c r="C97" i="1"/>
  <c r="I97" i="1"/>
  <c r="C113" i="1"/>
  <c r="I113" i="1"/>
  <c r="C135" i="1"/>
  <c r="I135" i="1"/>
  <c r="C116" i="1"/>
  <c r="I116" i="1"/>
  <c r="C112" i="1"/>
  <c r="I112" i="1"/>
  <c r="C115" i="1"/>
  <c r="I115" i="1"/>
  <c r="C131" i="1"/>
  <c r="I131" i="1"/>
  <c r="C99" i="1"/>
  <c r="I99" i="1"/>
  <c r="H40" i="10"/>
  <c r="J58" i="17"/>
  <c r="M29" i="1"/>
  <c r="H29" i="10"/>
  <c r="J47" i="17"/>
  <c r="H50" i="10"/>
  <c r="J68" i="17"/>
  <c r="H54" i="10"/>
  <c r="J72" i="17"/>
  <c r="H44" i="10"/>
  <c r="J62" i="17"/>
  <c r="E36" i="10"/>
  <c r="G54" i="17"/>
  <c r="E50" i="10"/>
  <c r="G68" i="17"/>
  <c r="I44" i="10"/>
  <c r="K62" i="17"/>
  <c r="I61" i="10"/>
  <c r="K79" i="17"/>
  <c r="I62" i="10"/>
  <c r="K80" i="17"/>
  <c r="I28" i="10"/>
  <c r="K46" i="17"/>
  <c r="I48" i="10"/>
  <c r="K66" i="17"/>
  <c r="I29" i="10"/>
  <c r="K47" i="17"/>
  <c r="I39" i="10"/>
  <c r="K57" i="17"/>
  <c r="J33" i="10"/>
  <c r="L51" i="17"/>
  <c r="J54" i="10"/>
  <c r="L72" i="17"/>
  <c r="J28" i="10"/>
  <c r="L46" i="17"/>
  <c r="J51" i="10"/>
  <c r="L69" i="17"/>
  <c r="J34" i="10"/>
  <c r="L52" i="17"/>
  <c r="J48" i="10"/>
  <c r="L66" i="17"/>
  <c r="J39" i="10"/>
  <c r="L57" i="17"/>
  <c r="J62" i="10"/>
  <c r="L80" i="17"/>
  <c r="F57" i="10"/>
  <c r="H75" i="17"/>
  <c r="F54" i="10"/>
  <c r="H72" i="17"/>
  <c r="F61" i="10"/>
  <c r="H79" i="17"/>
  <c r="F60" i="10"/>
  <c r="H78" i="17"/>
  <c r="F44" i="10"/>
  <c r="H62" i="17"/>
  <c r="K49" i="1"/>
  <c r="H49" i="10"/>
  <c r="J67" i="17"/>
  <c r="H32" i="10"/>
  <c r="J50" i="17"/>
  <c r="H47" i="10"/>
  <c r="J65" i="17"/>
  <c r="H33" i="10"/>
  <c r="J51" i="17"/>
  <c r="H28" i="10"/>
  <c r="J46" i="17"/>
  <c r="H48" i="10"/>
  <c r="J66" i="17"/>
  <c r="H42" i="10"/>
  <c r="J60" i="17"/>
  <c r="H30" i="10"/>
  <c r="J48" i="17"/>
  <c r="H35" i="10"/>
  <c r="J53" i="17"/>
  <c r="H34" i="10"/>
  <c r="J52" i="17"/>
  <c r="H38" i="10"/>
  <c r="J56" i="17"/>
  <c r="H37" i="10"/>
  <c r="J55" i="17"/>
  <c r="H46" i="10"/>
  <c r="J64" i="17"/>
  <c r="H61" i="10"/>
  <c r="J79" i="17"/>
  <c r="E44" i="10"/>
  <c r="G62" i="17"/>
  <c r="E34" i="10"/>
  <c r="G52" i="17"/>
  <c r="E42" i="10"/>
  <c r="G60" i="17"/>
  <c r="E30" i="10"/>
  <c r="G48" i="17"/>
  <c r="E54" i="10"/>
  <c r="G72" i="17"/>
  <c r="I53" i="10"/>
  <c r="K71" i="17"/>
  <c r="I38" i="10"/>
  <c r="K56" i="17"/>
  <c r="I57" i="10"/>
  <c r="K75" i="17"/>
  <c r="I36" i="10"/>
  <c r="K54" i="17"/>
  <c r="I59" i="10"/>
  <c r="K77" i="17"/>
  <c r="I31" i="10"/>
  <c r="K49" i="17"/>
  <c r="I47" i="10"/>
  <c r="K65" i="17"/>
  <c r="I58" i="10"/>
  <c r="K76" i="17"/>
  <c r="I35" i="10"/>
  <c r="K53" i="17"/>
  <c r="I30" i="10"/>
  <c r="K48" i="17"/>
  <c r="I42" i="10"/>
  <c r="K60" i="17"/>
  <c r="I43" i="10"/>
  <c r="K61" i="17"/>
  <c r="I51" i="10"/>
  <c r="K69" i="17"/>
  <c r="I60" i="10"/>
  <c r="K78" i="17"/>
  <c r="I40" i="10"/>
  <c r="K58" i="17"/>
  <c r="E58" i="10"/>
  <c r="G76" i="17"/>
  <c r="E32" i="10"/>
  <c r="G50" i="17"/>
  <c r="E48" i="10"/>
  <c r="G66" i="17"/>
  <c r="H58" i="10"/>
  <c r="J76" i="17"/>
  <c r="H56" i="10"/>
  <c r="J74" i="17"/>
  <c r="H60" i="10"/>
  <c r="J78" i="17"/>
  <c r="H59" i="10"/>
  <c r="J77" i="17"/>
  <c r="H43" i="10"/>
  <c r="J61" i="17"/>
  <c r="H57" i="10"/>
  <c r="J75" i="17"/>
  <c r="M20" i="1"/>
  <c r="I52" i="10"/>
  <c r="K70" i="17"/>
  <c r="I50" i="10"/>
  <c r="K68" i="17"/>
  <c r="I37" i="10"/>
  <c r="K55" i="17"/>
  <c r="I32" i="10"/>
  <c r="K50" i="17"/>
  <c r="I49" i="10"/>
  <c r="K67" i="17"/>
  <c r="I56" i="10"/>
  <c r="K74" i="17"/>
  <c r="E46" i="10"/>
  <c r="G64" i="17"/>
  <c r="E52" i="10"/>
  <c r="G70" i="17"/>
  <c r="E38" i="10"/>
  <c r="G56" i="17"/>
  <c r="E40" i="10"/>
  <c r="G58" i="17"/>
  <c r="H52" i="10"/>
  <c r="J70" i="17"/>
  <c r="H53" i="10"/>
  <c r="J71" i="17"/>
  <c r="H31" i="10"/>
  <c r="J49" i="17"/>
  <c r="H55" i="10"/>
  <c r="J73" i="17"/>
  <c r="H36" i="10"/>
  <c r="J54" i="17"/>
  <c r="H45" i="10"/>
  <c r="J63" i="17"/>
  <c r="G54" i="10"/>
  <c r="I72" i="17"/>
  <c r="G42" i="10"/>
  <c r="I60" i="17"/>
  <c r="G62" i="10"/>
  <c r="I80" i="17"/>
  <c r="G40" i="10"/>
  <c r="I58" i="17"/>
  <c r="G34" i="10"/>
  <c r="I52" i="17"/>
  <c r="G45" i="10"/>
  <c r="I63" i="17"/>
  <c r="G41" i="10"/>
  <c r="I59" i="17"/>
  <c r="G38" i="10"/>
  <c r="I56" i="17"/>
  <c r="G3" i="9"/>
  <c r="K89" i="1"/>
  <c r="N98" i="1"/>
  <c r="K98" i="1"/>
  <c r="B29" i="10"/>
  <c r="C29" i="10"/>
  <c r="E47" i="17"/>
  <c r="B53" i="10"/>
  <c r="B46" i="10"/>
  <c r="D64" i="17"/>
  <c r="B32" i="10"/>
  <c r="C32" i="10"/>
  <c r="E50" i="17"/>
  <c r="B34" i="10"/>
  <c r="D52" i="17"/>
  <c r="B58" i="10"/>
  <c r="D76" i="17"/>
  <c r="B47" i="10"/>
  <c r="D65" i="17"/>
  <c r="B43" i="10"/>
  <c r="D61" i="17"/>
  <c r="B63" i="10"/>
  <c r="D81" i="17"/>
  <c r="B62" i="10"/>
  <c r="B60" i="10"/>
  <c r="C60" i="10"/>
  <c r="E78" i="17"/>
  <c r="B41" i="10"/>
  <c r="C41" i="10"/>
  <c r="E59" i="17"/>
  <c r="B30" i="10"/>
  <c r="C30" i="10"/>
  <c r="E48" i="17"/>
  <c r="B44" i="10"/>
  <c r="C44" i="10"/>
  <c r="E62" i="17"/>
  <c r="B54" i="10"/>
  <c r="C54" i="10"/>
  <c r="E72" i="17"/>
  <c r="B50" i="10"/>
  <c r="C50" i="10"/>
  <c r="E68" i="17"/>
  <c r="B49" i="10"/>
  <c r="D67" i="17"/>
  <c r="B45" i="10"/>
  <c r="D63" i="17"/>
  <c r="B42" i="10"/>
  <c r="C42" i="10"/>
  <c r="E60" i="17"/>
  <c r="B36" i="10"/>
  <c r="C36" i="10"/>
  <c r="E54" i="17"/>
  <c r="D60" i="17"/>
  <c r="B56" i="10"/>
  <c r="B52" i="10"/>
  <c r="B48" i="10"/>
  <c r="B40" i="10"/>
  <c r="B37" i="10"/>
  <c r="B35" i="10"/>
  <c r="B31" i="10"/>
  <c r="B28" i="10"/>
  <c r="B61" i="10"/>
  <c r="B59" i="10"/>
  <c r="B57" i="10"/>
  <c r="B55" i="10"/>
  <c r="B51" i="10"/>
  <c r="B39" i="10"/>
  <c r="B33" i="10"/>
  <c r="N134" i="1"/>
  <c r="N82" i="1"/>
  <c r="N89" i="1"/>
  <c r="G5" i="9"/>
  <c r="K76" i="1"/>
  <c r="K82" i="1"/>
  <c r="C117" i="1"/>
  <c r="I117" i="1"/>
  <c r="C120" i="1"/>
  <c r="I120" i="1"/>
  <c r="K24" i="1"/>
  <c r="M24" i="1"/>
  <c r="N24" i="1"/>
  <c r="M48" i="1"/>
  <c r="N48" i="1"/>
  <c r="M90" i="1"/>
  <c r="M94" i="1"/>
  <c r="K102" i="1"/>
  <c r="M102" i="1"/>
  <c r="M104" i="1"/>
  <c r="M118" i="1"/>
  <c r="K26" i="1"/>
  <c r="M26" i="1"/>
  <c r="M28" i="1"/>
  <c r="M52" i="1"/>
  <c r="M54" i="1"/>
  <c r="M84" i="1"/>
  <c r="M88" i="1"/>
  <c r="M112" i="1"/>
  <c r="M96" i="1"/>
  <c r="M30" i="1"/>
  <c r="M76" i="1"/>
  <c r="M57" i="1"/>
  <c r="G4" i="9"/>
  <c r="M23" i="1"/>
  <c r="M25" i="1"/>
  <c r="M31" i="1"/>
  <c r="M37" i="1"/>
  <c r="G6" i="9"/>
  <c r="M41" i="1"/>
  <c r="M63" i="1"/>
  <c r="N63" i="1"/>
  <c r="K63" i="1"/>
  <c r="M71" i="1"/>
  <c r="F57" i="19"/>
  <c r="K80" i="1"/>
  <c r="N94" i="1"/>
  <c r="N104" i="1"/>
  <c r="N114" i="1"/>
  <c r="F100" i="19"/>
  <c r="F10" i="19"/>
  <c r="F60" i="19"/>
  <c r="K124" i="1"/>
  <c r="N126" i="1"/>
  <c r="F58" i="19"/>
  <c r="F42" i="19"/>
  <c r="F36" i="19"/>
  <c r="F46" i="19"/>
  <c r="F26" i="19"/>
  <c r="K66" i="1"/>
  <c r="F30" i="19"/>
  <c r="K112" i="1"/>
  <c r="K96" i="1"/>
  <c r="F66" i="19"/>
  <c r="K106" i="1"/>
  <c r="N132" i="1"/>
  <c r="F14" i="19"/>
  <c r="F20" i="19"/>
  <c r="F50" i="19"/>
  <c r="F76" i="19"/>
  <c r="F22" i="19"/>
  <c r="F52" i="19"/>
  <c r="F12" i="19"/>
  <c r="F92" i="19"/>
  <c r="F18" i="19"/>
  <c r="F34" i="19"/>
  <c r="F84" i="19"/>
  <c r="F16" i="19"/>
  <c r="K42" i="1"/>
  <c r="F8" i="19"/>
  <c r="F82" i="19"/>
  <c r="F4" i="19"/>
  <c r="F32" i="19"/>
  <c r="K74" i="1"/>
  <c r="N121" i="1"/>
  <c r="F7" i="19"/>
  <c r="F107" i="19"/>
  <c r="N39" i="1"/>
  <c r="F53" i="19"/>
  <c r="K71" i="1"/>
  <c r="F113" i="19"/>
  <c r="F85" i="19"/>
  <c r="N107" i="1"/>
  <c r="F91" i="19"/>
  <c r="N83" i="1"/>
  <c r="F93" i="19"/>
  <c r="F3" i="19"/>
  <c r="F2" i="19"/>
  <c r="F37" i="19"/>
  <c r="F5" i="19"/>
  <c r="F39" i="19"/>
  <c r="F19" i="19"/>
  <c r="F51" i="19"/>
  <c r="F77" i="19"/>
  <c r="N33" i="1"/>
  <c r="F11" i="19"/>
  <c r="F35" i="19"/>
  <c r="K75" i="1"/>
  <c r="K92" i="1"/>
  <c r="N53" i="1"/>
  <c r="N115" i="1"/>
  <c r="F83" i="19"/>
  <c r="K61" i="1"/>
  <c r="K87" i="1"/>
  <c r="F63" i="19"/>
  <c r="F105" i="19"/>
  <c r="F49" i="19"/>
  <c r="F25" i="19"/>
  <c r="F111" i="19"/>
  <c r="F41" i="19"/>
  <c r="K47" i="1"/>
  <c r="F13" i="19"/>
  <c r="F67" i="19"/>
  <c r="F47" i="19"/>
  <c r="F73" i="19"/>
  <c r="N51" i="1"/>
  <c r="K93" i="1"/>
  <c r="F23" i="19"/>
  <c r="K38" i="1"/>
  <c r="N103" i="1"/>
  <c r="N32" i="1"/>
  <c r="N68" i="1"/>
  <c r="K103" i="1"/>
  <c r="N30" i="1"/>
  <c r="K94" i="1"/>
  <c r="N71" i="1"/>
  <c r="K48" i="1"/>
  <c r="N44" i="1"/>
  <c r="N102" i="1"/>
  <c r="N95" i="1"/>
  <c r="K57" i="1"/>
  <c r="K53" i="1"/>
  <c r="F21" i="19"/>
  <c r="N41" i="1"/>
  <c r="N88" i="1"/>
  <c r="N118" i="1"/>
  <c r="K109" i="1"/>
  <c r="F75" i="19"/>
  <c r="C38" i="10"/>
  <c r="E56" i="17"/>
  <c r="K123" i="1"/>
  <c r="N57" i="1"/>
  <c r="K90" i="1"/>
  <c r="K78" i="1"/>
  <c r="K36" i="1"/>
  <c r="N93" i="1"/>
  <c r="K41" i="1"/>
  <c r="K37" i="1"/>
  <c r="N112" i="1"/>
  <c r="K84" i="1"/>
  <c r="K28" i="1"/>
  <c r="N36" i="1"/>
  <c r="N86" i="1"/>
  <c r="N78" i="1"/>
  <c r="K59" i="1"/>
  <c r="F56" i="19"/>
  <c r="F101" i="19"/>
  <c r="N31" i="1"/>
  <c r="N55" i="1"/>
  <c r="N20" i="1"/>
  <c r="N91" i="1"/>
  <c r="N74" i="1"/>
  <c r="K85" i="1"/>
  <c r="K39" i="1"/>
  <c r="N123" i="1"/>
  <c r="K119" i="1"/>
  <c r="K25" i="1"/>
  <c r="K55" i="1"/>
  <c r="K67" i="1"/>
  <c r="N52" i="1"/>
  <c r="K118" i="1"/>
  <c r="N60" i="1"/>
  <c r="N69" i="1"/>
  <c r="K69" i="1"/>
  <c r="N47" i="1"/>
  <c r="K95" i="1"/>
  <c r="K97" i="1"/>
  <c r="K110" i="1"/>
  <c r="N37" i="1"/>
  <c r="K50" i="1"/>
  <c r="N84" i="1"/>
  <c r="N28" i="1"/>
  <c r="N40" i="1"/>
  <c r="N110" i="1"/>
  <c r="N50" i="1"/>
  <c r="K30" i="1"/>
  <c r="N67" i="1"/>
  <c r="N43" i="1"/>
  <c r="D47" i="17"/>
  <c r="K101" i="1"/>
  <c r="K43" i="1"/>
  <c r="F72" i="19"/>
  <c r="K100" i="1"/>
  <c r="N54" i="1"/>
  <c r="N90" i="1"/>
  <c r="N70" i="1"/>
  <c r="K91" i="1"/>
  <c r="K65" i="1"/>
  <c r="K44" i="1"/>
  <c r="N64" i="1"/>
  <c r="K34" i="1"/>
  <c r="N65" i="1"/>
  <c r="K60" i="1"/>
  <c r="N100" i="1"/>
  <c r="K81" i="1"/>
  <c r="N81" i="1"/>
  <c r="K64" i="1"/>
  <c r="K125" i="1"/>
  <c r="F15" i="19"/>
  <c r="N125" i="1"/>
  <c r="F81" i="19"/>
  <c r="K99" i="1"/>
  <c r="F98" i="19"/>
  <c r="K116" i="1"/>
  <c r="F87" i="19"/>
  <c r="N105" i="1"/>
  <c r="F96" i="19"/>
  <c r="D71" i="17"/>
  <c r="C53" i="10"/>
  <c r="E71" i="17"/>
  <c r="F117" i="19"/>
  <c r="K135" i="1"/>
  <c r="N135" i="1"/>
  <c r="F28" i="19"/>
  <c r="N27" i="1"/>
  <c r="F110" i="19"/>
  <c r="K128" i="1"/>
  <c r="N128" i="1"/>
  <c r="K79" i="1"/>
  <c r="F61" i="19"/>
  <c r="N79" i="1"/>
  <c r="F24" i="19"/>
  <c r="F54" i="19"/>
  <c r="K72" i="1"/>
  <c r="F116" i="19"/>
  <c r="F31" i="19"/>
  <c r="N49" i="1"/>
  <c r="F55" i="19"/>
  <c r="N73" i="1"/>
  <c r="K73" i="1"/>
  <c r="N62" i="1"/>
  <c r="F44" i="19"/>
  <c r="K88" i="1"/>
  <c r="K62" i="1"/>
  <c r="N42" i="1"/>
  <c r="N72" i="1"/>
  <c r="K105" i="1"/>
  <c r="N131" i="1"/>
  <c r="N21" i="1"/>
  <c r="F40" i="19"/>
  <c r="K58" i="1"/>
  <c r="N58" i="1"/>
  <c r="K33" i="1"/>
  <c r="F103" i="19"/>
  <c r="F29" i="19"/>
  <c r="F38" i="19"/>
  <c r="K56" i="1"/>
  <c r="N56" i="1"/>
  <c r="F68" i="19"/>
  <c r="F27" i="19"/>
  <c r="N45" i="1"/>
  <c r="F62" i="19"/>
  <c r="F43" i="19"/>
  <c r="N61" i="1"/>
  <c r="F69" i="19"/>
  <c r="N87" i="1"/>
  <c r="F86" i="19"/>
  <c r="K104" i="1"/>
  <c r="F59" i="19"/>
  <c r="N77" i="1"/>
  <c r="K77" i="1"/>
  <c r="F17" i="19"/>
  <c r="K35" i="1"/>
  <c r="N35" i="1"/>
  <c r="N66" i="1"/>
  <c r="F74" i="19"/>
  <c r="N92" i="1"/>
  <c r="K31" i="1"/>
  <c r="K45" i="1"/>
  <c r="N96" i="1"/>
  <c r="N26" i="1"/>
  <c r="N116" i="1"/>
  <c r="K114" i="1"/>
  <c r="K29" i="1"/>
  <c r="K86" i="1"/>
  <c r="N34" i="1"/>
  <c r="K134" i="1"/>
  <c r="K121" i="1"/>
  <c r="K130" i="1"/>
  <c r="F48" i="19"/>
  <c r="F70" i="19"/>
  <c r="N29" i="1"/>
  <c r="F90" i="19"/>
  <c r="N25" i="1"/>
  <c r="K54" i="1"/>
  <c r="K108" i="1"/>
  <c r="K70" i="1"/>
  <c r="K40" i="1"/>
  <c r="N22" i="1"/>
  <c r="N85" i="1"/>
  <c r="K129" i="1"/>
  <c r="F33" i="19"/>
  <c r="K51" i="1"/>
  <c r="N111" i="1"/>
  <c r="K120" i="1"/>
  <c r="F102" i="19"/>
  <c r="K115" i="1"/>
  <c r="F97" i="19"/>
  <c r="K113" i="1"/>
  <c r="F95" i="19"/>
  <c r="K133" i="1"/>
  <c r="F115" i="19"/>
  <c r="F106" i="19"/>
  <c r="N76" i="1"/>
  <c r="K52" i="1"/>
  <c r="F99" i="19"/>
  <c r="C63" i="10"/>
  <c r="E81" i="17"/>
  <c r="N46" i="1"/>
  <c r="F94" i="19"/>
  <c r="N97" i="1"/>
  <c r="F79" i="19"/>
  <c r="K132" i="1"/>
  <c r="F114" i="19"/>
  <c r="K107" i="1"/>
  <c r="F89" i="19"/>
  <c r="F108" i="19"/>
  <c r="K126" i="1"/>
  <c r="N109" i="1"/>
  <c r="N129" i="1"/>
  <c r="F104" i="19"/>
  <c r="K127" i="1"/>
  <c r="F109" i="19"/>
  <c r="N130" i="1"/>
  <c r="F112" i="19"/>
  <c r="N23" i="1"/>
  <c r="N59" i="1"/>
  <c r="K46" i="1"/>
  <c r="N99" i="1"/>
  <c r="C34" i="10"/>
  <c r="E52" i="17"/>
  <c r="F88" i="19"/>
  <c r="F78" i="19"/>
  <c r="K83" i="1"/>
  <c r="F65" i="19"/>
  <c r="K27" i="1"/>
  <c r="F9" i="19"/>
  <c r="K122" i="1"/>
  <c r="N113" i="1"/>
  <c r="N124" i="1"/>
  <c r="N133" i="1"/>
  <c r="K131" i="1"/>
  <c r="N127" i="1"/>
  <c r="N106" i="1"/>
  <c r="N122" i="1"/>
  <c r="G7" i="9"/>
  <c r="B24" i="17"/>
  <c r="N117" i="1"/>
  <c r="D78" i="17"/>
  <c r="C46" i="10"/>
  <c r="E64" i="17"/>
  <c r="C58" i="10"/>
  <c r="E76" i="17"/>
  <c r="C43" i="10"/>
  <c r="E61" i="17"/>
  <c r="D72" i="17"/>
  <c r="C45" i="10"/>
  <c r="E63" i="17"/>
  <c r="C47" i="10"/>
  <c r="E65" i="17"/>
  <c r="D50" i="17"/>
  <c r="D62" i="17"/>
  <c r="C49" i="10"/>
  <c r="E67" i="17"/>
  <c r="D48" i="17"/>
  <c r="D54" i="17"/>
  <c r="D68" i="17"/>
  <c r="D59" i="17"/>
  <c r="D80" i="17"/>
  <c r="C62" i="10"/>
  <c r="E80" i="17"/>
  <c r="D69" i="17"/>
  <c r="C51" i="10"/>
  <c r="E69" i="17"/>
  <c r="C61" i="10"/>
  <c r="E79" i="17"/>
  <c r="D79" i="17"/>
  <c r="D49" i="17"/>
  <c r="C31" i="10"/>
  <c r="E49" i="17"/>
  <c r="C40" i="10"/>
  <c r="E58" i="17"/>
  <c r="D58" i="17"/>
  <c r="C33" i="10"/>
  <c r="E51" i="17"/>
  <c r="D51" i="17"/>
  <c r="C57" i="10"/>
  <c r="E75" i="17"/>
  <c r="D75" i="17"/>
  <c r="C28" i="10"/>
  <c r="D46" i="17"/>
  <c r="D53" i="17"/>
  <c r="C35" i="10"/>
  <c r="E53" i="17"/>
  <c r="D70" i="17"/>
  <c r="C52" i="10"/>
  <c r="E70" i="17"/>
  <c r="D57" i="17"/>
  <c r="C39" i="10"/>
  <c r="E57" i="17"/>
  <c r="D77" i="17"/>
  <c r="C59" i="10"/>
  <c r="E77" i="17"/>
  <c r="D55" i="17"/>
  <c r="C37" i="10"/>
  <c r="E55" i="17"/>
  <c r="D74" i="17"/>
  <c r="C56" i="10"/>
  <c r="E74" i="17"/>
  <c r="D73" i="17"/>
  <c r="C55" i="10"/>
  <c r="E73" i="17"/>
  <c r="D66" i="17"/>
  <c r="C48" i="10"/>
  <c r="E66" i="17"/>
  <c r="K117" i="1"/>
  <c r="N120" i="1"/>
  <c r="L56" i="1"/>
  <c r="O30" i="1"/>
  <c r="F8" i="10"/>
  <c r="O50" i="1"/>
  <c r="P50" i="1"/>
  <c r="O56" i="1"/>
  <c r="I8" i="10"/>
  <c r="I9" i="10"/>
  <c r="I10" i="10"/>
  <c r="I11" i="10"/>
  <c r="I12" i="10"/>
  <c r="L50" i="1"/>
  <c r="O20" i="1"/>
  <c r="E8" i="10"/>
  <c r="H12" i="17"/>
  <c r="O42" i="1"/>
  <c r="P42" i="1"/>
  <c r="L62" i="1"/>
  <c r="L20" i="1"/>
  <c r="L30" i="1"/>
  <c r="L42" i="1"/>
  <c r="O62" i="1"/>
  <c r="P62" i="1"/>
  <c r="L96" i="1"/>
  <c r="O96" i="1"/>
  <c r="P96" i="1"/>
  <c r="E46" i="17"/>
  <c r="D8" i="10"/>
  <c r="P30" i="1"/>
  <c r="P56" i="1"/>
  <c r="H16" i="17"/>
  <c r="H8" i="10"/>
  <c r="H9" i="10"/>
  <c r="H10" i="10"/>
  <c r="H11" i="10"/>
  <c r="H12" i="10"/>
  <c r="H13" i="10"/>
  <c r="H14" i="10"/>
  <c r="G8" i="10"/>
  <c r="G9" i="10"/>
  <c r="G10" i="10"/>
  <c r="G11" i="10"/>
  <c r="G12" i="10"/>
  <c r="E9" i="10"/>
  <c r="E10" i="10"/>
  <c r="P20" i="1"/>
  <c r="J8" i="10"/>
  <c r="H17" i="17"/>
  <c r="K26" i="10"/>
  <c r="B23" i="17"/>
  <c r="D9" i="10"/>
  <c r="D68" i="10"/>
  <c r="A26" i="17"/>
  <c r="J68" i="10"/>
  <c r="H68" i="10"/>
  <c r="I68" i="10"/>
  <c r="G68" i="10"/>
  <c r="F68" i="10"/>
  <c r="E29" i="10"/>
  <c r="E68" i="10"/>
  <c r="I13" i="10"/>
  <c r="I14" i="10"/>
  <c r="I15" i="10"/>
  <c r="I16" i="10"/>
  <c r="I17" i="10"/>
  <c r="F9" i="10"/>
  <c r="H13" i="17"/>
  <c r="E31" i="10"/>
  <c r="G49" i="17"/>
  <c r="G9" i="1"/>
  <c r="H18" i="17"/>
  <c r="H15" i="17"/>
  <c r="H14" i="1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G47" i="17"/>
  <c r="C68" i="10"/>
  <c r="B26" i="17"/>
  <c r="D69" i="10"/>
  <c r="A27" i="17"/>
  <c r="D10" i="10"/>
  <c r="E33" i="10"/>
  <c r="G51" i="17"/>
  <c r="H69" i="10"/>
  <c r="I69" i="10"/>
  <c r="G69" i="10"/>
  <c r="J69" i="10"/>
  <c r="G13" i="10"/>
  <c r="G14" i="10"/>
  <c r="F31" i="10"/>
  <c r="F10" i="10"/>
  <c r="E11" i="10"/>
  <c r="H15" i="10"/>
  <c r="H16" i="10"/>
  <c r="H17" i="10"/>
  <c r="I18" i="10"/>
  <c r="I19" i="10"/>
  <c r="I20" i="10"/>
  <c r="I21" i="10"/>
  <c r="I22" i="10"/>
  <c r="I23" i="10"/>
  <c r="I24" i="10"/>
  <c r="I25" i="10"/>
  <c r="D5" i="17"/>
  <c r="H9" i="1"/>
  <c r="E69" i="10"/>
  <c r="E35" i="10"/>
  <c r="G53" i="17"/>
  <c r="D70" i="10"/>
  <c r="A28" i="17"/>
  <c r="D11" i="10"/>
  <c r="E37" i="10"/>
  <c r="G55" i="17"/>
  <c r="J70" i="10"/>
  <c r="H70" i="10"/>
  <c r="I70" i="10"/>
  <c r="G35" i="10"/>
  <c r="H49" i="17"/>
  <c r="F69" i="10"/>
  <c r="H18" i="10"/>
  <c r="H19" i="10"/>
  <c r="H20" i="10"/>
  <c r="H21" i="10"/>
  <c r="H22" i="10"/>
  <c r="H23" i="10"/>
  <c r="H24" i="10"/>
  <c r="H25" i="10"/>
  <c r="E12" i="10"/>
  <c r="G15" i="10"/>
  <c r="G16" i="10"/>
  <c r="F11" i="10"/>
  <c r="F35" i="10"/>
  <c r="E5" i="17"/>
  <c r="C69" i="10"/>
  <c r="B27" i="17"/>
  <c r="E39" i="10"/>
  <c r="G57" i="17"/>
  <c r="H39" i="10"/>
  <c r="J57" i="17"/>
  <c r="E70" i="10"/>
  <c r="G70" i="10"/>
  <c r="I53" i="17"/>
  <c r="D12" i="10"/>
  <c r="E41" i="10"/>
  <c r="G59" i="17"/>
  <c r="D71" i="10"/>
  <c r="A29" i="17"/>
  <c r="J71" i="10"/>
  <c r="I71" i="10"/>
  <c r="G71" i="10"/>
  <c r="G17" i="10"/>
  <c r="G18" i="10"/>
  <c r="G19" i="10"/>
  <c r="G20" i="10"/>
  <c r="G21" i="10"/>
  <c r="G22" i="10"/>
  <c r="G23" i="10"/>
  <c r="G24" i="10"/>
  <c r="G25" i="10"/>
  <c r="H53" i="17"/>
  <c r="F70" i="10"/>
  <c r="F39" i="10"/>
  <c r="F12" i="10"/>
  <c r="E13" i="10"/>
  <c r="E16" i="10"/>
  <c r="H71" i="10"/>
  <c r="E43" i="10"/>
  <c r="E71" i="10"/>
  <c r="G43" i="10"/>
  <c r="I61" i="17"/>
  <c r="D13" i="10"/>
  <c r="E45" i="10"/>
  <c r="G63" i="17"/>
  <c r="D72" i="10"/>
  <c r="A30" i="17"/>
  <c r="H72" i="10"/>
  <c r="J72" i="10"/>
  <c r="C70" i="10"/>
  <c r="B28" i="17"/>
  <c r="E20" i="10"/>
  <c r="E24" i="10"/>
  <c r="F13" i="10"/>
  <c r="F43" i="10"/>
  <c r="E17" i="10"/>
  <c r="E14" i="10"/>
  <c r="H57" i="17"/>
  <c r="F71" i="10"/>
  <c r="G61" i="17"/>
  <c r="C71" i="10"/>
  <c r="B29" i="17"/>
  <c r="G72" i="10"/>
  <c r="E72" i="10"/>
  <c r="E47" i="10"/>
  <c r="G65" i="17"/>
  <c r="I45" i="10"/>
  <c r="K63" i="17"/>
  <c r="D14" i="10"/>
  <c r="E49" i="10"/>
  <c r="G67" i="17"/>
  <c r="D73" i="10"/>
  <c r="A31" i="17"/>
  <c r="H73" i="10"/>
  <c r="G73" i="10"/>
  <c r="I73" i="10"/>
  <c r="J73" i="10"/>
  <c r="E18" i="10"/>
  <c r="E22" i="10"/>
  <c r="E15" i="10"/>
  <c r="H61" i="17"/>
  <c r="F72" i="10"/>
  <c r="F14" i="10"/>
  <c r="F47" i="10"/>
  <c r="E21" i="10"/>
  <c r="E25" i="10"/>
  <c r="E73" i="10"/>
  <c r="I72" i="10"/>
  <c r="C72" i="10"/>
  <c r="B30" i="17"/>
  <c r="L68" i="10"/>
  <c r="E51" i="10"/>
  <c r="G69" i="17"/>
  <c r="D74" i="10"/>
  <c r="A32" i="17"/>
  <c r="D15" i="10"/>
  <c r="E53" i="10"/>
  <c r="G71" i="17"/>
  <c r="I74" i="10"/>
  <c r="J74" i="10"/>
  <c r="G51" i="10"/>
  <c r="I69" i="17"/>
  <c r="H51" i="10"/>
  <c r="H74" i="10"/>
  <c r="H65" i="17"/>
  <c r="F73" i="10"/>
  <c r="F51" i="10"/>
  <c r="F15" i="10"/>
  <c r="E19" i="10"/>
  <c r="E23" i="10"/>
  <c r="C73" i="10"/>
  <c r="B31" i="17"/>
  <c r="E74" i="10"/>
  <c r="E55" i="10"/>
  <c r="G73" i="17"/>
  <c r="J69" i="17"/>
  <c r="G74" i="10"/>
  <c r="D75" i="10"/>
  <c r="A33" i="17"/>
  <c r="D16" i="10"/>
  <c r="J75" i="10"/>
  <c r="G75" i="10"/>
  <c r="H75" i="10"/>
  <c r="I75" i="10"/>
  <c r="F16" i="10"/>
  <c r="F55" i="10"/>
  <c r="H69" i="17"/>
  <c r="F74" i="10"/>
  <c r="H105" i="10"/>
  <c r="H107" i="10"/>
  <c r="C74" i="10"/>
  <c r="B32" i="17"/>
  <c r="D76" i="10"/>
  <c r="A34" i="17"/>
  <c r="D17" i="10"/>
  <c r="G59" i="10"/>
  <c r="G65" i="10"/>
  <c r="I83" i="17"/>
  <c r="H76" i="10"/>
  <c r="J76" i="10"/>
  <c r="I76" i="10"/>
  <c r="E57" i="10"/>
  <c r="E75" i="10"/>
  <c r="F17" i="10"/>
  <c r="H73" i="17"/>
  <c r="F75" i="10"/>
  <c r="G76" i="10"/>
  <c r="C75" i="10"/>
  <c r="B33" i="17"/>
  <c r="F59" i="10"/>
  <c r="H77" i="17"/>
  <c r="E59" i="10"/>
  <c r="I77" i="17"/>
  <c r="G75" i="17"/>
  <c r="D77" i="10"/>
  <c r="A35" i="17"/>
  <c r="D18" i="10"/>
  <c r="F63" i="10"/>
  <c r="G77" i="10"/>
  <c r="E61" i="10"/>
  <c r="G79" i="17"/>
  <c r="I63" i="10"/>
  <c r="E63" i="10"/>
  <c r="G81" i="17"/>
  <c r="H63" i="10"/>
  <c r="H77" i="10"/>
  <c r="F18" i="10"/>
  <c r="F19" i="10"/>
  <c r="F20" i="10"/>
  <c r="F21" i="10"/>
  <c r="F22" i="10"/>
  <c r="F23" i="10"/>
  <c r="F24" i="10"/>
  <c r="F25" i="10"/>
  <c r="F76" i="10"/>
  <c r="G77" i="17"/>
  <c r="E76" i="10"/>
  <c r="I65" i="10"/>
  <c r="K83" i="17"/>
  <c r="K81" i="17"/>
  <c r="I77" i="10"/>
  <c r="E65" i="10"/>
  <c r="G83" i="17"/>
  <c r="G78" i="10"/>
  <c r="H78" i="10"/>
  <c r="D19" i="10"/>
  <c r="D20" i="10"/>
  <c r="D21" i="10"/>
  <c r="D22" i="10"/>
  <c r="D23" i="10"/>
  <c r="D24" i="10"/>
  <c r="D25" i="10"/>
  <c r="J63" i="10"/>
  <c r="D78" i="10"/>
  <c r="A36" i="17"/>
  <c r="J78" i="10"/>
  <c r="I78" i="10"/>
  <c r="E78" i="10"/>
  <c r="F78" i="10"/>
  <c r="J81" i="17"/>
  <c r="H65" i="10"/>
  <c r="J83" i="17"/>
  <c r="E77" i="10"/>
  <c r="H81" i="17"/>
  <c r="F77" i="10"/>
  <c r="F65" i="10"/>
  <c r="H83" i="17"/>
  <c r="C76" i="10"/>
  <c r="B34" i="17"/>
  <c r="C78" i="10"/>
  <c r="B36" i="17"/>
  <c r="J65" i="10"/>
  <c r="L83" i="17"/>
  <c r="L81" i="17"/>
  <c r="J77" i="10"/>
  <c r="C77" i="10"/>
  <c r="L69" i="10"/>
  <c r="L71" i="10"/>
  <c r="D7" i="17"/>
  <c r="E7" i="17"/>
  <c r="C81" i="10"/>
  <c r="B35" i="17"/>
  <c r="B37" i="17"/>
</calcChain>
</file>

<file path=xl/comments1.xml><?xml version="1.0" encoding="utf-8"?>
<comments xmlns="http://schemas.openxmlformats.org/spreadsheetml/2006/main">
  <authors>
    <author>Peter Skowronski</author>
  </authors>
  <commentList>
    <comment ref="A25" authorId="0">
      <text>
        <r>
          <rPr>
            <b/>
            <sz val="9"/>
            <color indexed="81"/>
            <rFont val="Tahoma"/>
            <family val="2"/>
          </rPr>
          <t>Peter Skowronski:</t>
        </r>
        <r>
          <rPr>
            <sz val="9"/>
            <color indexed="81"/>
            <rFont val="Tahoma"/>
            <family val="2"/>
          </rPr>
          <t xml:space="preserve">
Enter the QTY of each tool to be purchased under the "Tools: Tab </t>
        </r>
      </text>
    </comment>
  </commentList>
</comments>
</file>

<file path=xl/sharedStrings.xml><?xml version="1.0" encoding="utf-8"?>
<sst xmlns="http://schemas.openxmlformats.org/spreadsheetml/2006/main" count="721" uniqueCount="383">
  <si>
    <t>Waukesha Kits MSA Pricing Model - 16V275GL Plus</t>
  </si>
  <si>
    <t>Tool Version:</t>
  </si>
  <si>
    <t>Rev 2.0</t>
  </si>
  <si>
    <t>Last Update:</t>
  </si>
  <si>
    <t xml:space="preserve">Days since last updated. Please go to link below and verify if there is updates. </t>
  </si>
  <si>
    <t xml:space="preserve">Sources: </t>
  </si>
  <si>
    <t>-</t>
  </si>
  <si>
    <t>Lifecycle schedule:</t>
  </si>
  <si>
    <t>Skowronski, Peter</t>
  </si>
  <si>
    <t>Updated</t>
  </si>
  <si>
    <t>Pricing &amp; cost:</t>
  </si>
  <si>
    <t>How to use:</t>
  </si>
  <si>
    <t xml:space="preserve">Use "MSA Data entry and summary" and "16V275GL Plus Tools" tabs to input values in yellow cells to generate MSA price and CM output.   </t>
  </si>
  <si>
    <t>Use "16V275GL Plus" tab to review service, overhaul, and emergency parts listings with the CP.  Adjustment may be necessary to meet specific requirements.</t>
  </si>
  <si>
    <t>Emergency parts default is 1 set pf parts for 1 to 3 units and 2 sets for 4 or more units.</t>
  </si>
  <si>
    <t xml:space="preserve">Use other tabs as needed. </t>
  </si>
  <si>
    <t>Notes:</t>
  </si>
  <si>
    <t>Best View style for the proposal is "Page Layout" with 70% zoom.</t>
  </si>
  <si>
    <t>This is a BETA Version.</t>
  </si>
  <si>
    <t>Any problem with the tool please contact:</t>
  </si>
  <si>
    <t>peter.skowronski@ge.com</t>
  </si>
  <si>
    <t>MSA Variables</t>
  </si>
  <si>
    <t>Change values highlighted in yellow only</t>
  </si>
  <si>
    <t>Number of Units:</t>
  </si>
  <si>
    <t>CP Discount off User Price:</t>
  </si>
  <si>
    <t>Estimated Yearly price inflation percentage:</t>
  </si>
  <si>
    <t>Percent up time:</t>
  </si>
  <si>
    <t>Estimated date of Commissioning:</t>
  </si>
  <si>
    <t>Estimated MSA Expiration Date:</t>
  </si>
  <si>
    <t>Operating Hours at Bottom End Overhaul / MSA Exporation</t>
  </si>
  <si>
    <t xml:space="preserve">CURRENT YEAR SERVICE INTERVAL PRICING </t>
  </si>
  <si>
    <t>Discounted User Per Service Interval</t>
  </si>
  <si>
    <t>Emergency Spare Parts</t>
  </si>
  <si>
    <t>Commissioning Parts</t>
  </si>
  <si>
    <t>Tools</t>
  </si>
  <si>
    <t>Customer Annual MSA Spend</t>
  </si>
  <si>
    <t>ESTIMATED SERVICE AND OVERHAUL INTERVAL CALENDAR</t>
  </si>
  <si>
    <t xml:space="preserve">Note: Costs for local 3rd party rework including Camshaft, Crankshaft, Turbo and Conn Rod rework are not included.  </t>
  </si>
  <si>
    <t>Price/Unit</t>
  </si>
  <si>
    <t>CP Discount off User Price</t>
  </si>
  <si>
    <t>Units</t>
  </si>
  <si>
    <r>
      <t xml:space="preserve">Total MSA Price to </t>
    </r>
    <r>
      <rPr>
        <b/>
        <sz val="11"/>
        <rFont val="GE Inspira"/>
        <family val="2"/>
      </rPr>
      <t>End User</t>
    </r>
  </si>
  <si>
    <t>SERVICE</t>
  </si>
  <si>
    <t>HOURS</t>
  </si>
  <si>
    <t>Service Intervals per engine</t>
  </si>
  <si>
    <t>Total Service Intervals</t>
  </si>
  <si>
    <t>A  Planned Service</t>
  </si>
  <si>
    <t>B  Planned Service</t>
  </si>
  <si>
    <t>C  Planned Service</t>
  </si>
  <si>
    <t>D  Planned Service</t>
  </si>
  <si>
    <t>E  Top End Overhaul</t>
  </si>
  <si>
    <t>F  Bottom End Overhaul</t>
  </si>
  <si>
    <t>G  Emergency Spares</t>
  </si>
  <si>
    <t>Emergency Spares</t>
  </si>
  <si>
    <t>Engine Model</t>
  </si>
  <si>
    <t>Engine Qty</t>
  </si>
  <si>
    <t>Type of Service</t>
  </si>
  <si>
    <t>Interval</t>
  </si>
  <si>
    <t>Part Number</t>
  </si>
  <si>
    <t>Description</t>
  </si>
  <si>
    <t>Qty</t>
  </si>
  <si>
    <t>Total Qty</t>
  </si>
  <si>
    <t>User Pricing</t>
  </si>
  <si>
    <t>Extended User Pricing</t>
  </si>
  <si>
    <t>Interval User Price Total</t>
  </si>
  <si>
    <t>User Discounted Price each</t>
  </si>
  <si>
    <t>Extended User Discounted Price</t>
  </si>
  <si>
    <t>Discounted User Interval Price</t>
  </si>
  <si>
    <t>MSA Price to end user</t>
  </si>
  <si>
    <t>12V275GL Plus</t>
  </si>
  <si>
    <t>211665D</t>
  </si>
  <si>
    <t>Kit, Admission Valve Repair</t>
  </si>
  <si>
    <t>O Ring Silicone</t>
  </si>
  <si>
    <t>325195A</t>
  </si>
  <si>
    <t>Centrifugal Filter Paper (1 of 25 pak)</t>
  </si>
  <si>
    <t>69919D</t>
  </si>
  <si>
    <t>Plug, Spark 13/16 Reach</t>
  </si>
  <si>
    <t>294093L</t>
  </si>
  <si>
    <t>Spiral gasket</t>
  </si>
  <si>
    <t>Wastegate butterfly bolt</t>
  </si>
  <si>
    <t>B4171C</t>
  </si>
  <si>
    <t>Expansion plug</t>
  </si>
  <si>
    <t>Boot, Spark Plug</t>
  </si>
  <si>
    <t>Pad, Prefilter</t>
  </si>
  <si>
    <t>199395B</t>
  </si>
  <si>
    <t>Lube Oil Filter</t>
  </si>
  <si>
    <t>A740127</t>
  </si>
  <si>
    <t>Sensor, Nox Asm</t>
  </si>
  <si>
    <t>209992K</t>
  </si>
  <si>
    <t>O-Ring</t>
  </si>
  <si>
    <t>211670C</t>
  </si>
  <si>
    <t>295387A</t>
  </si>
  <si>
    <t>295388A</t>
  </si>
  <si>
    <t>295389C</t>
  </si>
  <si>
    <t>Element, air filter</t>
  </si>
  <si>
    <t>Washer, Pre-Chamber</t>
  </si>
  <si>
    <t>295828C</t>
  </si>
  <si>
    <t>Washer, Ignitor Sleeve</t>
  </si>
  <si>
    <t>295478C</t>
  </si>
  <si>
    <t>Prechamber cup</t>
  </si>
  <si>
    <t>325197A</t>
  </si>
  <si>
    <t>Centrifugal Filter Seal Kit</t>
  </si>
  <si>
    <t>290230A</t>
  </si>
  <si>
    <t>Gasket, Valve Cover</t>
  </si>
  <si>
    <t>214046B</t>
  </si>
  <si>
    <t>Actuator, wastegate &amp; bypass</t>
  </si>
  <si>
    <t>Actuator, Throttle</t>
  </si>
  <si>
    <t>A296064K</t>
  </si>
  <si>
    <t>Extension Asm.</t>
  </si>
  <si>
    <t>A296078K</t>
  </si>
  <si>
    <t>Butterfly Valve Asm, 3 in LB</t>
  </si>
  <si>
    <t>AC740502E</t>
  </si>
  <si>
    <t>Actuator assy. Gas, reg.</t>
  </si>
  <si>
    <t>C296078K</t>
  </si>
  <si>
    <t>Butterfly Valve Asm, 3 in RB</t>
  </si>
  <si>
    <t>Kit, Repair Fisher 1098  295491C</t>
  </si>
  <si>
    <t>294093X</t>
  </si>
  <si>
    <t>Gasket, Inlet elbow</t>
  </si>
  <si>
    <t>O-ring</t>
  </si>
  <si>
    <t>Washer copper</t>
  </si>
  <si>
    <t>296244C</t>
  </si>
  <si>
    <t>Gasket, Intercooler / turbo</t>
  </si>
  <si>
    <t>G-979-295</t>
  </si>
  <si>
    <t xml:space="preserve">Gskt, Valve Ovrhl, </t>
  </si>
  <si>
    <t>A296140G</t>
  </si>
  <si>
    <t>Housing asm., butterfly valve, 3 in.</t>
  </si>
  <si>
    <t>A296140E</t>
  </si>
  <si>
    <t>G-960-304</t>
  </si>
  <si>
    <t>Pump, kit  HE280060A</t>
  </si>
  <si>
    <t>G-960-306</t>
  </si>
  <si>
    <t>Pump, kit, J.W. JA280060A</t>
  </si>
  <si>
    <t>G-936-1031</t>
  </si>
  <si>
    <t>Valve O/H KIT, ATGL</t>
  </si>
  <si>
    <t>Seal, Thermostat</t>
  </si>
  <si>
    <t>209992G</t>
  </si>
  <si>
    <t>Thermostat 160 F</t>
  </si>
  <si>
    <t>Bearing, Piston Pin AT</t>
  </si>
  <si>
    <t>280029B</t>
  </si>
  <si>
    <t>Bearing, Idler Gear</t>
  </si>
  <si>
    <t>Ring, Cyl. Head Sealing, AT27</t>
  </si>
  <si>
    <t>287230C</t>
  </si>
  <si>
    <t>Liner, Cylinder</t>
  </si>
  <si>
    <t>Piston, 9:1 AT27</t>
  </si>
  <si>
    <t>290216A</t>
  </si>
  <si>
    <t>Sleeve, Water Guide AT27</t>
  </si>
  <si>
    <t>290221C</t>
  </si>
  <si>
    <t>O-ring, Water Guide Sleeve</t>
  </si>
  <si>
    <t>Rocker Arm Tappet Ball</t>
  </si>
  <si>
    <t>290294A</t>
  </si>
  <si>
    <t>Ball, Cap</t>
  </si>
  <si>
    <t>290295A</t>
  </si>
  <si>
    <t>Rocker Arm Cap Ball</t>
  </si>
  <si>
    <t>Rocker Arm Ball Adj. Screw</t>
  </si>
  <si>
    <t>Ring, Piston Pin Retaining, AT</t>
  </si>
  <si>
    <t>290371C</t>
  </si>
  <si>
    <t>Roller, Rocker Arm</t>
  </si>
  <si>
    <t>290372B</t>
  </si>
  <si>
    <t>Bearing, Cam Rocker Arm</t>
  </si>
  <si>
    <t>291140B</t>
  </si>
  <si>
    <t xml:space="preserve">Damper, Vibration </t>
  </si>
  <si>
    <t>295827B</t>
  </si>
  <si>
    <t>O-Ring, Cyl Liner AT27 (2&amp;3)</t>
  </si>
  <si>
    <t>295827C</t>
  </si>
  <si>
    <t>O-Ring, Cyl. Liner AT27 (1)</t>
  </si>
  <si>
    <t>GASKET</t>
  </si>
  <si>
    <t>305169S</t>
  </si>
  <si>
    <t>ROD END, M8 RH</t>
  </si>
  <si>
    <t>305169T</t>
  </si>
  <si>
    <t>ROD END, M8 LH</t>
  </si>
  <si>
    <t>305169W</t>
  </si>
  <si>
    <t>Rod End, M12 RH</t>
  </si>
  <si>
    <t>305169X</t>
  </si>
  <si>
    <t>Rod End, M12 LH</t>
  </si>
  <si>
    <t>Kit, Thermostat Repair Aux AT 8</t>
  </si>
  <si>
    <t>G-900-1061</t>
  </si>
  <si>
    <t xml:space="preserve">Overhaul Gasket, </t>
  </si>
  <si>
    <t>G-907-237</t>
  </si>
  <si>
    <t>Sgl. Piston Rings, AT27</t>
  </si>
  <si>
    <t>G-918-346</t>
  </si>
  <si>
    <t xml:space="preserve">Main Bearing, </t>
  </si>
  <si>
    <t>A280110S</t>
  </si>
  <si>
    <t>Bearing, Conn. Rod</t>
  </si>
  <si>
    <t>A287006A</t>
  </si>
  <si>
    <t>Asm., Pistom Pin AT27</t>
  </si>
  <si>
    <t>A290373C</t>
  </si>
  <si>
    <t>Shaft, Rocker Arm Roller</t>
  </si>
  <si>
    <t>G-903-167</t>
  </si>
  <si>
    <t>Thermostat, Kit</t>
  </si>
  <si>
    <t>G-980-170</t>
  </si>
  <si>
    <t>Oil Pump Repair, AT 12V GL  NA280080  </t>
  </si>
  <si>
    <t>Actuator, Bypass</t>
  </si>
  <si>
    <t>O-Ring, Ignition Coil, AT</t>
  </si>
  <si>
    <t>295602E</t>
  </si>
  <si>
    <t>Connector, Prechamber Supply</t>
  </si>
  <si>
    <t>295844G</t>
  </si>
  <si>
    <t>Magnetic Pickup</t>
  </si>
  <si>
    <t>Actuator, Throttle &amp; Wastegate</t>
  </si>
  <si>
    <t>Ignition Coil Flange Mount W/Lead</t>
  </si>
  <si>
    <t>A740124</t>
  </si>
  <si>
    <t>Transducer asm. Press, Intake mfl</t>
  </si>
  <si>
    <t>740822B</t>
  </si>
  <si>
    <t>Module-Diag,IGN PWR(IPM-D)</t>
  </si>
  <si>
    <t>A740118</t>
  </si>
  <si>
    <t>Transducer, Pressure, Oil</t>
  </si>
  <si>
    <t>A740120</t>
  </si>
  <si>
    <t>Thermistor, oil, water, intake</t>
  </si>
  <si>
    <t>ECU</t>
  </si>
  <si>
    <t>G-977-65</t>
  </si>
  <si>
    <t>Gasket, Sgl. Hd., AT27GL</t>
  </si>
  <si>
    <t>ASM, PISTON PIN AT27</t>
  </si>
  <si>
    <t>K740128</t>
  </si>
  <si>
    <t>Module, NOx</t>
  </si>
  <si>
    <t>Actuator assy. Gas regulator</t>
  </si>
  <si>
    <t>AD287002A</t>
  </si>
  <si>
    <t>Head Asm., Cyl.</t>
  </si>
  <si>
    <t>Valve O/H Kit, ATGL</t>
  </si>
  <si>
    <t>Pump, Kit</t>
  </si>
  <si>
    <t>*</t>
  </si>
  <si>
    <t xml:space="preserve">Pump, Kit JW </t>
  </si>
  <si>
    <t>Tools for 16V275GL Plus.  Tool selection depends on the level of service being conducted by the customer and /or the CP.  Reference tool catalog 398-8 for additional information</t>
  </si>
  <si>
    <t xml:space="preserve">Enter Qty for each tool to be purchased by Customer. </t>
  </si>
  <si>
    <t>User Price</t>
  </si>
  <si>
    <t>Customer Purchase</t>
  </si>
  <si>
    <t>Customer Extended</t>
  </si>
  <si>
    <t>Hand Tool Kit</t>
  </si>
  <si>
    <t>Cylinder Head Lifting Eye</t>
  </si>
  <si>
    <t>Connecting Rod Guide Pin</t>
  </si>
  <si>
    <t>Valve Seat Insert Installation Tool</t>
  </si>
  <si>
    <t>A292511</t>
  </si>
  <si>
    <t>Water Guide Sleeve Disassembly Tool</t>
  </si>
  <si>
    <t>A292539</t>
  </si>
  <si>
    <t>Hydraulic Pump Kit</t>
  </si>
  <si>
    <t>Prechamber Remover Kit</t>
  </si>
  <si>
    <t>Small Collet with Ext. Tube 1-1/4 – 1-1/2 in.</t>
  </si>
  <si>
    <t>Small Collet, 1-1/4 – 1-1/2 in.</t>
  </si>
  <si>
    <t>Expanding Rod for Collets</t>
  </si>
  <si>
    <t>Hydraulic Ram Adapter</t>
  </si>
  <si>
    <t>Yoke</t>
  </si>
  <si>
    <t>Hydraulic Ram – 20 Ton</t>
  </si>
  <si>
    <t>Coupler for Ram</t>
  </si>
  <si>
    <t>A295137</t>
  </si>
  <si>
    <t>Main Bearing Turning Device</t>
  </si>
  <si>
    <t>A292587</t>
  </si>
  <si>
    <t>A295138</t>
  </si>
  <si>
    <t>Thrust Bearing Turning Device</t>
  </si>
  <si>
    <t>A292591</t>
  </si>
  <si>
    <t>A292669</t>
  </si>
  <si>
    <t>Valve Seat Insert Removing Tool</t>
  </si>
  <si>
    <t>A292683</t>
  </si>
  <si>
    <t>Crankshaft Deflection Gauge</t>
  </si>
  <si>
    <t>A292696A</t>
  </si>
  <si>
    <t>Connecting Rod Bearing Installation Tool</t>
  </si>
  <si>
    <t>A292704</t>
  </si>
  <si>
    <t>Connecting Rod Hydraulic Jacks (Set of 2)</t>
  </si>
  <si>
    <t>A292804</t>
  </si>
  <si>
    <t>Camshaft Mounting Device</t>
  </si>
  <si>
    <t>A292848</t>
  </si>
  <si>
    <t>Pump Gear Disassembly Tool</t>
  </si>
  <si>
    <t>AA292579</t>
  </si>
  <si>
    <t>Spring Compressor</t>
  </si>
  <si>
    <t>Sleeve Puller/Installer</t>
  </si>
  <si>
    <t>AA292699</t>
  </si>
  <si>
    <t>Connecting Rod Bushing Removing Tool</t>
  </si>
  <si>
    <t>AA293268</t>
  </si>
  <si>
    <t>Cylinder Head Hydraulic Mounting Fixture</t>
  </si>
  <si>
    <t>AA295135</t>
  </si>
  <si>
    <t>Main Bearing Cap Lifting Device</t>
  </si>
  <si>
    <t>Piston, Connecting Rod Lifting Device</t>
  </si>
  <si>
    <t>Ring Compressor</t>
  </si>
  <si>
    <t>Piston Ring Expander</t>
  </si>
  <si>
    <t>Anti-Polishing Ring Removal Tool</t>
  </si>
  <si>
    <t>Compression Tester Adapter</t>
  </si>
  <si>
    <t>Gear Backlash Adjustment Tool</t>
  </si>
  <si>
    <t>Stud Installer</t>
  </si>
  <si>
    <t>Valve Guide Pilot</t>
  </si>
  <si>
    <t>Seat Grinding Stone</t>
  </si>
  <si>
    <t>Piston Pin Retaining Clip Plier</t>
  </si>
  <si>
    <t>Camshaft Gear Adjusting Tool</t>
  </si>
  <si>
    <t>Camshaft Gear Pump Kit</t>
  </si>
  <si>
    <t>Turbocharger Water Connection Wrench</t>
  </si>
  <si>
    <t>Spark Plug Gapping Tool</t>
  </si>
  <si>
    <t>Spark Plug Spreading Tool</t>
  </si>
  <si>
    <t>Socket Extension</t>
  </si>
  <si>
    <t>Spark Plug Wrench</t>
  </si>
  <si>
    <t>Spark Plug Thread and Seat Cleaner (18 mm / 13/16 in. Reach)</t>
  </si>
  <si>
    <t>Spark Plug Thread and Seat Cleaner (18 mm / 1/2 in. Reach)</t>
  </si>
  <si>
    <t>Spark Plug Sleeve Seat Resurfacer</t>
  </si>
  <si>
    <t>Spark Plug Extension Puller</t>
  </si>
  <si>
    <t>Ignition Analyzer</t>
  </si>
  <si>
    <t>Torquing Device</t>
  </si>
  <si>
    <t>475073A</t>
  </si>
  <si>
    <t>Infrared Thermometer</t>
  </si>
  <si>
    <t>Oxygen Analyzer – 110V</t>
  </si>
  <si>
    <t>CEC Ignition Tester</t>
  </si>
  <si>
    <t>Oxygen Analyzer – 220V</t>
  </si>
  <si>
    <t>Exhaust Probe – 5-1/2 in.</t>
  </si>
  <si>
    <t>Exhaust Probe – 9 in.</t>
  </si>
  <si>
    <t>Exhaust Analyzer Accessory Kit</t>
  </si>
  <si>
    <t>Filters</t>
  </si>
  <si>
    <t>Deluxe Engine Borescope Kit</t>
  </si>
  <si>
    <t>Light Source</t>
  </si>
  <si>
    <t>DC Battery Pack</t>
  </si>
  <si>
    <t>Smart Manometer</t>
  </si>
  <si>
    <t>Pi Tape</t>
  </si>
  <si>
    <t>Oxygen Sensor Socket</t>
  </si>
  <si>
    <t>Digital Thermometer</t>
  </si>
  <si>
    <t>Compression Tester</t>
  </si>
  <si>
    <t>Timing Light – 110V</t>
  </si>
  <si>
    <t>Timing Light – 220V</t>
  </si>
  <si>
    <t>Slack Tube Manometer</t>
  </si>
  <si>
    <t>Depth Gauge Kit</t>
  </si>
  <si>
    <t>Torque Wrench</t>
  </si>
  <si>
    <t>Torque Wrench Kit and Case</t>
  </si>
  <si>
    <t>Hand-Held Digital Tachometer</t>
  </si>
  <si>
    <t>Valve Seat Grinder (220V, 50Hz)</t>
  </si>
  <si>
    <t>Valve Seat Grinder (110V, 60Hz)</t>
  </si>
  <si>
    <t>Valve Seat Dial Gauge</t>
  </si>
  <si>
    <t>Dial Indicator Kit</t>
  </si>
  <si>
    <t>Hand-Held Oscilloscope</t>
  </si>
  <si>
    <t>Generator Alignment</t>
  </si>
  <si>
    <t>Seal Removal Tool</t>
  </si>
  <si>
    <t>Piston Pin Snap Ring Pliers</t>
  </si>
  <si>
    <t>Commissioning Spares for 16V275GL Plus</t>
  </si>
  <si>
    <t>Qty per engine</t>
  </si>
  <si>
    <t>User</t>
  </si>
  <si>
    <t>Extended User</t>
  </si>
  <si>
    <t>Inflation per year</t>
  </si>
  <si>
    <t xml:space="preserve">yearly inflation </t>
  </si>
  <si>
    <t>Percent up time</t>
  </si>
  <si>
    <t>Year</t>
  </si>
  <si>
    <t>Expense per service interval in US $s and is subject to change without notice</t>
  </si>
  <si>
    <t>Prior to start date Emergency Parts stock:</t>
  </si>
  <si>
    <t>Operating hours</t>
  </si>
  <si>
    <t>Service intervals:</t>
  </si>
  <si>
    <t xml:space="preserve"> Service and Top End Overhaul:</t>
  </si>
  <si>
    <t>Total Service and Overhaul:</t>
  </si>
  <si>
    <t>Total Emergency stock, Service and Overhaul:</t>
  </si>
  <si>
    <t>16V275GL Plus Service Schedule with Inflation-User Price for End Customer</t>
  </si>
  <si>
    <t>Discount off User Price</t>
  </si>
  <si>
    <t>Commissioning date</t>
  </si>
  <si>
    <t>Estimated Service Interval Date</t>
  </si>
  <si>
    <r>
      <t xml:space="preserve">Waukesha Kits MSA Model - 16V275GL Plus    </t>
    </r>
    <r>
      <rPr>
        <b/>
        <i/>
        <sz val="18"/>
        <color rgb="FFFF0000"/>
        <rFont val="GE Inspira"/>
        <family val="2"/>
      </rPr>
      <t>Containing Suggest User Pricing</t>
    </r>
  </si>
  <si>
    <t xml:space="preserve"> Containing Suggested User Pricing</t>
  </si>
  <si>
    <t>Waukesha Kits MSA Model - 16V275GL Plus    Suggested User Pricing</t>
  </si>
  <si>
    <t>CP = Channel Partner;   WAU = GE Waukesha</t>
  </si>
  <si>
    <t>Include?</t>
  </si>
  <si>
    <t>x</t>
  </si>
  <si>
    <t xml:space="preserve">Could we include as a system?  </t>
  </si>
  <si>
    <t>What if people don't know what o-ring is used for what?</t>
  </si>
  <si>
    <t>Who would use this tool?</t>
  </si>
  <si>
    <t>1) Customers looking at new unit who want to know their LCC.</t>
  </si>
  <si>
    <t>2) Channel partners who are getting an engine in their area and want to stock accordingly.</t>
  </si>
  <si>
    <t>3) Customers intererested in 2 years (or similar) of parts.</t>
  </si>
  <si>
    <t>Jenbacher has a nice tool (Robert Autengruber) to share.</t>
  </si>
  <si>
    <t>Service sales managers / Customer Service Managers / Parts Managers</t>
  </si>
  <si>
    <t>Used as a guidance for end users to make clearer what parts we expect to be replaced.</t>
  </si>
  <si>
    <t xml:space="preserve">We could also learn what customers intervals are, what parts they are replacing (analytics). </t>
  </si>
  <si>
    <t>Can we determine what questions user is trying to answer?  Then make sure tool can answer those questions.</t>
  </si>
  <si>
    <t>Focus on 1 of the 3 customers listed above, make sure problems can be solved with that.  Then see how much work to also serve the 2nd most important and 3rd most.</t>
  </si>
  <si>
    <t>Will make it clear that 4k maintenance is also done at 8k, 12k, 16k, etc.</t>
  </si>
  <si>
    <t>Could we list groups to help guide people where they are located?  Problem is that groups change.</t>
  </si>
  <si>
    <t>Start with whatever is currently in the price book.  Work backwards to add future models based on popularity (7042GSI, etc).</t>
  </si>
  <si>
    <t>Could we have a priority ranking (critical vs. optional - based on site conditions).</t>
  </si>
  <si>
    <t>Cost multiplier option.</t>
  </si>
  <si>
    <t>What kind of outputs do we expect? Check out MSA Data Entry tab.</t>
  </si>
  <si>
    <t>Check boxes for extender/non, fisher/mooney, etc.?</t>
  </si>
  <si>
    <t xml:space="preserve">Make it BOM based?  </t>
  </si>
  <si>
    <t>Does it make sense to get some VOC?</t>
  </si>
  <si>
    <t>Concerns about giving access to others BOMs? Different than EPIC right now?</t>
  </si>
  <si>
    <t xml:space="preserve">Low fi wireframe and go get some feedback. </t>
  </si>
  <si>
    <t>What does Signal need to get this started?</t>
  </si>
  <si>
    <t>Goals of the business. (Communicate LCC to customers, get feedback and tweak, sell more MYAs, parts, etc)</t>
  </si>
  <si>
    <t>Notes from 7/13/17 Meeting:</t>
  </si>
  <si>
    <t>Signal working on wireframes.</t>
  </si>
  <si>
    <t>Ryan to send notes out.</t>
  </si>
  <si>
    <t>Get SSOs and names to Luke so he can grant Signal access to LCC program.</t>
  </si>
  <si>
    <t>Question about how to integrate TecSelect with LCC tool and other options.  Service manual seems to be a decent guide of how to integrate different features.</t>
  </si>
  <si>
    <t xml:space="preserve">Ryan to get with Luke and/or Janet about getting feedback on the tool. Can scan the latest entries.  </t>
  </si>
  <si>
    <t>Persona to develop to help put the tool together. Christina has some examples she can share.</t>
  </si>
  <si>
    <t>Get access to some sample MSAs. Ryan to send.</t>
  </si>
  <si>
    <t>How to grant access to the tool? Same as portal for now.</t>
  </si>
  <si>
    <t>Think about what interface you'd like to have to make the tool easier to use in the future.</t>
  </si>
  <si>
    <t>Luke to send Christina and Signal the pdf of instructions for navigating the tool.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</si>
</sst>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[$$-409]* #,##0.00_);_([$$-409]* \(#,##0.00\);_([$$-409]* &quot;-&quot;??_);_(@_)"/>
    <numFmt numFmtId="167" formatCode="_([$$-409]* #,##0_);_([$$-409]* \(#,##0\);_([$$-409]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GE Inspir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GE Inspira"/>
      <family val="2"/>
    </font>
    <font>
      <sz val="11"/>
      <color theme="1"/>
      <name val="GE Inspira"/>
      <family val="2"/>
    </font>
    <font>
      <b/>
      <u/>
      <sz val="11"/>
      <color theme="1"/>
      <name val="GE Inspira"/>
      <family val="2"/>
    </font>
    <font>
      <sz val="11"/>
      <name val="GE Inspira"/>
      <family val="2"/>
    </font>
    <font>
      <b/>
      <sz val="11"/>
      <color theme="1"/>
      <name val="GE Inspira"/>
      <family val="2"/>
    </font>
    <font>
      <sz val="10"/>
      <name val="Arial"/>
      <family val="2"/>
    </font>
    <font>
      <b/>
      <sz val="11"/>
      <name val="GE Inspira"/>
      <family val="2"/>
    </font>
    <font>
      <b/>
      <sz val="12"/>
      <color theme="1"/>
      <name val="GE Inspira"/>
      <family val="2"/>
    </font>
    <font>
      <b/>
      <sz val="16"/>
      <color theme="1"/>
      <name val="GE Inspira"/>
      <family val="2"/>
    </font>
    <font>
      <b/>
      <sz val="11"/>
      <color rgb="FFFF0000"/>
      <name val="GE Inspira"/>
      <family val="2"/>
    </font>
    <font>
      <u/>
      <sz val="11"/>
      <color theme="10"/>
      <name val="Calibri"/>
      <family val="2"/>
      <scheme val="minor"/>
    </font>
    <font>
      <sz val="11"/>
      <color theme="0"/>
      <name val="GE Inspira"/>
      <family val="2"/>
    </font>
    <font>
      <sz val="11"/>
      <color rgb="FFFF0000"/>
      <name val="GE Inspira"/>
      <family val="2"/>
    </font>
    <font>
      <u/>
      <sz val="11"/>
      <color theme="10"/>
      <name val="GE Inspira"/>
      <family val="2"/>
    </font>
    <font>
      <u/>
      <sz val="11"/>
      <color theme="1"/>
      <name val="GE Inspira"/>
      <family val="2"/>
    </font>
    <font>
      <sz val="10"/>
      <color theme="1"/>
      <name val="GE Inspira"/>
      <family val="2"/>
    </font>
    <font>
      <b/>
      <i/>
      <sz val="18"/>
      <color rgb="FFFF0000"/>
      <name val="GE Inspira"/>
      <family val="2"/>
    </font>
    <font>
      <b/>
      <sz val="10"/>
      <color theme="1"/>
      <name val="Tahoma"/>
      <family val="2"/>
    </font>
    <font>
      <sz val="11"/>
      <color theme="1"/>
      <name val="Symbol"/>
      <family val="1"/>
      <charset val="2"/>
    </font>
    <font>
      <sz val="10"/>
      <color rgb="FF000000"/>
      <name val="Arial"/>
      <family val="2"/>
    </font>
    <font>
      <sz val="11"/>
      <color rgb="FF231F20"/>
      <name val="GE Inspira"/>
      <family val="2"/>
    </font>
    <font>
      <i/>
      <sz val="11"/>
      <color theme="1"/>
      <name val="GE Inspira"/>
      <family val="2"/>
    </font>
    <font>
      <b/>
      <i/>
      <sz val="11"/>
      <color theme="1"/>
      <name val="GE Inspira"/>
      <family val="2"/>
    </font>
    <font>
      <b/>
      <u/>
      <sz val="11"/>
      <color rgb="FFFF0000"/>
      <name val="GE Inspi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auto="1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auto="1"/>
      </right>
      <top style="thin">
        <color theme="5"/>
      </top>
      <bottom style="thin">
        <color theme="5"/>
      </bottom>
      <diagonal/>
    </border>
    <border>
      <left style="medium">
        <color auto="1"/>
      </left>
      <right style="thin">
        <color theme="5"/>
      </right>
      <top style="thin">
        <color theme="5"/>
      </top>
      <bottom style="medium">
        <color auto="1"/>
      </bottom>
      <diagonal/>
    </border>
    <border>
      <left style="thin">
        <color theme="5"/>
      </left>
      <right style="medium">
        <color auto="1"/>
      </right>
      <top style="thin">
        <color theme="5"/>
      </top>
      <bottom style="medium">
        <color auto="1"/>
      </bottom>
      <diagonal/>
    </border>
    <border>
      <left style="medium">
        <color auto="1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medium">
        <color auto="1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auto="1"/>
      </top>
      <bottom style="thin">
        <color theme="5"/>
      </bottom>
      <diagonal/>
    </border>
    <border>
      <left style="thin">
        <color theme="5"/>
      </left>
      <right style="medium">
        <color auto="1"/>
      </right>
      <top style="medium">
        <color auto="1"/>
      </top>
      <bottom style="thin">
        <color theme="5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medium">
        <color auto="1"/>
      </right>
      <top style="thin">
        <color theme="5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5"/>
      </left>
      <right style="thin">
        <color theme="5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5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256">
    <xf numFmtId="0" fontId="0" fillId="0" borderId="0" xfId="0"/>
    <xf numFmtId="0" fontId="5" fillId="0" borderId="0" xfId="0" applyFont="1"/>
    <xf numFmtId="0" fontId="6" fillId="0" borderId="0" xfId="0" applyFont="1" applyBorder="1" applyAlignment="1">
      <alignment horizontal="center"/>
    </xf>
    <xf numFmtId="9" fontId="4" fillId="0" borderId="0" xfId="3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Fill="1" applyBorder="1" applyAlignment="1">
      <alignment horizontal="center"/>
    </xf>
    <xf numFmtId="44" fontId="5" fillId="0" borderId="0" xfId="0" applyNumberFormat="1" applyFont="1"/>
    <xf numFmtId="0" fontId="7" fillId="0" borderId="0" xfId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/>
    <xf numFmtId="0" fontId="5" fillId="0" borderId="0" xfId="0" applyFont="1" applyFill="1" applyBorder="1"/>
    <xf numFmtId="164" fontId="8" fillId="0" borderId="0" xfId="3" applyNumberFormat="1" applyFont="1" applyFill="1" applyBorder="1"/>
    <xf numFmtId="0" fontId="7" fillId="4" borderId="11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165" fontId="10" fillId="0" borderId="0" xfId="2" applyNumberFormat="1" applyFont="1" applyFill="1" applyBorder="1" applyAlignment="1">
      <alignment horizontal="center" vertical="center" wrapText="1"/>
    </xf>
    <xf numFmtId="165" fontId="7" fillId="0" borderId="0" xfId="2" applyNumberFormat="1" applyFont="1" applyFill="1" applyBorder="1" applyAlignment="1">
      <alignment horizontal="center" vertical="center" wrapText="1"/>
    </xf>
    <xf numFmtId="9" fontId="5" fillId="0" borderId="0" xfId="0" applyNumberFormat="1" applyFont="1" applyFill="1" applyBorder="1"/>
    <xf numFmtId="165" fontId="8" fillId="0" borderId="0" xfId="2" applyNumberFormat="1" applyFont="1" applyFill="1" applyBorder="1"/>
    <xf numFmtId="165" fontId="5" fillId="0" borderId="0" xfId="2" applyNumberFormat="1" applyFont="1" applyFill="1" applyBorder="1"/>
    <xf numFmtId="10" fontId="5" fillId="0" borderId="0" xfId="3" applyNumberFormat="1" applyFont="1" applyFill="1" applyBorder="1"/>
    <xf numFmtId="0" fontId="5" fillId="0" borderId="13" xfId="0" applyFont="1" applyBorder="1" applyAlignment="1">
      <alignment horizontal="center" vertical="center"/>
    </xf>
    <xf numFmtId="165" fontId="5" fillId="0" borderId="13" xfId="2" applyNumberFormat="1" applyFont="1" applyBorder="1"/>
    <xf numFmtId="165" fontId="5" fillId="0" borderId="13" xfId="2" applyNumberFormat="1" applyFont="1" applyFill="1" applyBorder="1"/>
    <xf numFmtId="0" fontId="5" fillId="0" borderId="1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5" fontId="5" fillId="0" borderId="15" xfId="2" applyNumberFormat="1" applyFont="1" applyBorder="1"/>
    <xf numFmtId="165" fontId="5" fillId="0" borderId="15" xfId="2" applyNumberFormat="1" applyFont="1" applyFill="1" applyBorder="1"/>
    <xf numFmtId="0" fontId="5" fillId="0" borderId="14" xfId="0" applyFont="1" applyBorder="1" applyAlignment="1">
      <alignment horizontal="center" vertical="center"/>
    </xf>
    <xf numFmtId="165" fontId="5" fillId="0" borderId="14" xfId="2" applyNumberFormat="1" applyFont="1" applyBorder="1"/>
    <xf numFmtId="165" fontId="5" fillId="0" borderId="14" xfId="2" applyNumberFormat="1" applyFont="1" applyFill="1" applyBorder="1"/>
    <xf numFmtId="0" fontId="5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wrapText="1"/>
    </xf>
    <xf numFmtId="0" fontId="7" fillId="4" borderId="16" xfId="1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5" fontId="8" fillId="0" borderId="1" xfId="2" applyNumberFormat="1" applyFont="1" applyBorder="1"/>
    <xf numFmtId="165" fontId="5" fillId="0" borderId="1" xfId="2" applyNumberFormat="1" applyFont="1" applyBorder="1"/>
    <xf numFmtId="0" fontId="13" fillId="0" borderId="0" xfId="0" applyFont="1"/>
    <xf numFmtId="44" fontId="5" fillId="0" borderId="1" xfId="2" applyFont="1" applyBorder="1"/>
    <xf numFmtId="0" fontId="4" fillId="0" borderId="0" xfId="0" applyFont="1" applyBorder="1" applyAlignment="1">
      <alignment horizontal="center" wrapText="1"/>
    </xf>
    <xf numFmtId="0" fontId="5" fillId="0" borderId="27" xfId="0" applyFont="1" applyBorder="1" applyAlignment="1">
      <alignment horizontal="center" vertical="center"/>
    </xf>
    <xf numFmtId="0" fontId="7" fillId="0" borderId="0" xfId="0" applyFont="1"/>
    <xf numFmtId="0" fontId="7" fillId="0" borderId="2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5" fontId="7" fillId="0" borderId="15" xfId="2" applyNumberFormat="1" applyFont="1" applyBorder="1"/>
    <xf numFmtId="165" fontId="7" fillId="0" borderId="15" xfId="2" applyNumberFormat="1" applyFont="1" applyFill="1" applyBorder="1"/>
    <xf numFmtId="0" fontId="5" fillId="0" borderId="29" xfId="0" applyFont="1" applyFill="1" applyBorder="1" applyAlignment="1">
      <alignment horizontal="center" wrapText="1"/>
    </xf>
    <xf numFmtId="0" fontId="5" fillId="0" borderId="30" xfId="0" applyFont="1" applyFill="1" applyBorder="1" applyAlignment="1">
      <alignment horizontal="center" wrapText="1"/>
    </xf>
    <xf numFmtId="0" fontId="5" fillId="0" borderId="31" xfId="0" applyFont="1" applyBorder="1" applyAlignment="1">
      <alignment horizontal="center" vertical="center"/>
    </xf>
    <xf numFmtId="165" fontId="5" fillId="0" borderId="31" xfId="2" applyNumberFormat="1" applyFont="1" applyFill="1" applyBorder="1"/>
    <xf numFmtId="0" fontId="5" fillId="6" borderId="0" xfId="0" applyFont="1" applyFill="1"/>
    <xf numFmtId="0" fontId="12" fillId="6" borderId="0" xfId="0" applyFont="1" applyFill="1"/>
    <xf numFmtId="0" fontId="13" fillId="6" borderId="0" xfId="0" applyFont="1" applyFill="1"/>
    <xf numFmtId="0" fontId="8" fillId="6" borderId="0" xfId="0" applyFont="1" applyFill="1"/>
    <xf numFmtId="0" fontId="5" fillId="6" borderId="0" xfId="0" applyFont="1" applyFill="1" applyAlignment="1">
      <alignment horizontal="right"/>
    </xf>
    <xf numFmtId="14" fontId="5" fillId="6" borderId="0" xfId="0" applyNumberFormat="1" applyFont="1" applyFill="1"/>
    <xf numFmtId="1" fontId="13" fillId="6" borderId="0" xfId="0" applyNumberFormat="1" applyFont="1" applyFill="1"/>
    <xf numFmtId="0" fontId="14" fillId="6" borderId="0" xfId="8" applyFill="1"/>
    <xf numFmtId="0" fontId="7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17" fillId="6" borderId="0" xfId="8" applyFont="1" applyFill="1"/>
    <xf numFmtId="0" fontId="18" fillId="6" borderId="0" xfId="0" applyFont="1" applyFill="1"/>
    <xf numFmtId="0" fontId="19" fillId="6" borderId="0" xfId="0" applyFont="1" applyFill="1"/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2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2"/>
    </xf>
    <xf numFmtId="0" fontId="23" fillId="0" borderId="0" xfId="0" applyFont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44" fontId="5" fillId="0" borderId="13" xfId="2" applyNumberFormat="1" applyFont="1" applyBorder="1" applyAlignment="1">
      <alignment horizontal="center" vertical="center"/>
    </xf>
    <xf numFmtId="44" fontId="5" fillId="0" borderId="13" xfId="2" applyNumberFormat="1" applyFont="1" applyBorder="1"/>
    <xf numFmtId="44" fontId="5" fillId="0" borderId="14" xfId="2" applyNumberFormat="1" applyFont="1" applyBorder="1"/>
    <xf numFmtId="44" fontId="5" fillId="0" borderId="15" xfId="2" applyNumberFormat="1" applyFont="1" applyBorder="1"/>
    <xf numFmtId="44" fontId="5" fillId="0" borderId="31" xfId="2" applyNumberFormat="1" applyFont="1" applyBorder="1"/>
    <xf numFmtId="44" fontId="7" fillId="0" borderId="15" xfId="2" applyNumberFormat="1" applyFont="1" applyBorder="1"/>
    <xf numFmtId="0" fontId="8" fillId="0" borderId="0" xfId="0" applyFont="1" applyBorder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166" fontId="5" fillId="0" borderId="34" xfId="0" applyNumberFormat="1" applyFont="1" applyBorder="1"/>
    <xf numFmtId="0" fontId="8" fillId="0" borderId="0" xfId="0" applyFont="1" applyBorder="1" applyAlignment="1"/>
    <xf numFmtId="0" fontId="25" fillId="0" borderId="0" xfId="0" applyFont="1" applyBorder="1" applyAlignment="1">
      <alignment horizontal="center"/>
    </xf>
    <xf numFmtId="0" fontId="5" fillId="0" borderId="1" xfId="0" applyFont="1" applyBorder="1"/>
    <xf numFmtId="165" fontId="5" fillId="0" borderId="2" xfId="2" applyNumberFormat="1" applyFont="1" applyBorder="1"/>
    <xf numFmtId="165" fontId="8" fillId="0" borderId="4" xfId="2" applyNumberFormat="1" applyFont="1" applyBorder="1"/>
    <xf numFmtId="14" fontId="5" fillId="0" borderId="2" xfId="0" applyNumberFormat="1" applyFont="1" applyFill="1" applyBorder="1" applyAlignment="1">
      <alignment horizontal="center"/>
    </xf>
    <xf numFmtId="9" fontId="5" fillId="0" borderId="1" xfId="3" applyFont="1" applyFill="1" applyBorder="1" applyAlignment="1">
      <alignment horizontal="center"/>
    </xf>
    <xf numFmtId="165" fontId="5" fillId="0" borderId="3" xfId="2" applyNumberFormat="1" applyFont="1" applyBorder="1"/>
    <xf numFmtId="165" fontId="5" fillId="0" borderId="0" xfId="2" applyNumberFormat="1" applyFont="1"/>
    <xf numFmtId="14" fontId="5" fillId="0" borderId="0" xfId="0" applyNumberFormat="1" applyFont="1"/>
    <xf numFmtId="165" fontId="5" fillId="0" borderId="0" xfId="2" applyNumberFormat="1" applyFont="1" applyBorder="1"/>
    <xf numFmtId="0" fontId="8" fillId="0" borderId="0" xfId="0" applyFont="1" applyBorder="1" applyAlignment="1">
      <alignment horizontal="center" vertical="center"/>
    </xf>
    <xf numFmtId="44" fontId="5" fillId="0" borderId="0" xfId="2" applyFont="1" applyBorder="1"/>
    <xf numFmtId="44" fontId="8" fillId="0" borderId="0" xfId="2" applyFont="1" applyBorder="1" applyAlignment="1">
      <alignment horizontal="right"/>
    </xf>
    <xf numFmtId="165" fontId="8" fillId="0" borderId="0" xfId="2" applyNumberFormat="1" applyFont="1" applyBorder="1"/>
    <xf numFmtId="44" fontId="8" fillId="0" borderId="0" xfId="2" applyFont="1" applyBorder="1" applyAlignment="1">
      <alignment horizontal="right" wrapText="1"/>
    </xf>
    <xf numFmtId="0" fontId="8" fillId="0" borderId="0" xfId="0" applyFont="1" applyAlignment="1">
      <alignment horizontal="right"/>
    </xf>
    <xf numFmtId="44" fontId="5" fillId="0" borderId="0" xfId="2" applyFont="1"/>
    <xf numFmtId="0" fontId="26" fillId="0" borderId="0" xfId="0" applyFont="1" applyFill="1" applyBorder="1" applyAlignment="1">
      <alignment horizontal="center" wrapText="1"/>
    </xf>
    <xf numFmtId="9" fontId="26" fillId="0" borderId="0" xfId="3" applyFont="1" applyFill="1" applyBorder="1" applyAlignment="1">
      <alignment horizontal="center" wrapText="1"/>
    </xf>
    <xf numFmtId="0" fontId="5" fillId="0" borderId="0" xfId="2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9" fontId="5" fillId="0" borderId="1" xfId="3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8" fillId="0" borderId="25" xfId="2" applyNumberFormat="1" applyFont="1" applyBorder="1" applyAlignment="1">
      <alignment vertical="center"/>
    </xf>
    <xf numFmtId="0" fontId="5" fillId="0" borderId="0" xfId="2" applyNumberFormat="1" applyFont="1" applyBorder="1"/>
    <xf numFmtId="165" fontId="5" fillId="0" borderId="0" xfId="0" applyNumberFormat="1" applyFont="1"/>
    <xf numFmtId="165" fontId="5" fillId="0" borderId="8" xfId="2" applyNumberFormat="1" applyFont="1" applyBorder="1"/>
    <xf numFmtId="165" fontId="5" fillId="0" borderId="39" xfId="2" applyNumberFormat="1" applyFont="1" applyBorder="1"/>
    <xf numFmtId="0" fontId="5" fillId="0" borderId="0" xfId="0" applyFont="1" applyAlignment="1">
      <alignment horizontal="right"/>
    </xf>
    <xf numFmtId="44" fontId="5" fillId="0" borderId="5" xfId="0" applyNumberFormat="1" applyFont="1" applyBorder="1"/>
    <xf numFmtId="0" fontId="5" fillId="0" borderId="23" xfId="0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wrapText="1"/>
    </xf>
    <xf numFmtId="0" fontId="5" fillId="0" borderId="26" xfId="0" applyFont="1" applyBorder="1" applyAlignment="1">
      <alignment horizontal="center" vertical="center"/>
    </xf>
    <xf numFmtId="166" fontId="5" fillId="0" borderId="1" xfId="0" applyNumberFormat="1" applyFont="1" applyBorder="1"/>
    <xf numFmtId="44" fontId="5" fillId="0" borderId="37" xfId="2" applyFont="1" applyBorder="1"/>
    <xf numFmtId="44" fontId="5" fillId="0" borderId="1" xfId="0" applyNumberFormat="1" applyFont="1" applyBorder="1"/>
    <xf numFmtId="44" fontId="5" fillId="0" borderId="26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wrapText="1"/>
    </xf>
    <xf numFmtId="0" fontId="5" fillId="3" borderId="1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5" fontId="5" fillId="0" borderId="1" xfId="2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5" fontId="8" fillId="0" borderId="9" xfId="0" applyNumberFormat="1" applyFont="1" applyBorder="1" applyAlignment="1">
      <alignment vertical="center"/>
    </xf>
    <xf numFmtId="10" fontId="8" fillId="0" borderId="0" xfId="3" applyNumberFormat="1" applyFont="1" applyFill="1" applyBorder="1"/>
    <xf numFmtId="0" fontId="5" fillId="0" borderId="0" xfId="0" applyFont="1" applyFill="1" applyBorder="1" applyAlignment="1">
      <alignment wrapText="1"/>
    </xf>
    <xf numFmtId="9" fontId="8" fillId="0" borderId="0" xfId="0" applyNumberFormat="1" applyFont="1" applyFill="1" applyBorder="1"/>
    <xf numFmtId="167" fontId="5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6" borderId="0" xfId="0" applyFont="1" applyFill="1"/>
    <xf numFmtId="0" fontId="8" fillId="0" borderId="1" xfId="0" applyFont="1" applyFill="1" applyBorder="1" applyAlignment="1">
      <alignment horizontal="right" vertical="center"/>
    </xf>
    <xf numFmtId="9" fontId="5" fillId="0" borderId="1" xfId="3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 wrapText="1"/>
    </xf>
    <xf numFmtId="164" fontId="8" fillId="0" borderId="0" xfId="3" applyNumberFormat="1" applyFont="1" applyFill="1" applyBorder="1" applyAlignment="1">
      <alignment vertical="center"/>
    </xf>
    <xf numFmtId="165" fontId="8" fillId="0" borderId="8" xfId="0" applyNumberFormat="1" applyFont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wrapText="1"/>
    </xf>
    <xf numFmtId="0" fontId="7" fillId="4" borderId="41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right"/>
    </xf>
    <xf numFmtId="1" fontId="4" fillId="0" borderId="12" xfId="0" applyNumberFormat="1" applyFont="1" applyFill="1" applyBorder="1" applyAlignment="1">
      <alignment horizontal="center" wrapText="1"/>
    </xf>
    <xf numFmtId="0" fontId="11" fillId="0" borderId="25" xfId="0" applyFont="1" applyBorder="1"/>
    <xf numFmtId="9" fontId="4" fillId="0" borderId="9" xfId="3" applyFont="1" applyFill="1" applyBorder="1" applyAlignment="1">
      <alignment horizontal="center" wrapText="1"/>
    </xf>
    <xf numFmtId="0" fontId="18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9" fontId="4" fillId="0" borderId="0" xfId="0" applyNumberFormat="1" applyFont="1" applyFill="1" applyBorder="1" applyAlignment="1">
      <alignment horizontal="center" vertical="center" wrapText="1"/>
    </xf>
    <xf numFmtId="165" fontId="8" fillId="0" borderId="25" xfId="0" applyNumberFormat="1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center" vertical="center"/>
    </xf>
    <xf numFmtId="10" fontId="5" fillId="0" borderId="0" xfId="3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8" fillId="0" borderId="0" xfId="0" applyFont="1"/>
    <xf numFmtId="0" fontId="16" fillId="6" borderId="0" xfId="0" applyFont="1" applyFill="1" applyAlignment="1">
      <alignment horizontal="left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65" fontId="5" fillId="0" borderId="22" xfId="2" applyNumberFormat="1" applyFont="1" applyBorder="1" applyAlignment="1">
      <alignment horizontal="center"/>
    </xf>
    <xf numFmtId="165" fontId="5" fillId="0" borderId="18" xfId="2" applyNumberFormat="1" applyFont="1" applyBorder="1" applyAlignment="1">
      <alignment horizontal="center"/>
    </xf>
    <xf numFmtId="165" fontId="5" fillId="0" borderId="20" xfId="2" applyNumberFormat="1" applyFont="1" applyBorder="1" applyAlignment="1">
      <alignment horizontal="center"/>
    </xf>
    <xf numFmtId="165" fontId="5" fillId="0" borderId="24" xfId="2" applyNumberFormat="1" applyFont="1" applyBorder="1" applyAlignment="1">
      <alignment horizontal="center"/>
    </xf>
    <xf numFmtId="165" fontId="5" fillId="0" borderId="36" xfId="2" applyNumberFormat="1" applyFont="1" applyBorder="1" applyAlignment="1">
      <alignment horizontal="center"/>
    </xf>
    <xf numFmtId="44" fontId="5" fillId="0" borderId="18" xfId="2" applyNumberFormat="1" applyFont="1" applyBorder="1" applyAlignment="1">
      <alignment horizontal="center"/>
    </xf>
    <xf numFmtId="44" fontId="5" fillId="0" borderId="28" xfId="2" applyNumberFormat="1" applyFont="1" applyBorder="1" applyAlignment="1">
      <alignment horizontal="center"/>
    </xf>
    <xf numFmtId="165" fontId="5" fillId="0" borderId="23" xfId="2" applyNumberFormat="1" applyFont="1" applyBorder="1" applyAlignment="1">
      <alignment horizontal="center" vertical="center"/>
    </xf>
    <xf numFmtId="165" fontId="5" fillId="0" borderId="35" xfId="2" applyNumberFormat="1" applyFont="1" applyBorder="1" applyAlignment="1">
      <alignment horizontal="center" vertical="center"/>
    </xf>
    <xf numFmtId="165" fontId="5" fillId="0" borderId="14" xfId="2" applyNumberFormat="1" applyFont="1" applyBorder="1" applyAlignment="1">
      <alignment horizontal="center" vertical="center"/>
    </xf>
    <xf numFmtId="165" fontId="5" fillId="0" borderId="13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5" fillId="0" borderId="13" xfId="2" applyNumberFormat="1" applyFont="1" applyBorder="1" applyAlignment="1">
      <alignment horizontal="center"/>
    </xf>
    <xf numFmtId="165" fontId="5" fillId="0" borderId="27" xfId="2" applyNumberFormat="1" applyFont="1" applyBorder="1" applyAlignment="1">
      <alignment horizontal="center"/>
    </xf>
    <xf numFmtId="165" fontId="5" fillId="0" borderId="14" xfId="2" applyNumberFormat="1" applyFont="1" applyBorder="1" applyAlignment="1">
      <alignment horizontal="center"/>
    </xf>
    <xf numFmtId="165" fontId="5" fillId="0" borderId="23" xfId="2" applyNumberFormat="1" applyFont="1" applyBorder="1" applyAlignment="1">
      <alignment horizontal="center"/>
    </xf>
    <xf numFmtId="165" fontId="5" fillId="0" borderId="15" xfId="2" applyNumberFormat="1" applyFont="1" applyBorder="1" applyAlignment="1">
      <alignment horizontal="center"/>
    </xf>
    <xf numFmtId="165" fontId="5" fillId="0" borderId="35" xfId="2" applyNumberFormat="1" applyFont="1" applyBorder="1" applyAlignment="1">
      <alignment horizontal="center"/>
    </xf>
    <xf numFmtId="165" fontId="5" fillId="0" borderId="27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0" fontId="8" fillId="0" borderId="2" xfId="2" applyNumberFormat="1" applyFont="1" applyBorder="1" applyAlignment="1">
      <alignment horizontal="right" wrapText="1"/>
    </xf>
    <xf numFmtId="0" fontId="8" fillId="0" borderId="3" xfId="2" applyNumberFormat="1" applyFont="1" applyBorder="1" applyAlignment="1">
      <alignment horizontal="right" wrapText="1"/>
    </xf>
  </cellXfs>
  <cellStyles count="18">
    <cellStyle name="Accent1" xfId="1" builtinId="29"/>
    <cellStyle name="Comma 2" xfId="4"/>
    <cellStyle name="Currency" xfId="2" builtinId="4"/>
    <cellStyle name="Currency 2" xfId="5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8" builtinId="8"/>
    <cellStyle name="Normal" xfId="0" builtinId="0"/>
    <cellStyle name="Normal 2" xfId="6"/>
    <cellStyle name="Percent" xfId="3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Annual MSA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'MSA Data entry and summary'!$B$22</c:f>
              <c:strCache>
                <c:ptCount val="1"/>
                <c:pt idx="0">
                  <c:v>Customer Annual MSA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'MSA Data entry and summary'!$A$23:$A$36</c:f>
              <c:strCache>
                <c:ptCount val="14"/>
                <c:pt idx="0">
                  <c:v>Emergency Spare Parts</c:v>
                </c:pt>
                <c:pt idx="1">
                  <c:v>Commissioning Parts</c:v>
                </c:pt>
                <c:pt idx="2">
                  <c:v>Tools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</c:strCache>
            </c:strRef>
          </c:cat>
          <c:val>
            <c:numRef>
              <c:f>'MSA Data entry and summary'!$B$23:$B$36</c:f>
              <c:numCache>
                <c:formatCode>_("$"* #,##0.00_);_("$"* \(#,##0.00\);_("$"* "-"??_);_(@_)</c:formatCode>
                <c:ptCount val="14"/>
                <c:pt idx="0">
                  <c:v>111368.5828571429</c:v>
                </c:pt>
                <c:pt idx="1">
                  <c:v>4106.47</c:v>
                </c:pt>
                <c:pt idx="2">
                  <c:v>0.0</c:v>
                </c:pt>
                <c:pt idx="3">
                  <c:v>8193.404399999999</c:v>
                </c:pt>
                <c:pt idx="4">
                  <c:v>25477.8188</c:v>
                </c:pt>
                <c:pt idx="5">
                  <c:v>85855.8088</c:v>
                </c:pt>
                <c:pt idx="6">
                  <c:v>25913.6188</c:v>
                </c:pt>
                <c:pt idx="7">
                  <c:v>151814.4816571429</c:v>
                </c:pt>
                <c:pt idx="8">
                  <c:v>25477.8188</c:v>
                </c:pt>
                <c:pt idx="9">
                  <c:v>86291.6088</c:v>
                </c:pt>
                <c:pt idx="10">
                  <c:v>25477.8188</c:v>
                </c:pt>
                <c:pt idx="11">
                  <c:v>85855.8088</c:v>
                </c:pt>
                <c:pt idx="12">
                  <c:v>428027.2372571429</c:v>
                </c:pt>
                <c:pt idx="1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FD-41E5-9A40-84AA96D87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-17471360"/>
        <c:axId val="-454375552"/>
      </c:barChart>
      <c:catAx>
        <c:axId val="-174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4375552"/>
        <c:crosses val="autoZero"/>
        <c:auto val="1"/>
        <c:lblAlgn val="ctr"/>
        <c:lblOffset val="100"/>
        <c:noMultiLvlLbl val="0"/>
      </c:catAx>
      <c:valAx>
        <c:axId val="-4543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20</xdr:row>
      <xdr:rowOff>13607</xdr:rowOff>
    </xdr:from>
    <xdr:to>
      <xdr:col>9</xdr:col>
      <xdr:colOff>1115785</xdr:colOff>
      <xdr:row>40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E044C3B-DA31-4D57-A3BB-EC26B34D3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212335836/Box%20Sync/Aero%20MYA/Aero%20MYA%20CommOps%20Tools%20and%20Templates/Aero%20MYA%208-Pager%20Tool_re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204060581/Documents/MYA/2016%20Pricing%20Model/Test%20MSA%20Pricing%20Model%20%20L7044GSI%201000RPM%20INTERNAL%20USE%20ON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204060581/Documents/Pricing/Copy%20of%20WK%20Price%20Catalog%202017%20DNET-User%20-Cost%20%200104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"/>
      <sheetName val="INPUT DATA"/>
      <sheetName val="MASTER OFFER"/>
      <sheetName val="Collateral"/>
      <sheetName val="MMP"/>
      <sheetName val="MMMP"/>
      <sheetName val="PlanUnplan"/>
      <sheetName val="MPlanUnplan"/>
      <sheetName val="MCollateral"/>
      <sheetName val="excel support"/>
      <sheetName val="Pictures"/>
      <sheetName val="Sheet2"/>
    </sheetNames>
    <sheetDataSet>
      <sheetData sheetId="0"/>
      <sheetData sheetId="1">
        <row r="39">
          <cell r="F39" t="str">
            <v>Yes</v>
          </cell>
        </row>
        <row r="40">
          <cell r="F40" t="str">
            <v>No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73">
          <cell r="T73" t="str">
            <v>----------------DELETE THIS ROW----------------------</v>
          </cell>
        </row>
      </sheetData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"/>
      <sheetName val="MSA Data entry and summary"/>
      <sheetName val="L7044 GSI EXT"/>
      <sheetName val="L7044 GSI Schedule-CP"/>
      <sheetName val="L7044 GSI Schedule-End Customer"/>
      <sheetName val="L7044 GSI Commissioning Spares"/>
      <sheetName val="2 years planned service parts"/>
      <sheetName val="L7044 GSI Tools"/>
    </sheetNames>
    <sheetDataSet>
      <sheetData sheetId="0"/>
      <sheetData sheetId="1"/>
      <sheetData sheetId="2">
        <row r="11">
          <cell r="J11" t="str">
            <v>Total MSA Price With inflation to End User</v>
          </cell>
          <cell r="K11" t="str">
            <v>Price With inflation/Unit</v>
          </cell>
        </row>
        <row r="13">
          <cell r="B13" t="str">
            <v xml:space="preserve">A -  Planned Service </v>
          </cell>
        </row>
        <row r="14">
          <cell r="B14" t="str">
            <v xml:space="preserve">B -  Planned Service </v>
          </cell>
        </row>
        <row r="15">
          <cell r="B15" t="str">
            <v xml:space="preserve">C -  Planned Service </v>
          </cell>
        </row>
        <row r="16">
          <cell r="B16" t="str">
            <v xml:space="preserve">D -  Planned Service </v>
          </cell>
        </row>
        <row r="17">
          <cell r="B17" t="str">
            <v xml:space="preserve">E -  Top End Overhaul </v>
          </cell>
        </row>
        <row r="18">
          <cell r="B18" t="str">
            <v>F - Bottom End Overhaul</v>
          </cell>
        </row>
        <row r="19">
          <cell r="B19" t="str">
            <v>G - Emergency Spares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ET &amp; USER"/>
    </sheetNames>
    <sheetDataSet>
      <sheetData sheetId="0">
        <row r="1">
          <cell r="A1" t="str">
            <v>Inventory Item</v>
          </cell>
          <cell r="B1" t="str">
            <v>Description</v>
          </cell>
          <cell r="C1" t="str">
            <v>2017 Dnet</v>
          </cell>
          <cell r="D1" t="str">
            <v>2017 User</v>
          </cell>
          <cell r="E1" t="str">
            <v>2017 Cost</v>
          </cell>
        </row>
        <row r="2">
          <cell r="A2">
            <v>515</v>
          </cell>
          <cell r="B2" t="str">
            <v>WED FUEL SYSTEMS ADJ. INSTR.</v>
          </cell>
          <cell r="C2">
            <v>31.82</v>
          </cell>
          <cell r="D2">
            <v>45.46</v>
          </cell>
          <cell r="E2">
            <v>0</v>
          </cell>
        </row>
        <row r="3">
          <cell r="A3">
            <v>516</v>
          </cell>
          <cell r="B3" t="str">
            <v>MICROFICHE (RLS 1-CURRENT REL)</v>
          </cell>
          <cell r="C3">
            <v>1171.5999999999999</v>
          </cell>
          <cell r="D3">
            <v>1673.71</v>
          </cell>
          <cell r="E3">
            <v>0</v>
          </cell>
        </row>
        <row r="4">
          <cell r="A4">
            <v>518</v>
          </cell>
          <cell r="B4" t="str">
            <v>MICROFICHE (REELS 1-117)</v>
          </cell>
          <cell r="C4">
            <v>920.31</v>
          </cell>
          <cell r="D4">
            <v>1314.73</v>
          </cell>
          <cell r="E4">
            <v>0</v>
          </cell>
        </row>
        <row r="5">
          <cell r="A5">
            <v>519</v>
          </cell>
          <cell r="B5" t="str">
            <v>MICROFICHE SINGLE REEL</v>
          </cell>
          <cell r="C5">
            <v>16.97</v>
          </cell>
          <cell r="D5">
            <v>24.24</v>
          </cell>
          <cell r="E5">
            <v>0</v>
          </cell>
        </row>
        <row r="6">
          <cell r="A6">
            <v>1944</v>
          </cell>
          <cell r="B6" t="str">
            <v>HOSE,1.25ID X 2.00 LG</v>
          </cell>
          <cell r="C6">
            <v>2.79</v>
          </cell>
          <cell r="D6">
            <v>3.99</v>
          </cell>
          <cell r="E6">
            <v>0.64709000000000005</v>
          </cell>
        </row>
        <row r="7">
          <cell r="A7">
            <v>3167</v>
          </cell>
          <cell r="B7" t="str">
            <v>PLUG CUP</v>
          </cell>
          <cell r="C7">
            <v>0.1</v>
          </cell>
          <cell r="D7">
            <v>0.15</v>
          </cell>
          <cell r="E7">
            <v>6.7290000000000003E-2</v>
          </cell>
        </row>
        <row r="8">
          <cell r="A8">
            <v>3337</v>
          </cell>
          <cell r="B8" t="str">
            <v>PLUG,EXP,2,BRASS</v>
          </cell>
          <cell r="C8">
            <v>17.34</v>
          </cell>
          <cell r="D8">
            <v>24.77</v>
          </cell>
          <cell r="E8">
            <v>3.51</v>
          </cell>
        </row>
        <row r="9">
          <cell r="A9">
            <v>4160</v>
          </cell>
          <cell r="B9" t="str">
            <v>NKD F1905D / PARTS CATALOG</v>
          </cell>
          <cell r="C9">
            <v>26.11</v>
          </cell>
          <cell r="D9">
            <v>37.299999999999997</v>
          </cell>
          <cell r="E9">
            <v>0</v>
          </cell>
        </row>
        <row r="10">
          <cell r="A10">
            <v>5108</v>
          </cell>
          <cell r="B10" t="str">
            <v>P9390G,GSI OPERATION &amp; SVC BK</v>
          </cell>
          <cell r="C10">
            <v>26.66</v>
          </cell>
          <cell r="D10">
            <v>38.090000000000003</v>
          </cell>
          <cell r="E10">
            <v>0</v>
          </cell>
        </row>
        <row r="11">
          <cell r="A11">
            <v>5579</v>
          </cell>
          <cell r="B11" t="str">
            <v>VHP SERIES/OPERATION &amp; SVC BK</v>
          </cell>
          <cell r="C11">
            <v>25.86</v>
          </cell>
          <cell r="D11">
            <v>36.94</v>
          </cell>
          <cell r="E11">
            <v>0</v>
          </cell>
        </row>
        <row r="12">
          <cell r="A12">
            <v>6221</v>
          </cell>
          <cell r="B12" t="str">
            <v>VHP 16 CYL (GL) PARTS MANUAL</v>
          </cell>
          <cell r="C12">
            <v>30.19</v>
          </cell>
          <cell r="D12">
            <v>43.13</v>
          </cell>
          <cell r="E12">
            <v>0</v>
          </cell>
        </row>
        <row r="13">
          <cell r="A13">
            <v>6257</v>
          </cell>
          <cell r="B13" t="str">
            <v>8L-AT25/27GL PARTS MANUAL</v>
          </cell>
          <cell r="C13">
            <v>25.86</v>
          </cell>
          <cell r="D13">
            <v>36.94</v>
          </cell>
          <cell r="E13">
            <v>0</v>
          </cell>
        </row>
        <row r="14">
          <cell r="A14">
            <v>6282</v>
          </cell>
          <cell r="B14" t="str">
            <v>VHP SERIES FOUR SUPLMNT MANUAL</v>
          </cell>
          <cell r="C14">
            <v>29.9</v>
          </cell>
          <cell r="D14">
            <v>42.71</v>
          </cell>
          <cell r="E14">
            <v>0</v>
          </cell>
        </row>
        <row r="15">
          <cell r="A15">
            <v>6348</v>
          </cell>
          <cell r="B15" t="str">
            <v>VHP9390 16 CYLINDER R&amp;O MANUAL</v>
          </cell>
          <cell r="C15">
            <v>85.68</v>
          </cell>
          <cell r="D15">
            <v>122.4</v>
          </cell>
          <cell r="E15">
            <v>0</v>
          </cell>
        </row>
        <row r="16">
          <cell r="A16">
            <v>7044</v>
          </cell>
          <cell r="B16" t="str">
            <v>HOSE,1.5IDX1.88X2.62</v>
          </cell>
          <cell r="C16">
            <v>11.56</v>
          </cell>
          <cell r="D16">
            <v>16.510000000000002</v>
          </cell>
          <cell r="E16">
            <v>2.7351999999999999</v>
          </cell>
        </row>
        <row r="17">
          <cell r="A17">
            <v>7180</v>
          </cell>
          <cell r="B17" t="str">
            <v>GEAR RING</v>
          </cell>
          <cell r="C17">
            <v>171.36</v>
          </cell>
          <cell r="D17">
            <v>244.8</v>
          </cell>
          <cell r="E17">
            <v>43.461599999999997</v>
          </cell>
        </row>
        <row r="18">
          <cell r="A18">
            <v>8749</v>
          </cell>
          <cell r="B18" t="str">
            <v>BUSHING IDLER GEAR</v>
          </cell>
          <cell r="C18">
            <v>43.33</v>
          </cell>
          <cell r="D18">
            <v>61.89</v>
          </cell>
          <cell r="E18">
            <v>26.78</v>
          </cell>
        </row>
        <row r="19">
          <cell r="A19">
            <v>10006</v>
          </cell>
          <cell r="B19" t="str">
            <v>NBL PIN PISTON</v>
          </cell>
          <cell r="C19">
            <v>183.6</v>
          </cell>
          <cell r="D19">
            <v>262.29000000000002</v>
          </cell>
          <cell r="E19">
            <v>25.099820000000001</v>
          </cell>
        </row>
        <row r="20">
          <cell r="A20">
            <v>12310</v>
          </cell>
          <cell r="B20" t="str">
            <v>BEARING CONN ROD</v>
          </cell>
          <cell r="C20">
            <v>18.64</v>
          </cell>
          <cell r="D20">
            <v>26.63</v>
          </cell>
          <cell r="E20">
            <v>12.5684</v>
          </cell>
        </row>
        <row r="21">
          <cell r="A21">
            <v>14005</v>
          </cell>
          <cell r="B21" t="str">
            <v>RING, PISTON INTERMEDIATE</v>
          </cell>
          <cell r="C21">
            <v>9.1999999999999993</v>
          </cell>
          <cell r="D21">
            <v>13.14</v>
          </cell>
          <cell r="E21">
            <v>6.2035999999999998</v>
          </cell>
        </row>
        <row r="22">
          <cell r="A22">
            <v>14405</v>
          </cell>
          <cell r="B22" t="str">
            <v>RING, PISTON</v>
          </cell>
          <cell r="C22">
            <v>8.43</v>
          </cell>
          <cell r="D22">
            <v>12.05</v>
          </cell>
          <cell r="E22">
            <v>5.6836000000000002</v>
          </cell>
        </row>
        <row r="23">
          <cell r="A23">
            <v>14505</v>
          </cell>
          <cell r="B23" t="str">
            <v>RING, PISTON</v>
          </cell>
          <cell r="C23">
            <v>5.47</v>
          </cell>
          <cell r="D23">
            <v>7.82</v>
          </cell>
          <cell r="E23">
            <v>3.6920000000000002</v>
          </cell>
        </row>
        <row r="24">
          <cell r="A24">
            <v>16409</v>
          </cell>
          <cell r="B24" t="str">
            <v>GASKET, COPPER</v>
          </cell>
          <cell r="C24">
            <v>1.23</v>
          </cell>
          <cell r="D24">
            <v>1.76</v>
          </cell>
          <cell r="E24">
            <v>0.22983999999999999</v>
          </cell>
        </row>
        <row r="25">
          <cell r="A25">
            <v>21000</v>
          </cell>
          <cell r="B25" t="str">
            <v>KEY,WDRF 1,.06X.50</v>
          </cell>
          <cell r="C25">
            <v>0.14000000000000001</v>
          </cell>
          <cell r="D25">
            <v>0.2</v>
          </cell>
          <cell r="E25">
            <v>7.4260000000000007E-2</v>
          </cell>
        </row>
        <row r="26">
          <cell r="A26">
            <v>21002</v>
          </cell>
          <cell r="B26" t="str">
            <v>KEY,WDRF 3,.125X.50</v>
          </cell>
          <cell r="C26">
            <v>0.21</v>
          </cell>
          <cell r="D26">
            <v>0.3</v>
          </cell>
          <cell r="E26">
            <v>8.3199999999999996E-2</v>
          </cell>
        </row>
        <row r="27">
          <cell r="A27">
            <v>21004</v>
          </cell>
          <cell r="B27" t="str">
            <v>KEY,WDRF 5,.12X.62</v>
          </cell>
          <cell r="C27">
            <v>0.31</v>
          </cell>
          <cell r="D27">
            <v>0.44</v>
          </cell>
          <cell r="E27">
            <v>0.10421</v>
          </cell>
        </row>
        <row r="28">
          <cell r="A28">
            <v>21005</v>
          </cell>
          <cell r="B28" t="str">
            <v>KEY,WDRF 6,.16X.62</v>
          </cell>
          <cell r="C28">
            <v>0.31</v>
          </cell>
          <cell r="D28">
            <v>0.44</v>
          </cell>
          <cell r="E28">
            <v>8.3199999999999996E-2</v>
          </cell>
        </row>
        <row r="29">
          <cell r="A29">
            <v>21006</v>
          </cell>
          <cell r="B29" t="str">
            <v>KEY,WDRF 8,.156X.75</v>
          </cell>
          <cell r="C29">
            <v>0.32</v>
          </cell>
          <cell r="D29">
            <v>0.45</v>
          </cell>
          <cell r="E29">
            <v>5.799E-2</v>
          </cell>
        </row>
        <row r="30">
          <cell r="A30">
            <v>21007</v>
          </cell>
          <cell r="B30" t="str">
            <v>KEY,WDRF 9,.188X.75</v>
          </cell>
          <cell r="C30">
            <v>0.31</v>
          </cell>
          <cell r="D30">
            <v>0.44</v>
          </cell>
          <cell r="E30">
            <v>0.18511</v>
          </cell>
        </row>
        <row r="31">
          <cell r="A31">
            <v>21009</v>
          </cell>
          <cell r="B31" t="str">
            <v>KEY,WDRF 11,.188X.88</v>
          </cell>
          <cell r="C31">
            <v>0.34</v>
          </cell>
          <cell r="D31">
            <v>0.49</v>
          </cell>
          <cell r="E31">
            <v>0.18210000000000001</v>
          </cell>
        </row>
        <row r="32">
          <cell r="A32">
            <v>21011</v>
          </cell>
          <cell r="B32" t="str">
            <v>KEY,WDRF 13,.188X1.00</v>
          </cell>
          <cell r="C32">
            <v>0.47</v>
          </cell>
          <cell r="D32">
            <v>0.67</v>
          </cell>
          <cell r="E32">
            <v>0.17680000000000001</v>
          </cell>
        </row>
        <row r="33">
          <cell r="A33">
            <v>21014</v>
          </cell>
          <cell r="B33" t="str">
            <v>KEY,WDRF 18,.25X1.12</v>
          </cell>
          <cell r="C33">
            <v>0.55000000000000004</v>
          </cell>
          <cell r="D33">
            <v>0.79</v>
          </cell>
          <cell r="E33">
            <v>0.34061999999999998</v>
          </cell>
        </row>
        <row r="34">
          <cell r="A34">
            <v>21015</v>
          </cell>
          <cell r="B34" t="str">
            <v>KEY,WDRF 21,.25X1.25</v>
          </cell>
          <cell r="C34">
            <v>1.02</v>
          </cell>
          <cell r="D34">
            <v>1.45</v>
          </cell>
          <cell r="E34">
            <v>0.48837999999999998</v>
          </cell>
        </row>
        <row r="35">
          <cell r="A35">
            <v>21017</v>
          </cell>
          <cell r="B35" t="str">
            <v>KEY,WDRF 25,.312X1.50</v>
          </cell>
          <cell r="C35">
            <v>2.35</v>
          </cell>
          <cell r="D35">
            <v>3.35</v>
          </cell>
          <cell r="E35">
            <v>0.4264</v>
          </cell>
        </row>
        <row r="36">
          <cell r="A36">
            <v>21018</v>
          </cell>
          <cell r="B36" t="str">
            <v>KEY,WDRF 27,.25X2.12</v>
          </cell>
          <cell r="C36">
            <v>1.25</v>
          </cell>
          <cell r="D36">
            <v>1.78</v>
          </cell>
          <cell r="E36">
            <v>0.28704000000000002</v>
          </cell>
        </row>
        <row r="37">
          <cell r="A37">
            <v>21020</v>
          </cell>
          <cell r="B37" t="str">
            <v>KEY,WDRF 126,.19X2.12</v>
          </cell>
          <cell r="C37">
            <v>0.25</v>
          </cell>
          <cell r="D37">
            <v>0.35</v>
          </cell>
          <cell r="E37">
            <v>0.16639999999999999</v>
          </cell>
        </row>
        <row r="38">
          <cell r="A38">
            <v>21022</v>
          </cell>
          <cell r="B38" t="str">
            <v>PIN,TAPER NO 0 X .75</v>
          </cell>
          <cell r="C38">
            <v>0.43</v>
          </cell>
          <cell r="D38">
            <v>0.62</v>
          </cell>
          <cell r="E38">
            <v>0.27039999999999997</v>
          </cell>
        </row>
        <row r="39">
          <cell r="A39">
            <v>21033</v>
          </cell>
          <cell r="B39" t="str">
            <v>PIN,TAPER NO 3 X.75</v>
          </cell>
          <cell r="C39">
            <v>0.46</v>
          </cell>
          <cell r="D39">
            <v>0.66</v>
          </cell>
          <cell r="E39">
            <v>0.31117</v>
          </cell>
        </row>
        <row r="40">
          <cell r="A40">
            <v>21035</v>
          </cell>
          <cell r="B40" t="str">
            <v>PIN,TAPER NO 3 X1.25</v>
          </cell>
          <cell r="C40">
            <v>0.03</v>
          </cell>
          <cell r="D40">
            <v>0.05</v>
          </cell>
          <cell r="E40">
            <v>2.163E-2</v>
          </cell>
        </row>
        <row r="41">
          <cell r="A41">
            <v>21037</v>
          </cell>
          <cell r="B41" t="str">
            <v>PIN,TAPER NO 4 X 1.00</v>
          </cell>
          <cell r="C41">
            <v>0.16</v>
          </cell>
          <cell r="D41">
            <v>0.23</v>
          </cell>
          <cell r="E41">
            <v>0.10607999999999999</v>
          </cell>
        </row>
        <row r="42">
          <cell r="A42">
            <v>21039</v>
          </cell>
          <cell r="B42" t="str">
            <v>PIN,TAPER NO 5 X2.00</v>
          </cell>
          <cell r="C42">
            <v>0.23</v>
          </cell>
          <cell r="D42">
            <v>0.33</v>
          </cell>
          <cell r="E42">
            <v>0.15704000000000001</v>
          </cell>
        </row>
        <row r="43">
          <cell r="A43">
            <v>21041</v>
          </cell>
          <cell r="B43" t="str">
            <v>PIN,TAPER NO 5 X2.50</v>
          </cell>
          <cell r="C43">
            <v>0.17</v>
          </cell>
          <cell r="D43">
            <v>0.24</v>
          </cell>
          <cell r="E43">
            <v>0.11720999999999999</v>
          </cell>
        </row>
        <row r="44">
          <cell r="A44">
            <v>21042</v>
          </cell>
          <cell r="B44" t="str">
            <v>PIN,TAPER NO 6 X.75</v>
          </cell>
          <cell r="C44">
            <v>0.14000000000000001</v>
          </cell>
          <cell r="D44">
            <v>0.19</v>
          </cell>
          <cell r="E44">
            <v>8.9749999999999996E-2</v>
          </cell>
        </row>
        <row r="45">
          <cell r="A45">
            <v>21043</v>
          </cell>
          <cell r="B45" t="str">
            <v>PIN,TAPER NO 6 X1.00</v>
          </cell>
          <cell r="C45">
            <v>0.6</v>
          </cell>
          <cell r="D45">
            <v>0.86</v>
          </cell>
          <cell r="E45">
            <v>0.37440000000000001</v>
          </cell>
        </row>
        <row r="46">
          <cell r="A46">
            <v>21047</v>
          </cell>
          <cell r="B46" t="str">
            <v>WASHER,LOCK,.75</v>
          </cell>
          <cell r="C46">
            <v>0.36</v>
          </cell>
          <cell r="D46">
            <v>0.51</v>
          </cell>
          <cell r="E46">
            <v>5.5019999999999999E-2</v>
          </cell>
        </row>
        <row r="47">
          <cell r="A47">
            <v>21048</v>
          </cell>
          <cell r="B47" t="str">
            <v>WASHER,LOCK,.88</v>
          </cell>
          <cell r="C47">
            <v>0.5</v>
          </cell>
          <cell r="D47">
            <v>0.71</v>
          </cell>
          <cell r="E47">
            <v>0.13281000000000001</v>
          </cell>
        </row>
        <row r="48">
          <cell r="A48">
            <v>21049</v>
          </cell>
          <cell r="B48" t="str">
            <v>WASHER,MED LOCK,#10-.188</v>
          </cell>
          <cell r="C48">
            <v>0.03</v>
          </cell>
          <cell r="D48">
            <v>0.04</v>
          </cell>
          <cell r="E48">
            <v>3.5400000000000002E-3</v>
          </cell>
        </row>
        <row r="49">
          <cell r="A49">
            <v>21050</v>
          </cell>
          <cell r="B49" t="str">
            <v>WASHER,MED LOCK .25</v>
          </cell>
          <cell r="C49">
            <v>0.02</v>
          </cell>
          <cell r="D49">
            <v>0.03</v>
          </cell>
          <cell r="E49">
            <v>4.8900000000000002E-3</v>
          </cell>
        </row>
        <row r="50">
          <cell r="A50">
            <v>21051</v>
          </cell>
          <cell r="B50" t="str">
            <v>WASHER,LOCK,.312 &amp; M8</v>
          </cell>
          <cell r="C50">
            <v>0.03</v>
          </cell>
          <cell r="D50">
            <v>0.04</v>
          </cell>
          <cell r="E50">
            <v>1.04E-2</v>
          </cell>
        </row>
        <row r="51">
          <cell r="A51">
            <v>21052</v>
          </cell>
          <cell r="B51" t="str">
            <v>WASHER,MED LOCK .375</v>
          </cell>
          <cell r="C51">
            <v>0.08</v>
          </cell>
          <cell r="D51">
            <v>0.12</v>
          </cell>
          <cell r="E51">
            <v>1.2789999999999999E-2</v>
          </cell>
        </row>
        <row r="52">
          <cell r="A52">
            <v>21053</v>
          </cell>
          <cell r="B52" t="str">
            <v>WASHER,MED LOCK,.4375</v>
          </cell>
          <cell r="C52">
            <v>0.03</v>
          </cell>
          <cell r="D52">
            <v>0.04</v>
          </cell>
          <cell r="E52">
            <v>1.685E-2</v>
          </cell>
        </row>
        <row r="53">
          <cell r="A53">
            <v>21054</v>
          </cell>
          <cell r="B53" t="str">
            <v>WASHER,MED LOCK .50</v>
          </cell>
          <cell r="C53">
            <v>0.08</v>
          </cell>
          <cell r="D53">
            <v>0.12</v>
          </cell>
          <cell r="E53">
            <v>2.5999999999999999E-2</v>
          </cell>
        </row>
        <row r="54">
          <cell r="A54">
            <v>21055</v>
          </cell>
          <cell r="B54" t="str">
            <v>WASHER,LOCK,.625 &amp; M16</v>
          </cell>
          <cell r="C54">
            <v>0.12</v>
          </cell>
          <cell r="D54">
            <v>0.17</v>
          </cell>
          <cell r="E54">
            <v>4.7010000000000003E-2</v>
          </cell>
        </row>
        <row r="55">
          <cell r="A55">
            <v>21056</v>
          </cell>
          <cell r="B55" t="str">
            <v>WASHER,MED LOCK 1 IN &amp; M24</v>
          </cell>
          <cell r="C55">
            <v>0.95</v>
          </cell>
          <cell r="D55">
            <v>1.36</v>
          </cell>
          <cell r="E55">
            <v>0.16775000000000001</v>
          </cell>
        </row>
        <row r="56">
          <cell r="A56">
            <v>21057</v>
          </cell>
          <cell r="B56" t="str">
            <v>PIN,COTTER,.062X.50</v>
          </cell>
          <cell r="C56">
            <v>0.08</v>
          </cell>
          <cell r="D56">
            <v>0.11</v>
          </cell>
          <cell r="E56">
            <v>1.2999999999999999E-2</v>
          </cell>
        </row>
        <row r="57">
          <cell r="A57">
            <v>21058</v>
          </cell>
          <cell r="B57" t="str">
            <v>PIN,COTTER,.062X.50</v>
          </cell>
          <cell r="C57">
            <v>0.01</v>
          </cell>
          <cell r="D57">
            <v>0.01</v>
          </cell>
          <cell r="E57">
            <v>4.1599999999999996E-3</v>
          </cell>
        </row>
        <row r="58">
          <cell r="A58">
            <v>21062</v>
          </cell>
          <cell r="B58" t="str">
            <v>PIN,COTTER,.094X.75</v>
          </cell>
          <cell r="C58">
            <v>0.2</v>
          </cell>
          <cell r="D58">
            <v>0.28999999999999998</v>
          </cell>
          <cell r="E58">
            <v>6.2399999999999997E-2</v>
          </cell>
        </row>
        <row r="59">
          <cell r="A59">
            <v>21064</v>
          </cell>
          <cell r="B59" t="str">
            <v>PIN,COTTER,.125 X.75</v>
          </cell>
          <cell r="C59">
            <v>0.01</v>
          </cell>
          <cell r="D59">
            <v>0.01</v>
          </cell>
          <cell r="E59">
            <v>5.62E-3</v>
          </cell>
        </row>
        <row r="60">
          <cell r="A60">
            <v>21065</v>
          </cell>
          <cell r="B60" t="str">
            <v>PIN,COTTER,.125X1.00</v>
          </cell>
          <cell r="C60">
            <v>0.12</v>
          </cell>
          <cell r="D60">
            <v>0.17</v>
          </cell>
          <cell r="E60">
            <v>2.673E-2</v>
          </cell>
        </row>
        <row r="61">
          <cell r="A61">
            <v>21066</v>
          </cell>
          <cell r="B61" t="str">
            <v>PIN,COTTER,.125X1.25</v>
          </cell>
          <cell r="C61">
            <v>0.02</v>
          </cell>
          <cell r="D61">
            <v>0.02</v>
          </cell>
          <cell r="E61">
            <v>1.04E-2</v>
          </cell>
        </row>
        <row r="62">
          <cell r="A62">
            <v>21067</v>
          </cell>
          <cell r="B62" t="str">
            <v>PIN,COTTER,.125X1.75</v>
          </cell>
          <cell r="C62">
            <v>0.1</v>
          </cell>
          <cell r="D62">
            <v>0.15</v>
          </cell>
          <cell r="E62">
            <v>3.1199999999999999E-2</v>
          </cell>
        </row>
        <row r="63">
          <cell r="A63">
            <v>21068</v>
          </cell>
          <cell r="B63" t="str">
            <v>PIN,COTTER,.094X1.25</v>
          </cell>
          <cell r="C63">
            <v>0.03</v>
          </cell>
          <cell r="D63">
            <v>0.05</v>
          </cell>
          <cell r="E63">
            <v>2.0799999999999999E-2</v>
          </cell>
        </row>
        <row r="64">
          <cell r="A64">
            <v>21084</v>
          </cell>
          <cell r="B64" t="str">
            <v>RDHDSCR,4-40X.38</v>
          </cell>
          <cell r="C64">
            <v>0.02</v>
          </cell>
          <cell r="D64">
            <v>0.03</v>
          </cell>
          <cell r="E64">
            <v>1.1339999999999999E-2</v>
          </cell>
        </row>
        <row r="65">
          <cell r="A65">
            <v>21087</v>
          </cell>
          <cell r="B65" t="str">
            <v>RDHDSCR,8-32X.25</v>
          </cell>
          <cell r="C65">
            <v>0.02</v>
          </cell>
          <cell r="D65">
            <v>0.02</v>
          </cell>
          <cell r="E65">
            <v>1.123E-2</v>
          </cell>
        </row>
        <row r="66">
          <cell r="A66">
            <v>21088</v>
          </cell>
          <cell r="B66" t="str">
            <v>RDHDSCR,8-32X.25</v>
          </cell>
          <cell r="C66">
            <v>0.02</v>
          </cell>
          <cell r="D66">
            <v>0.03</v>
          </cell>
          <cell r="E66">
            <v>1.435E-2</v>
          </cell>
        </row>
        <row r="67">
          <cell r="A67">
            <v>21090</v>
          </cell>
          <cell r="B67" t="str">
            <v>RDHDSCR,8-32X.38</v>
          </cell>
          <cell r="C67">
            <v>0.08</v>
          </cell>
          <cell r="D67">
            <v>0.11</v>
          </cell>
          <cell r="E67">
            <v>1.0189999999999999E-2</v>
          </cell>
        </row>
        <row r="68">
          <cell r="A68">
            <v>21092</v>
          </cell>
          <cell r="B68" t="str">
            <v>RDHDSCR,8-32X.62</v>
          </cell>
          <cell r="C68">
            <v>0.02</v>
          </cell>
          <cell r="D68">
            <v>0.02</v>
          </cell>
          <cell r="E68">
            <v>8.3199999999999993E-3</v>
          </cell>
        </row>
        <row r="69">
          <cell r="A69">
            <v>21093</v>
          </cell>
          <cell r="B69" t="str">
            <v>RDHDSCR,8-32X.75</v>
          </cell>
          <cell r="C69">
            <v>0.11</v>
          </cell>
          <cell r="D69">
            <v>0.16</v>
          </cell>
          <cell r="E69">
            <v>6.2399999999999997E-2</v>
          </cell>
        </row>
        <row r="70">
          <cell r="A70">
            <v>21094</v>
          </cell>
          <cell r="B70" t="str">
            <v>RDHDSCR,8-32X.75</v>
          </cell>
          <cell r="C70">
            <v>0.01</v>
          </cell>
          <cell r="D70">
            <v>0.01</v>
          </cell>
          <cell r="E70">
            <v>5.5100000000000001E-3</v>
          </cell>
        </row>
        <row r="71">
          <cell r="A71">
            <v>21097</v>
          </cell>
          <cell r="B71" t="str">
            <v>RDHDSCR,10-24X.38</v>
          </cell>
          <cell r="C71">
            <v>0.03</v>
          </cell>
          <cell r="D71">
            <v>0.04</v>
          </cell>
          <cell r="E71">
            <v>1.9859999999999999E-2</v>
          </cell>
        </row>
        <row r="72">
          <cell r="A72">
            <v>21100</v>
          </cell>
          <cell r="B72" t="str">
            <v>RDHDSCR,10-24X.50</v>
          </cell>
          <cell r="C72">
            <v>0.08</v>
          </cell>
          <cell r="D72">
            <v>0.11</v>
          </cell>
          <cell r="E72">
            <v>5.1999999999999998E-2</v>
          </cell>
        </row>
        <row r="73">
          <cell r="A73">
            <v>21101</v>
          </cell>
          <cell r="B73" t="str">
            <v>RDHDSCR #10-24 X .50</v>
          </cell>
          <cell r="C73">
            <v>0.1</v>
          </cell>
          <cell r="D73">
            <v>0.15</v>
          </cell>
          <cell r="E73">
            <v>1.602E-2</v>
          </cell>
        </row>
        <row r="74">
          <cell r="A74">
            <v>21102</v>
          </cell>
          <cell r="B74" t="str">
            <v>RDHDSCR,10-24X.62</v>
          </cell>
          <cell r="C74">
            <v>0.06</v>
          </cell>
          <cell r="D74">
            <v>0.09</v>
          </cell>
          <cell r="E74">
            <v>2.7459999999999998E-2</v>
          </cell>
        </row>
        <row r="75">
          <cell r="A75">
            <v>21104</v>
          </cell>
          <cell r="B75" t="str">
            <v>RDHDSCR,10-24X1.50</v>
          </cell>
          <cell r="C75">
            <v>0.06</v>
          </cell>
          <cell r="D75">
            <v>0.09</v>
          </cell>
          <cell r="E75">
            <v>3.7440000000000001E-2</v>
          </cell>
        </row>
        <row r="76">
          <cell r="A76">
            <v>21105</v>
          </cell>
          <cell r="B76" t="str">
            <v>RDHDSCR,10-32X.25</v>
          </cell>
          <cell r="C76">
            <v>0.02</v>
          </cell>
          <cell r="D76">
            <v>0.02</v>
          </cell>
          <cell r="E76">
            <v>8.1099999999999992E-3</v>
          </cell>
        </row>
        <row r="77">
          <cell r="A77">
            <v>21107</v>
          </cell>
          <cell r="B77" t="str">
            <v>ROHDSCR #10-32 X .375 LG</v>
          </cell>
          <cell r="C77">
            <v>0.08</v>
          </cell>
          <cell r="D77">
            <v>0.11</v>
          </cell>
          <cell r="E77">
            <v>8.1099999999999992E-3</v>
          </cell>
        </row>
        <row r="78">
          <cell r="A78">
            <v>21108</v>
          </cell>
          <cell r="B78" t="str">
            <v>RDHDSCR 10-32 X .38</v>
          </cell>
          <cell r="C78">
            <v>0.1</v>
          </cell>
          <cell r="D78">
            <v>0.15</v>
          </cell>
          <cell r="E78">
            <v>7.9000000000000008E-3</v>
          </cell>
        </row>
        <row r="79">
          <cell r="A79">
            <v>21109</v>
          </cell>
          <cell r="B79" t="str">
            <v>RDHDSCR,10-32X.50</v>
          </cell>
          <cell r="C79">
            <v>0.1</v>
          </cell>
          <cell r="D79">
            <v>0.15</v>
          </cell>
          <cell r="E79">
            <v>2.0799999999999999E-2</v>
          </cell>
        </row>
        <row r="80">
          <cell r="A80">
            <v>21112</v>
          </cell>
          <cell r="B80" t="str">
            <v>RDHDSCR,12-24X.50</v>
          </cell>
          <cell r="C80">
            <v>0.12</v>
          </cell>
          <cell r="D80">
            <v>0.17</v>
          </cell>
          <cell r="E80">
            <v>3.3590000000000002E-2</v>
          </cell>
        </row>
        <row r="81">
          <cell r="A81">
            <v>21122</v>
          </cell>
          <cell r="B81" t="str">
            <v>RDHDSCR,.312-18X.62</v>
          </cell>
          <cell r="C81">
            <v>2.74</v>
          </cell>
          <cell r="D81">
            <v>3.92</v>
          </cell>
          <cell r="E81">
            <v>1.04</v>
          </cell>
        </row>
        <row r="82">
          <cell r="A82">
            <v>21126</v>
          </cell>
          <cell r="B82" t="str">
            <v>FILHDSC 10-24 X .50</v>
          </cell>
          <cell r="C82">
            <v>0.23</v>
          </cell>
          <cell r="D82">
            <v>0.33</v>
          </cell>
          <cell r="E82">
            <v>0.15287999999999999</v>
          </cell>
        </row>
        <row r="83">
          <cell r="A83">
            <v>21127</v>
          </cell>
          <cell r="B83" t="str">
            <v>FILHDSC,10-32X.38</v>
          </cell>
          <cell r="C83">
            <v>0.05</v>
          </cell>
          <cell r="D83">
            <v>7.0000000000000007E-2</v>
          </cell>
          <cell r="E83">
            <v>2.8389999999999999E-2</v>
          </cell>
        </row>
        <row r="84">
          <cell r="A84">
            <v>21129</v>
          </cell>
          <cell r="B84" t="str">
            <v>FILHDSC,10-32X.62</v>
          </cell>
          <cell r="C84">
            <v>0.03</v>
          </cell>
          <cell r="D84">
            <v>0.04</v>
          </cell>
          <cell r="E84">
            <v>1.7680000000000001E-2</v>
          </cell>
        </row>
        <row r="85">
          <cell r="A85">
            <v>21130</v>
          </cell>
          <cell r="B85" t="str">
            <v>FILHDSCR,10-32X1.00</v>
          </cell>
          <cell r="C85">
            <v>0.21</v>
          </cell>
          <cell r="D85">
            <v>0.31</v>
          </cell>
          <cell r="E85">
            <v>0.11149000000000001</v>
          </cell>
        </row>
        <row r="86">
          <cell r="A86">
            <v>21134</v>
          </cell>
          <cell r="B86" t="str">
            <v>FILHDSC,.25-20X.75</v>
          </cell>
          <cell r="C86">
            <v>0.09</v>
          </cell>
          <cell r="D86">
            <v>0.13</v>
          </cell>
          <cell r="E86">
            <v>6.4490000000000006E-2</v>
          </cell>
        </row>
        <row r="87">
          <cell r="A87">
            <v>21141</v>
          </cell>
          <cell r="B87" t="str">
            <v>FLATHDSCR,.38-16X.75 LG</v>
          </cell>
          <cell r="C87">
            <v>0.67</v>
          </cell>
          <cell r="D87">
            <v>0.96</v>
          </cell>
          <cell r="E87">
            <v>0.14560000000000001</v>
          </cell>
        </row>
        <row r="88">
          <cell r="A88">
            <v>21143</v>
          </cell>
          <cell r="B88" t="str">
            <v>FLHDSC,.50-13X1.50 LG</v>
          </cell>
          <cell r="C88">
            <v>0.43</v>
          </cell>
          <cell r="D88">
            <v>0.61</v>
          </cell>
          <cell r="E88">
            <v>0.312</v>
          </cell>
        </row>
        <row r="89">
          <cell r="A89">
            <v>21144</v>
          </cell>
          <cell r="B89" t="str">
            <v>FLHDSCR,.62-11X1.00</v>
          </cell>
          <cell r="C89">
            <v>2.2999999999999998</v>
          </cell>
          <cell r="D89">
            <v>3.28</v>
          </cell>
          <cell r="E89">
            <v>1.5496000000000001</v>
          </cell>
        </row>
        <row r="90">
          <cell r="A90">
            <v>21150</v>
          </cell>
          <cell r="B90" t="str">
            <v>SQHDSETSCREW,.25-20X1.00</v>
          </cell>
          <cell r="C90">
            <v>0.16</v>
          </cell>
          <cell r="D90">
            <v>0.23</v>
          </cell>
          <cell r="E90">
            <v>0.104</v>
          </cell>
        </row>
        <row r="91">
          <cell r="A91">
            <v>21157</v>
          </cell>
          <cell r="B91" t="str">
            <v>SQHDSETSCR,.25-20X1</v>
          </cell>
          <cell r="C91">
            <v>0.28999999999999998</v>
          </cell>
          <cell r="D91">
            <v>0.41</v>
          </cell>
          <cell r="E91">
            <v>0.18096000000000001</v>
          </cell>
        </row>
        <row r="92">
          <cell r="A92">
            <v>21166</v>
          </cell>
          <cell r="B92" t="str">
            <v>NUT,CASTLE,.38-24 UNF</v>
          </cell>
          <cell r="C92">
            <v>0.72</v>
          </cell>
          <cell r="D92">
            <v>1.03</v>
          </cell>
          <cell r="E92">
            <v>0.40611999999999998</v>
          </cell>
        </row>
        <row r="93">
          <cell r="A93">
            <v>21169</v>
          </cell>
          <cell r="B93" t="str">
            <v>NUT,CASTLE,.62-18 UNF</v>
          </cell>
          <cell r="C93">
            <v>0.55000000000000004</v>
          </cell>
          <cell r="D93">
            <v>0.79</v>
          </cell>
          <cell r="E93">
            <v>0.33279999999999998</v>
          </cell>
        </row>
        <row r="94">
          <cell r="A94">
            <v>21171</v>
          </cell>
          <cell r="B94" t="str">
            <v>NUT,CASTLE,.88-14 UNF</v>
          </cell>
          <cell r="C94">
            <v>2.19</v>
          </cell>
          <cell r="D94">
            <v>3.13</v>
          </cell>
          <cell r="E94">
            <v>1.4767999999999999</v>
          </cell>
        </row>
        <row r="95">
          <cell r="A95">
            <v>21173</v>
          </cell>
          <cell r="B95" t="str">
            <v>NUT,HEX,.25-20 UNC</v>
          </cell>
          <cell r="C95">
            <v>0.03</v>
          </cell>
          <cell r="D95">
            <v>0.04</v>
          </cell>
          <cell r="E95">
            <v>7.7999999999999996E-3</v>
          </cell>
        </row>
        <row r="96">
          <cell r="A96">
            <v>21174</v>
          </cell>
          <cell r="B96" t="str">
            <v>NUT,HEX,.25-20 UNC</v>
          </cell>
          <cell r="C96">
            <v>0.08</v>
          </cell>
          <cell r="D96">
            <v>0.12</v>
          </cell>
          <cell r="E96">
            <v>4.1259999999999998E-2</v>
          </cell>
        </row>
        <row r="97">
          <cell r="A97">
            <v>21175</v>
          </cell>
          <cell r="B97" t="str">
            <v>NUT,HEX JAM,.25-20 UNC</v>
          </cell>
          <cell r="C97">
            <v>0.1</v>
          </cell>
          <cell r="D97">
            <v>0.15</v>
          </cell>
          <cell r="E97">
            <v>7.28E-3</v>
          </cell>
        </row>
        <row r="98">
          <cell r="A98">
            <v>21176</v>
          </cell>
          <cell r="B98" t="str">
            <v>NUT,HEX JAM,.25-20 UNC</v>
          </cell>
          <cell r="C98">
            <v>0.02</v>
          </cell>
          <cell r="D98">
            <v>0.03</v>
          </cell>
          <cell r="E98">
            <v>1.448E-2</v>
          </cell>
        </row>
        <row r="99">
          <cell r="A99">
            <v>21177</v>
          </cell>
          <cell r="B99" t="str">
            <v>NUT,HEX,.25-28 UNF</v>
          </cell>
          <cell r="C99">
            <v>0.04</v>
          </cell>
          <cell r="D99">
            <v>0.06</v>
          </cell>
          <cell r="E99">
            <v>2.0379999999999999E-2</v>
          </cell>
        </row>
        <row r="100">
          <cell r="A100">
            <v>21178</v>
          </cell>
          <cell r="B100" t="str">
            <v>NUT,HEX,.25-28 UNF</v>
          </cell>
          <cell r="C100">
            <v>0.02</v>
          </cell>
          <cell r="D100">
            <v>0.02</v>
          </cell>
          <cell r="E100">
            <v>1.29E-2</v>
          </cell>
        </row>
        <row r="101">
          <cell r="A101">
            <v>21179</v>
          </cell>
          <cell r="B101" t="str">
            <v>NUT,HEX JAM,.25-28 UNF</v>
          </cell>
          <cell r="C101">
            <v>0.1</v>
          </cell>
          <cell r="D101">
            <v>0.15</v>
          </cell>
          <cell r="E101">
            <v>1.602E-2</v>
          </cell>
        </row>
        <row r="102">
          <cell r="A102">
            <v>21180</v>
          </cell>
          <cell r="B102" t="str">
            <v>NUT,HEX JAM,.25-28 UNF</v>
          </cell>
          <cell r="C102">
            <v>0.03</v>
          </cell>
          <cell r="D102">
            <v>0.04</v>
          </cell>
          <cell r="E102">
            <v>9.7800000000000005E-3</v>
          </cell>
        </row>
        <row r="103">
          <cell r="A103">
            <v>21181</v>
          </cell>
          <cell r="B103" t="str">
            <v>NUT,HEX .312-18 UNC</v>
          </cell>
          <cell r="C103">
            <v>0.09</v>
          </cell>
          <cell r="D103">
            <v>0.13</v>
          </cell>
          <cell r="E103">
            <v>2.0799999999999999E-2</v>
          </cell>
        </row>
        <row r="104">
          <cell r="A104">
            <v>21182</v>
          </cell>
          <cell r="B104" t="str">
            <v>NUT,HEX,.312-18 UNC</v>
          </cell>
          <cell r="C104">
            <v>0.3</v>
          </cell>
          <cell r="D104">
            <v>0.43</v>
          </cell>
          <cell r="E104">
            <v>0.19978000000000001</v>
          </cell>
        </row>
        <row r="105">
          <cell r="A105">
            <v>21183</v>
          </cell>
          <cell r="B105" t="str">
            <v>NUT,HEX JAM .3125-18</v>
          </cell>
          <cell r="C105">
            <v>0.04</v>
          </cell>
          <cell r="D105">
            <v>0.06</v>
          </cell>
          <cell r="E105">
            <v>2.7349999999999999E-2</v>
          </cell>
        </row>
        <row r="106">
          <cell r="A106">
            <v>21185</v>
          </cell>
          <cell r="B106" t="str">
            <v>NUT,HEX,.3125-24 UNF</v>
          </cell>
          <cell r="C106">
            <v>0.05</v>
          </cell>
          <cell r="D106">
            <v>7.0000000000000007E-2</v>
          </cell>
          <cell r="E106">
            <v>3.2140000000000002E-2</v>
          </cell>
        </row>
        <row r="107">
          <cell r="A107">
            <v>21186</v>
          </cell>
          <cell r="B107" t="str">
            <v>NUT,HEX,.312-24</v>
          </cell>
          <cell r="C107">
            <v>0.18</v>
          </cell>
          <cell r="D107">
            <v>0.26</v>
          </cell>
          <cell r="E107">
            <v>1.924E-2</v>
          </cell>
        </row>
        <row r="108">
          <cell r="A108">
            <v>21187</v>
          </cell>
          <cell r="B108" t="str">
            <v>NUT,HEX JAM,.3125-24</v>
          </cell>
          <cell r="C108">
            <v>0.1</v>
          </cell>
          <cell r="D108">
            <v>0.15</v>
          </cell>
          <cell r="E108">
            <v>5.4120000000000001E-2</v>
          </cell>
        </row>
        <row r="109">
          <cell r="A109">
            <v>21189</v>
          </cell>
          <cell r="B109" t="str">
            <v>NUT,HEX .375-16 UNC</v>
          </cell>
          <cell r="C109">
            <v>0.06</v>
          </cell>
          <cell r="D109">
            <v>0.09</v>
          </cell>
          <cell r="E109">
            <v>2.579E-2</v>
          </cell>
        </row>
        <row r="110">
          <cell r="A110">
            <v>21190</v>
          </cell>
          <cell r="B110" t="str">
            <v>NUT,HEX,.38-16 UNC</v>
          </cell>
          <cell r="C110">
            <v>0.04</v>
          </cell>
          <cell r="D110">
            <v>0.06</v>
          </cell>
          <cell r="E110">
            <v>3.1199999999999999E-2</v>
          </cell>
        </row>
        <row r="111">
          <cell r="A111">
            <v>21191</v>
          </cell>
          <cell r="B111" t="str">
            <v>NUT,HEX JAM,.375-16</v>
          </cell>
          <cell r="C111">
            <v>7.0000000000000007E-2</v>
          </cell>
          <cell r="D111">
            <v>0.1</v>
          </cell>
          <cell r="E111">
            <v>3.7510000000000002E-2</v>
          </cell>
        </row>
        <row r="112">
          <cell r="A112">
            <v>21193</v>
          </cell>
          <cell r="B112" t="str">
            <v>NUT,HEX .375-24 UNF</v>
          </cell>
          <cell r="C112">
            <v>0.08</v>
          </cell>
          <cell r="D112">
            <v>0.12</v>
          </cell>
          <cell r="E112">
            <v>2.7349999999999999E-2</v>
          </cell>
        </row>
        <row r="113">
          <cell r="A113">
            <v>21194</v>
          </cell>
          <cell r="B113" t="str">
            <v>NUT,HEX,.375-24</v>
          </cell>
          <cell r="C113">
            <v>0.04</v>
          </cell>
          <cell r="D113">
            <v>0.06</v>
          </cell>
          <cell r="E113">
            <v>1.934E-2</v>
          </cell>
        </row>
        <row r="114">
          <cell r="A114">
            <v>21195</v>
          </cell>
          <cell r="B114" t="str">
            <v>NUT,HEX JAM,.375-24 UNF</v>
          </cell>
          <cell r="C114">
            <v>7.0000000000000007E-2</v>
          </cell>
          <cell r="D114">
            <v>0.1</v>
          </cell>
          <cell r="E114">
            <v>2.0799999999999999E-2</v>
          </cell>
        </row>
        <row r="115">
          <cell r="A115">
            <v>21197</v>
          </cell>
          <cell r="B115" t="str">
            <v>NUT,HEX,.4375-14 UNC</v>
          </cell>
          <cell r="C115">
            <v>0.09</v>
          </cell>
          <cell r="D115">
            <v>0.13</v>
          </cell>
          <cell r="E115">
            <v>4.5859999999999998E-2</v>
          </cell>
        </row>
        <row r="116">
          <cell r="A116">
            <v>21198</v>
          </cell>
          <cell r="B116" t="str">
            <v>NUT,HEX,.4375-14 UNC</v>
          </cell>
          <cell r="C116">
            <v>7.0000000000000007E-2</v>
          </cell>
          <cell r="D116">
            <v>0.1</v>
          </cell>
          <cell r="E116">
            <v>4.5679999999999998E-2</v>
          </cell>
        </row>
        <row r="117">
          <cell r="A117">
            <v>21199</v>
          </cell>
          <cell r="B117" t="str">
            <v>NUT,HEX JAM,.4375-14</v>
          </cell>
          <cell r="C117">
            <v>0.09</v>
          </cell>
          <cell r="D117">
            <v>0.13</v>
          </cell>
          <cell r="E117">
            <v>7.1340000000000001E-2</v>
          </cell>
        </row>
        <row r="118">
          <cell r="A118">
            <v>21201</v>
          </cell>
          <cell r="B118" t="str">
            <v>NUT,HEX,.4375-20</v>
          </cell>
          <cell r="C118">
            <v>0.16</v>
          </cell>
          <cell r="D118">
            <v>0.23</v>
          </cell>
          <cell r="E118">
            <v>8.2890000000000005E-2</v>
          </cell>
        </row>
        <row r="119">
          <cell r="A119">
            <v>21202</v>
          </cell>
          <cell r="B119" t="str">
            <v>NUT,HEX,.4375-20,ZINC</v>
          </cell>
          <cell r="C119">
            <v>0.13</v>
          </cell>
          <cell r="D119">
            <v>0.18</v>
          </cell>
          <cell r="E119">
            <v>8.4140000000000006E-2</v>
          </cell>
        </row>
        <row r="120">
          <cell r="A120">
            <v>21205</v>
          </cell>
          <cell r="B120" t="str">
            <v>NUT,HEX,.50-13 UNC</v>
          </cell>
          <cell r="C120">
            <v>0.11</v>
          </cell>
          <cell r="D120">
            <v>0.16</v>
          </cell>
          <cell r="E120">
            <v>5.8029999999999998E-2</v>
          </cell>
        </row>
        <row r="121">
          <cell r="A121">
            <v>21206</v>
          </cell>
          <cell r="B121" t="str">
            <v>NUT,HEX,.50-13</v>
          </cell>
          <cell r="C121">
            <v>0.06</v>
          </cell>
          <cell r="D121">
            <v>0.09</v>
          </cell>
          <cell r="E121">
            <v>4.1599999999999998E-2</v>
          </cell>
        </row>
        <row r="122">
          <cell r="A122">
            <v>21207</v>
          </cell>
          <cell r="B122" t="str">
            <v>NUT,HEX JAM,.50-13</v>
          </cell>
          <cell r="C122">
            <v>0.06</v>
          </cell>
          <cell r="D122">
            <v>0.09</v>
          </cell>
          <cell r="E122">
            <v>3.5569999999999997E-2</v>
          </cell>
        </row>
        <row r="123">
          <cell r="A123">
            <v>21208</v>
          </cell>
          <cell r="B123" t="str">
            <v>NUT,HEX,.50-13,ZINC</v>
          </cell>
          <cell r="C123">
            <v>0.34</v>
          </cell>
          <cell r="D123">
            <v>0.48</v>
          </cell>
          <cell r="E123">
            <v>8.1540000000000001E-2</v>
          </cell>
        </row>
        <row r="124">
          <cell r="A124">
            <v>21209</v>
          </cell>
          <cell r="B124" t="str">
            <v>NUT,HEX,.50-20</v>
          </cell>
          <cell r="C124">
            <v>0.1</v>
          </cell>
          <cell r="D124">
            <v>0.15</v>
          </cell>
          <cell r="E124">
            <v>5.9799999999999999E-2</v>
          </cell>
        </row>
        <row r="125">
          <cell r="A125">
            <v>21210</v>
          </cell>
          <cell r="B125" t="str">
            <v>NUT,HEX,.50-20</v>
          </cell>
          <cell r="C125">
            <v>0.11</v>
          </cell>
          <cell r="D125">
            <v>0.16</v>
          </cell>
          <cell r="E125">
            <v>7.571E-2</v>
          </cell>
        </row>
        <row r="126">
          <cell r="A126">
            <v>21213</v>
          </cell>
          <cell r="B126" t="str">
            <v>NUT,HEX,.5625-12</v>
          </cell>
          <cell r="C126">
            <v>0.11</v>
          </cell>
          <cell r="D126">
            <v>0.16</v>
          </cell>
          <cell r="E126">
            <v>7.0300000000000001E-2</v>
          </cell>
        </row>
        <row r="127">
          <cell r="A127">
            <v>21219</v>
          </cell>
          <cell r="B127" t="str">
            <v>NUT,HEX JAM,.562-18</v>
          </cell>
          <cell r="C127">
            <v>0.38</v>
          </cell>
          <cell r="D127">
            <v>0.54</v>
          </cell>
          <cell r="E127">
            <v>7.2800000000000004E-2</v>
          </cell>
        </row>
        <row r="128">
          <cell r="A128">
            <v>21221</v>
          </cell>
          <cell r="B128" t="str">
            <v>NUT,HEX .625-11 UNC</v>
          </cell>
          <cell r="C128">
            <v>0.19</v>
          </cell>
          <cell r="D128">
            <v>0.28000000000000003</v>
          </cell>
          <cell r="E128">
            <v>0.1118</v>
          </cell>
        </row>
        <row r="129">
          <cell r="A129">
            <v>21222</v>
          </cell>
          <cell r="B129" t="str">
            <v>NUT,HEX,.625-11</v>
          </cell>
          <cell r="C129">
            <v>0.11</v>
          </cell>
          <cell r="D129">
            <v>0.16</v>
          </cell>
          <cell r="E129">
            <v>7.4569999999999997E-2</v>
          </cell>
        </row>
        <row r="130">
          <cell r="A130">
            <v>21223</v>
          </cell>
          <cell r="B130" t="str">
            <v>NUT,HEX JAM,.625-11</v>
          </cell>
          <cell r="C130">
            <v>0.21</v>
          </cell>
          <cell r="D130">
            <v>0.31</v>
          </cell>
          <cell r="E130">
            <v>9.4539999999999999E-2</v>
          </cell>
        </row>
        <row r="131">
          <cell r="A131">
            <v>21224</v>
          </cell>
          <cell r="B131" t="str">
            <v>NUT,HEX JAM,.625-11,ZINC</v>
          </cell>
          <cell r="C131">
            <v>0.2</v>
          </cell>
          <cell r="D131">
            <v>0.28999999999999998</v>
          </cell>
          <cell r="E131">
            <v>0.13644999999999999</v>
          </cell>
        </row>
        <row r="132">
          <cell r="A132">
            <v>21225</v>
          </cell>
          <cell r="B132" t="str">
            <v>NUT,HEX,.625-18</v>
          </cell>
          <cell r="C132">
            <v>0.85</v>
          </cell>
          <cell r="D132">
            <v>1.21</v>
          </cell>
          <cell r="E132">
            <v>0.12262000000000001</v>
          </cell>
        </row>
        <row r="133">
          <cell r="A133">
            <v>21227</v>
          </cell>
          <cell r="B133" t="str">
            <v>NUT,HEX JAM,.625-18 UNF</v>
          </cell>
          <cell r="C133">
            <v>0.16</v>
          </cell>
          <cell r="D133">
            <v>0.23</v>
          </cell>
          <cell r="E133">
            <v>8.5180000000000006E-2</v>
          </cell>
        </row>
        <row r="134">
          <cell r="A134">
            <v>21229</v>
          </cell>
          <cell r="B134" t="str">
            <v>NUT,HEX,.75-10 UNC</v>
          </cell>
          <cell r="C134">
            <v>0.47</v>
          </cell>
          <cell r="D134">
            <v>0.67</v>
          </cell>
          <cell r="E134">
            <v>0.14227000000000001</v>
          </cell>
        </row>
        <row r="135">
          <cell r="A135">
            <v>21230</v>
          </cell>
          <cell r="B135" t="str">
            <v>NUT,HEX,.75-10 UNC</v>
          </cell>
          <cell r="C135">
            <v>0.21</v>
          </cell>
          <cell r="D135">
            <v>0.3</v>
          </cell>
          <cell r="E135">
            <v>0.14269000000000001</v>
          </cell>
        </row>
        <row r="136">
          <cell r="A136">
            <v>21231</v>
          </cell>
          <cell r="B136" t="str">
            <v>NUT,HEX JAM,.75-10 UNC</v>
          </cell>
          <cell r="C136">
            <v>0.06</v>
          </cell>
          <cell r="D136">
            <v>0.09</v>
          </cell>
          <cell r="E136">
            <v>4.1599999999999998E-2</v>
          </cell>
        </row>
        <row r="137">
          <cell r="A137">
            <v>21233</v>
          </cell>
          <cell r="B137" t="str">
            <v>NUT,HEX .75-16 UNF</v>
          </cell>
          <cell r="C137">
            <v>1.05</v>
          </cell>
          <cell r="D137">
            <v>1.5</v>
          </cell>
          <cell r="E137">
            <v>0.18647</v>
          </cell>
        </row>
        <row r="138">
          <cell r="A138">
            <v>21243</v>
          </cell>
          <cell r="B138" t="str">
            <v>NUT,HEX JAM,.875-14 UNF</v>
          </cell>
          <cell r="C138">
            <v>0.27</v>
          </cell>
          <cell r="D138">
            <v>0.38</v>
          </cell>
          <cell r="E138">
            <v>0.14862</v>
          </cell>
        </row>
        <row r="139">
          <cell r="A139">
            <v>21245</v>
          </cell>
          <cell r="B139" t="str">
            <v>NUT,HEX,1-8 UNC</v>
          </cell>
          <cell r="C139">
            <v>1.73</v>
          </cell>
          <cell r="D139">
            <v>2.4700000000000002</v>
          </cell>
          <cell r="E139">
            <v>0.52</v>
          </cell>
        </row>
        <row r="140">
          <cell r="A140">
            <v>21246</v>
          </cell>
          <cell r="B140" t="str">
            <v>NUT,HEX,1-8 UNC</v>
          </cell>
          <cell r="C140">
            <v>0.49</v>
          </cell>
          <cell r="D140">
            <v>0.69</v>
          </cell>
          <cell r="E140">
            <v>0.41402</v>
          </cell>
        </row>
        <row r="141">
          <cell r="A141">
            <v>21247</v>
          </cell>
          <cell r="B141" t="str">
            <v>NUT,HEX JAM,1-8 UNC</v>
          </cell>
          <cell r="C141">
            <v>1.34</v>
          </cell>
          <cell r="D141">
            <v>1.91</v>
          </cell>
          <cell r="E141">
            <v>0.30514000000000002</v>
          </cell>
        </row>
        <row r="142">
          <cell r="A142">
            <v>21248</v>
          </cell>
          <cell r="B142" t="str">
            <v>NUT,HEX JAM,1-8 UNC</v>
          </cell>
          <cell r="C142">
            <v>0.38</v>
          </cell>
          <cell r="D142">
            <v>0.55000000000000004</v>
          </cell>
          <cell r="E142">
            <v>0.26</v>
          </cell>
        </row>
        <row r="143">
          <cell r="A143">
            <v>21249</v>
          </cell>
          <cell r="B143" t="str">
            <v>NUT,HEX,1-14 UNF</v>
          </cell>
          <cell r="C143">
            <v>0.62</v>
          </cell>
          <cell r="D143">
            <v>0.89</v>
          </cell>
          <cell r="E143">
            <v>0.38479999999999998</v>
          </cell>
        </row>
        <row r="144">
          <cell r="A144">
            <v>21251</v>
          </cell>
          <cell r="B144" t="str">
            <v>NUT,HEX JAM,1-14 UNF</v>
          </cell>
          <cell r="C144">
            <v>0.56999999999999995</v>
          </cell>
          <cell r="D144">
            <v>0.82</v>
          </cell>
          <cell r="E144">
            <v>0.30129</v>
          </cell>
        </row>
        <row r="145">
          <cell r="A145">
            <v>21255</v>
          </cell>
          <cell r="B145" t="str">
            <v>NUT,HEX,#4-40 UNC</v>
          </cell>
          <cell r="C145">
            <v>0.13</v>
          </cell>
          <cell r="D145">
            <v>0.18</v>
          </cell>
          <cell r="E145">
            <v>1.3520000000000001E-2</v>
          </cell>
        </row>
        <row r="146">
          <cell r="A146">
            <v>21257</v>
          </cell>
          <cell r="B146" t="str">
            <v>NUT,HEX,#6-32 UNC</v>
          </cell>
          <cell r="C146">
            <v>0.01</v>
          </cell>
          <cell r="D146">
            <v>0.01</v>
          </cell>
          <cell r="E146">
            <v>3.64E-3</v>
          </cell>
        </row>
        <row r="147">
          <cell r="A147">
            <v>21258</v>
          </cell>
          <cell r="B147" t="str">
            <v>NUT,HEX,#6-32 UNC</v>
          </cell>
          <cell r="C147">
            <v>0.01</v>
          </cell>
          <cell r="D147">
            <v>0.01</v>
          </cell>
          <cell r="E147">
            <v>6.6600000000000001E-3</v>
          </cell>
        </row>
        <row r="148">
          <cell r="A148">
            <v>21259</v>
          </cell>
          <cell r="B148" t="str">
            <v>NUT,HEX,#8-32 UNC</v>
          </cell>
          <cell r="C148">
            <v>0.09</v>
          </cell>
          <cell r="D148">
            <v>0.13</v>
          </cell>
          <cell r="E148">
            <v>1.04E-2</v>
          </cell>
        </row>
        <row r="149">
          <cell r="A149">
            <v>21260</v>
          </cell>
          <cell r="B149" t="str">
            <v>NUT,HEX,#8-32 UNC</v>
          </cell>
          <cell r="C149">
            <v>0.04</v>
          </cell>
          <cell r="D149">
            <v>0.06</v>
          </cell>
          <cell r="E149">
            <v>1.0189999999999999E-2</v>
          </cell>
        </row>
        <row r="150">
          <cell r="A150">
            <v>21261</v>
          </cell>
          <cell r="B150" t="str">
            <v>NUT,HEX,#10-24 UNC</v>
          </cell>
          <cell r="C150">
            <v>0.04</v>
          </cell>
          <cell r="D150">
            <v>0.06</v>
          </cell>
          <cell r="E150">
            <v>2.5489999999999999E-2</v>
          </cell>
        </row>
        <row r="151">
          <cell r="A151">
            <v>21262</v>
          </cell>
          <cell r="B151" t="str">
            <v>NUT,HEX,#10-24 UNC</v>
          </cell>
          <cell r="C151">
            <v>0.03</v>
          </cell>
          <cell r="D151">
            <v>0.04</v>
          </cell>
          <cell r="E151">
            <v>1.5699999999999999E-2</v>
          </cell>
        </row>
        <row r="152">
          <cell r="A152">
            <v>21263</v>
          </cell>
          <cell r="B152" t="str">
            <v>NUT,HEX,#10-32 UNF</v>
          </cell>
          <cell r="C152">
            <v>0.02</v>
          </cell>
          <cell r="D152">
            <v>0.02</v>
          </cell>
          <cell r="E152">
            <v>1.2789999999999999E-2</v>
          </cell>
        </row>
        <row r="153">
          <cell r="A153">
            <v>21264</v>
          </cell>
          <cell r="B153" t="str">
            <v>NUT,HEX,#10-32 UNF</v>
          </cell>
          <cell r="C153">
            <v>0.01</v>
          </cell>
          <cell r="D153">
            <v>0.01</v>
          </cell>
          <cell r="E153">
            <v>4.5799999999999999E-3</v>
          </cell>
        </row>
        <row r="154">
          <cell r="A154">
            <v>21266</v>
          </cell>
          <cell r="B154" t="str">
            <v>NUT,HEX,#12-24 UNC</v>
          </cell>
          <cell r="C154">
            <v>0.08</v>
          </cell>
          <cell r="D154">
            <v>0.11</v>
          </cell>
          <cell r="E154">
            <v>2.0799999999999999E-2</v>
          </cell>
        </row>
        <row r="155">
          <cell r="A155">
            <v>21269</v>
          </cell>
          <cell r="B155" t="str">
            <v>HXHDSCR,.25-20X.38 LG</v>
          </cell>
          <cell r="C155">
            <v>0.2</v>
          </cell>
          <cell r="D155">
            <v>0.28999999999999998</v>
          </cell>
          <cell r="E155">
            <v>6.3750000000000001E-2</v>
          </cell>
        </row>
        <row r="156">
          <cell r="A156">
            <v>21270</v>
          </cell>
          <cell r="B156" t="str">
            <v>HXHDSCR,.25-20X.38 LG</v>
          </cell>
          <cell r="C156">
            <v>0.12</v>
          </cell>
          <cell r="D156">
            <v>0.17</v>
          </cell>
          <cell r="E156">
            <v>7.3319999999999996E-2</v>
          </cell>
        </row>
        <row r="157">
          <cell r="A157">
            <v>21271</v>
          </cell>
          <cell r="B157" t="str">
            <v>HXHDSCR,.25-20X.50 LG</v>
          </cell>
          <cell r="C157">
            <v>0.04</v>
          </cell>
          <cell r="D157">
            <v>0.06</v>
          </cell>
          <cell r="E157">
            <v>2.0379999999999999E-2</v>
          </cell>
        </row>
        <row r="158">
          <cell r="A158">
            <v>21272</v>
          </cell>
          <cell r="B158" t="str">
            <v>HXHDSCR,.25-20X.50 LG</v>
          </cell>
          <cell r="C158">
            <v>0.13</v>
          </cell>
          <cell r="D158">
            <v>0.18</v>
          </cell>
          <cell r="E158">
            <v>3.0370000000000001E-2</v>
          </cell>
        </row>
        <row r="159">
          <cell r="A159">
            <v>21273</v>
          </cell>
          <cell r="B159" t="str">
            <v>HXHDSCR .25-20X.625 LG</v>
          </cell>
          <cell r="C159">
            <v>0.06</v>
          </cell>
          <cell r="D159">
            <v>0.09</v>
          </cell>
          <cell r="E159">
            <v>2.3300000000000001E-2</v>
          </cell>
        </row>
        <row r="160">
          <cell r="A160">
            <v>21274</v>
          </cell>
          <cell r="B160" t="str">
            <v>HXHDSCR,.25-20X.62 LG</v>
          </cell>
          <cell r="C160">
            <v>0.04</v>
          </cell>
          <cell r="D160">
            <v>0.06</v>
          </cell>
          <cell r="E160">
            <v>2.0799999999999999E-2</v>
          </cell>
        </row>
        <row r="161">
          <cell r="A161">
            <v>21275</v>
          </cell>
          <cell r="B161" t="str">
            <v>HXHDSCR .25-20X.75 LG</v>
          </cell>
          <cell r="C161">
            <v>0.04</v>
          </cell>
          <cell r="D161">
            <v>0.06</v>
          </cell>
          <cell r="E161">
            <v>2.4750000000000001E-2</v>
          </cell>
        </row>
        <row r="162">
          <cell r="A162">
            <v>21276</v>
          </cell>
          <cell r="B162" t="str">
            <v>HXHDSCR,.25-20X.75 LG</v>
          </cell>
          <cell r="C162">
            <v>0.05</v>
          </cell>
          <cell r="D162">
            <v>7.0000000000000007E-2</v>
          </cell>
          <cell r="E162">
            <v>2.8289999999999999E-2</v>
          </cell>
        </row>
        <row r="163">
          <cell r="A163">
            <v>21278</v>
          </cell>
          <cell r="B163" t="str">
            <v>HXHDSCR,.25-20X.88 LG</v>
          </cell>
          <cell r="C163">
            <v>7.0000000000000007E-2</v>
          </cell>
          <cell r="D163">
            <v>0.1</v>
          </cell>
          <cell r="E163">
            <v>3.2660000000000002E-2</v>
          </cell>
        </row>
        <row r="164">
          <cell r="A164">
            <v>21279</v>
          </cell>
          <cell r="B164" t="str">
            <v>HXHDSCR,.25-20X.88 LG</v>
          </cell>
          <cell r="C164">
            <v>0.06</v>
          </cell>
          <cell r="D164">
            <v>0.09</v>
          </cell>
          <cell r="E164">
            <v>2.8080000000000001E-2</v>
          </cell>
        </row>
        <row r="165">
          <cell r="A165">
            <v>21280</v>
          </cell>
          <cell r="B165" t="str">
            <v>HXHDSCR,.25-20UNCX1</v>
          </cell>
          <cell r="C165">
            <v>0.12</v>
          </cell>
          <cell r="D165">
            <v>0.17</v>
          </cell>
          <cell r="E165">
            <v>2.9430000000000001E-2</v>
          </cell>
        </row>
        <row r="166">
          <cell r="A166">
            <v>21281</v>
          </cell>
          <cell r="B166" t="str">
            <v>HXHDSCR,.25-20X1</v>
          </cell>
          <cell r="C166">
            <v>0.04</v>
          </cell>
          <cell r="D166">
            <v>0.06</v>
          </cell>
          <cell r="E166">
            <v>2.818E-2</v>
          </cell>
        </row>
        <row r="167">
          <cell r="A167">
            <v>21282</v>
          </cell>
          <cell r="B167" t="str">
            <v>HXHDSCR,.25-20X1.12 LG</v>
          </cell>
          <cell r="C167">
            <v>0.42</v>
          </cell>
          <cell r="D167">
            <v>0.6</v>
          </cell>
          <cell r="E167">
            <v>7.9659999999999995E-2</v>
          </cell>
        </row>
        <row r="168">
          <cell r="A168">
            <v>21284</v>
          </cell>
          <cell r="B168" t="str">
            <v>HXHDSCR,.25-20X1.25 LG</v>
          </cell>
          <cell r="C168">
            <v>0.05</v>
          </cell>
          <cell r="D168">
            <v>7.0000000000000007E-2</v>
          </cell>
          <cell r="E168">
            <v>2.8639999999999999E-2</v>
          </cell>
        </row>
        <row r="169">
          <cell r="A169">
            <v>21285</v>
          </cell>
          <cell r="B169" t="str">
            <v>HXHDSCR,.25-20X1.25 LG</v>
          </cell>
          <cell r="C169">
            <v>0.16</v>
          </cell>
          <cell r="D169">
            <v>0.23</v>
          </cell>
          <cell r="E169">
            <v>3.3489999999999999E-2</v>
          </cell>
        </row>
        <row r="170">
          <cell r="A170">
            <v>21286</v>
          </cell>
          <cell r="B170" t="str">
            <v>HXHDSCR,.25-20X1.38 LG</v>
          </cell>
          <cell r="C170">
            <v>0.12</v>
          </cell>
          <cell r="D170">
            <v>0.17</v>
          </cell>
          <cell r="E170">
            <v>7.3319999999999996E-2</v>
          </cell>
        </row>
        <row r="171">
          <cell r="A171">
            <v>21287</v>
          </cell>
          <cell r="B171" t="str">
            <v>HXHDSCR,.25-20X1.38 LG</v>
          </cell>
          <cell r="C171">
            <v>0.09</v>
          </cell>
          <cell r="D171">
            <v>0.13</v>
          </cell>
          <cell r="E171">
            <v>6.0569999999999999E-2</v>
          </cell>
        </row>
        <row r="172">
          <cell r="A172">
            <v>21288</v>
          </cell>
          <cell r="B172" t="str">
            <v>HXHDSCR,.25-20X1.50 LG</v>
          </cell>
          <cell r="C172">
            <v>0.3</v>
          </cell>
          <cell r="D172">
            <v>0.42</v>
          </cell>
          <cell r="E172">
            <v>5.509E-2</v>
          </cell>
        </row>
        <row r="173">
          <cell r="A173">
            <v>21289</v>
          </cell>
          <cell r="B173" t="str">
            <v>HXHDSCR,.25-20X1.50 LG</v>
          </cell>
          <cell r="C173">
            <v>0.09</v>
          </cell>
          <cell r="D173">
            <v>0.12</v>
          </cell>
          <cell r="E173">
            <v>5.9900000000000002E-2</v>
          </cell>
        </row>
        <row r="174">
          <cell r="A174">
            <v>21290</v>
          </cell>
          <cell r="B174" t="str">
            <v>HXHDSCR,.25-20X1.75 LG</v>
          </cell>
          <cell r="C174">
            <v>0.26</v>
          </cell>
          <cell r="D174">
            <v>0.36</v>
          </cell>
          <cell r="E174">
            <v>5.6680000000000001E-2</v>
          </cell>
        </row>
        <row r="175">
          <cell r="A175">
            <v>21291</v>
          </cell>
          <cell r="B175" t="str">
            <v>HXHDSCR,.25-20X2.00 LG</v>
          </cell>
          <cell r="C175">
            <v>0.06</v>
          </cell>
          <cell r="D175">
            <v>0.09</v>
          </cell>
          <cell r="E175">
            <v>4.3450000000000003E-2</v>
          </cell>
        </row>
        <row r="176">
          <cell r="A176">
            <v>21293</v>
          </cell>
          <cell r="B176" t="str">
            <v>HXHDSCR,.25-20X2.25 LG</v>
          </cell>
          <cell r="C176">
            <v>0.14000000000000001</v>
          </cell>
          <cell r="D176">
            <v>0.19</v>
          </cell>
          <cell r="E176">
            <v>0.15828999999999999</v>
          </cell>
        </row>
        <row r="177">
          <cell r="A177">
            <v>21294</v>
          </cell>
          <cell r="B177" t="str">
            <v>HXHDSCR,.25-20X2.50 LG</v>
          </cell>
          <cell r="C177">
            <v>0.31</v>
          </cell>
          <cell r="D177">
            <v>0.44</v>
          </cell>
          <cell r="E177">
            <v>5.5440000000000003E-2</v>
          </cell>
        </row>
        <row r="178">
          <cell r="A178">
            <v>21296</v>
          </cell>
          <cell r="B178" t="str">
            <v>HXHDSCR,.25-28X.50 LG</v>
          </cell>
          <cell r="C178">
            <v>0.1</v>
          </cell>
          <cell r="D178">
            <v>0.15</v>
          </cell>
          <cell r="E178">
            <v>2.3089999999999999E-2</v>
          </cell>
        </row>
        <row r="179">
          <cell r="A179">
            <v>21298</v>
          </cell>
          <cell r="B179" t="str">
            <v>HXHDSCR,.25-28X.75 LG</v>
          </cell>
          <cell r="C179">
            <v>0.02</v>
          </cell>
          <cell r="D179">
            <v>0.02</v>
          </cell>
          <cell r="E179">
            <v>1.1339999999999999E-2</v>
          </cell>
        </row>
        <row r="180">
          <cell r="A180">
            <v>21299</v>
          </cell>
          <cell r="B180" t="str">
            <v>HXHDSCR,.25-28X.88 LG</v>
          </cell>
          <cell r="C180">
            <v>0.77</v>
          </cell>
          <cell r="D180">
            <v>1.1100000000000001</v>
          </cell>
          <cell r="E180">
            <v>0.52</v>
          </cell>
        </row>
        <row r="181">
          <cell r="A181">
            <v>21300</v>
          </cell>
          <cell r="B181" t="str">
            <v>HXHDSCR,.25-28X 1</v>
          </cell>
          <cell r="C181">
            <v>0.2</v>
          </cell>
          <cell r="D181">
            <v>0.28999999999999998</v>
          </cell>
          <cell r="E181">
            <v>0.13239000000000001</v>
          </cell>
        </row>
        <row r="182">
          <cell r="A182">
            <v>21302</v>
          </cell>
          <cell r="B182" t="str">
            <v>HXHDSCR,.25-28X1.25 LG</v>
          </cell>
          <cell r="C182">
            <v>0.92</v>
          </cell>
          <cell r="D182">
            <v>1.31</v>
          </cell>
          <cell r="E182">
            <v>0.30159999999999998</v>
          </cell>
        </row>
        <row r="183">
          <cell r="A183">
            <v>21303</v>
          </cell>
          <cell r="B183" t="str">
            <v>HXHDSCR,.25-28X1.50 LG</v>
          </cell>
          <cell r="C183">
            <v>0.03</v>
          </cell>
          <cell r="D183">
            <v>0.05</v>
          </cell>
          <cell r="E183">
            <v>2.0799999999999999E-2</v>
          </cell>
        </row>
        <row r="184">
          <cell r="A184">
            <v>21305</v>
          </cell>
          <cell r="B184" t="str">
            <v>HXHDSCR,.312-18X.50 LG</v>
          </cell>
          <cell r="C184">
            <v>7.0000000000000007E-2</v>
          </cell>
          <cell r="D184">
            <v>0.1</v>
          </cell>
          <cell r="E184">
            <v>3.5839999999999997E-2</v>
          </cell>
        </row>
        <row r="185">
          <cell r="A185">
            <v>21306</v>
          </cell>
          <cell r="B185" t="str">
            <v>HXHDSCR .312-18X.50</v>
          </cell>
          <cell r="C185">
            <v>0.1</v>
          </cell>
          <cell r="D185">
            <v>0.14000000000000001</v>
          </cell>
          <cell r="E185">
            <v>5.3039999999999997E-2</v>
          </cell>
        </row>
        <row r="186">
          <cell r="A186">
            <v>21307</v>
          </cell>
          <cell r="B186" t="str">
            <v>HXHDSCR,.3125-18X.625</v>
          </cell>
          <cell r="C186">
            <v>0.13</v>
          </cell>
          <cell r="D186">
            <v>0.19</v>
          </cell>
          <cell r="E186">
            <v>7.8960000000000002E-2</v>
          </cell>
        </row>
        <row r="187">
          <cell r="A187">
            <v>21308</v>
          </cell>
          <cell r="B187" t="str">
            <v>HXHDSCR,.312-18X.62 LG</v>
          </cell>
          <cell r="C187">
            <v>0.09</v>
          </cell>
          <cell r="D187">
            <v>0.12</v>
          </cell>
          <cell r="E187">
            <v>5.1999999999999998E-2</v>
          </cell>
        </row>
        <row r="188">
          <cell r="A188">
            <v>21309</v>
          </cell>
          <cell r="B188" t="str">
            <v>HXHDSCR,.312-18X.75</v>
          </cell>
          <cell r="C188">
            <v>0.21</v>
          </cell>
          <cell r="D188">
            <v>0.31</v>
          </cell>
          <cell r="E188">
            <v>3.567E-2</v>
          </cell>
        </row>
        <row r="189">
          <cell r="A189">
            <v>21310</v>
          </cell>
          <cell r="B189" t="str">
            <v>HXHDSCR,.312-18X.75 LG</v>
          </cell>
          <cell r="C189">
            <v>0.12</v>
          </cell>
          <cell r="D189">
            <v>0.17</v>
          </cell>
          <cell r="E189">
            <v>6.2469999999999998E-2</v>
          </cell>
        </row>
        <row r="190">
          <cell r="A190">
            <v>21312</v>
          </cell>
          <cell r="B190" t="str">
            <v>HXHDSCR,.3125-18 X.88</v>
          </cell>
          <cell r="C190">
            <v>0.11</v>
          </cell>
          <cell r="D190">
            <v>0.16</v>
          </cell>
          <cell r="E190">
            <v>3.3180000000000001E-2</v>
          </cell>
        </row>
        <row r="191">
          <cell r="A191">
            <v>21313</v>
          </cell>
          <cell r="B191" t="str">
            <v>HXHDSCR,.3125-18 X 1</v>
          </cell>
          <cell r="C191">
            <v>0.12</v>
          </cell>
          <cell r="D191">
            <v>0.17</v>
          </cell>
          <cell r="E191">
            <v>4.1599999999999998E-2</v>
          </cell>
        </row>
        <row r="192">
          <cell r="A192">
            <v>21314</v>
          </cell>
          <cell r="B192" t="str">
            <v>HXHDSCR,.312-18X1.00 LG</v>
          </cell>
          <cell r="C192">
            <v>0.17</v>
          </cell>
          <cell r="D192">
            <v>0.24</v>
          </cell>
          <cell r="E192">
            <v>4.5859999999999998E-2</v>
          </cell>
        </row>
        <row r="193">
          <cell r="A193">
            <v>21315</v>
          </cell>
          <cell r="B193" t="str">
            <v>HXHDSCR,.3125-18X1.25</v>
          </cell>
          <cell r="C193">
            <v>0.18</v>
          </cell>
          <cell r="D193">
            <v>0.26</v>
          </cell>
          <cell r="E193">
            <v>5.2940000000000001E-2</v>
          </cell>
        </row>
        <row r="194">
          <cell r="A194">
            <v>21316</v>
          </cell>
          <cell r="B194" t="str">
            <v>HXHDSCR,.312-18X1.25 LG</v>
          </cell>
          <cell r="C194">
            <v>0.23</v>
          </cell>
          <cell r="D194">
            <v>0.33</v>
          </cell>
          <cell r="E194">
            <v>5.0340000000000003E-2</v>
          </cell>
        </row>
        <row r="195">
          <cell r="A195">
            <v>21317</v>
          </cell>
          <cell r="B195" t="str">
            <v>HXHDSCR,.312-18X1.50</v>
          </cell>
          <cell r="C195">
            <v>0.18</v>
          </cell>
          <cell r="D195">
            <v>0.26</v>
          </cell>
          <cell r="E195">
            <v>5.2209999999999999E-2</v>
          </cell>
        </row>
        <row r="196">
          <cell r="A196">
            <v>21318</v>
          </cell>
          <cell r="B196" t="str">
            <v>HXHDSCR,.312-18X1.62 LG</v>
          </cell>
          <cell r="C196">
            <v>0.94</v>
          </cell>
          <cell r="D196">
            <v>1.34</v>
          </cell>
          <cell r="E196">
            <v>0.20405000000000001</v>
          </cell>
        </row>
        <row r="197">
          <cell r="A197">
            <v>21319</v>
          </cell>
          <cell r="B197" t="str">
            <v>HXHDSCR,.3125-18X1.75 LG</v>
          </cell>
          <cell r="C197">
            <v>0.34</v>
          </cell>
          <cell r="D197">
            <v>0.48</v>
          </cell>
          <cell r="E197">
            <v>5.8340000000000003E-2</v>
          </cell>
        </row>
        <row r="198">
          <cell r="A198">
            <v>21320</v>
          </cell>
          <cell r="B198" t="str">
            <v>HXHDSCR,.312-18X1.75 LG</v>
          </cell>
          <cell r="C198">
            <v>0.12</v>
          </cell>
          <cell r="D198">
            <v>0.17</v>
          </cell>
          <cell r="E198">
            <v>7.9039999999999999E-2</v>
          </cell>
        </row>
        <row r="199">
          <cell r="A199">
            <v>21321</v>
          </cell>
          <cell r="B199" t="str">
            <v>HXHDSCR,.312-18 X 2</v>
          </cell>
          <cell r="C199">
            <v>0.73</v>
          </cell>
          <cell r="D199">
            <v>1.05</v>
          </cell>
          <cell r="E199">
            <v>0.10327</v>
          </cell>
        </row>
        <row r="200">
          <cell r="A200">
            <v>21322</v>
          </cell>
          <cell r="B200" t="str">
            <v>HXHDSCR,.3125-18X2.25 LG</v>
          </cell>
          <cell r="C200">
            <v>0.31</v>
          </cell>
          <cell r="D200">
            <v>0.44</v>
          </cell>
          <cell r="E200">
            <v>0.10483000000000001</v>
          </cell>
        </row>
        <row r="201">
          <cell r="A201">
            <v>21323</v>
          </cell>
          <cell r="B201" t="str">
            <v>HXHDSCR,.3125-18X2.50 LG</v>
          </cell>
          <cell r="C201">
            <v>0.43</v>
          </cell>
          <cell r="D201">
            <v>0.61</v>
          </cell>
          <cell r="E201">
            <v>8.2989999999999994E-2</v>
          </cell>
        </row>
        <row r="202">
          <cell r="A202">
            <v>21324</v>
          </cell>
          <cell r="B202" t="str">
            <v>HXHDSCR,.3125-18X2.75 LG</v>
          </cell>
          <cell r="C202">
            <v>0.3</v>
          </cell>
          <cell r="D202">
            <v>0.42</v>
          </cell>
          <cell r="E202">
            <v>5.7200000000000001E-2</v>
          </cell>
        </row>
        <row r="203">
          <cell r="A203">
            <v>21325</v>
          </cell>
          <cell r="B203" t="str">
            <v>HXHDSCR,.312-18X3.25 LG</v>
          </cell>
          <cell r="C203">
            <v>0.14000000000000001</v>
          </cell>
          <cell r="D203">
            <v>0.19</v>
          </cell>
          <cell r="E203">
            <v>9.0999999999999998E-2</v>
          </cell>
        </row>
        <row r="204">
          <cell r="A204">
            <v>21326</v>
          </cell>
          <cell r="B204" t="str">
            <v>HXHDSCR,.312-18 X 4</v>
          </cell>
          <cell r="C204">
            <v>0.63</v>
          </cell>
          <cell r="D204">
            <v>0.9</v>
          </cell>
          <cell r="E204">
            <v>0.3276</v>
          </cell>
        </row>
        <row r="205">
          <cell r="A205">
            <v>21331</v>
          </cell>
          <cell r="B205" t="str">
            <v>HXHDSCR,.312-24X1.00 LG</v>
          </cell>
          <cell r="C205">
            <v>0.06</v>
          </cell>
          <cell r="D205">
            <v>0.09</v>
          </cell>
          <cell r="E205">
            <v>4.0559999999999999E-2</v>
          </cell>
        </row>
        <row r="206">
          <cell r="A206">
            <v>21332</v>
          </cell>
          <cell r="B206" t="str">
            <v>HXHDSCR,.312-24X1.12 LG</v>
          </cell>
          <cell r="C206">
            <v>0.02</v>
          </cell>
          <cell r="D206">
            <v>0.03</v>
          </cell>
          <cell r="E206">
            <v>9.3600000000000003E-3</v>
          </cell>
        </row>
        <row r="207">
          <cell r="A207">
            <v>21334</v>
          </cell>
          <cell r="B207" t="str">
            <v>HXHDSCR,.3125-24X1.38 LG</v>
          </cell>
          <cell r="C207">
            <v>2.36</v>
          </cell>
          <cell r="D207">
            <v>3.37</v>
          </cell>
          <cell r="E207">
            <v>0.44788</v>
          </cell>
        </row>
        <row r="208">
          <cell r="A208">
            <v>21335</v>
          </cell>
          <cell r="B208" t="str">
            <v>HXHDSCR,.3125-24X1.50 LG</v>
          </cell>
          <cell r="C208">
            <v>0.24</v>
          </cell>
          <cell r="D208">
            <v>0.34</v>
          </cell>
          <cell r="E208">
            <v>5.3039999999999997E-2</v>
          </cell>
        </row>
        <row r="209">
          <cell r="A209">
            <v>21337</v>
          </cell>
          <cell r="B209" t="str">
            <v>HXHDSCR,.3125-24 X 2</v>
          </cell>
          <cell r="C209">
            <v>0.52</v>
          </cell>
          <cell r="D209">
            <v>0.74</v>
          </cell>
          <cell r="E209">
            <v>0.31595000000000001</v>
          </cell>
        </row>
        <row r="210">
          <cell r="A210">
            <v>21338</v>
          </cell>
          <cell r="B210" t="str">
            <v>HXHDSCR .375-16X.50</v>
          </cell>
          <cell r="C210">
            <v>0.55000000000000004</v>
          </cell>
          <cell r="D210">
            <v>0.79</v>
          </cell>
          <cell r="E210">
            <v>5.7099999999999998E-2</v>
          </cell>
        </row>
        <row r="211">
          <cell r="A211">
            <v>21339</v>
          </cell>
          <cell r="B211" t="str">
            <v>HXHDSCR,.375-16X.50 LG</v>
          </cell>
          <cell r="C211">
            <v>0.08</v>
          </cell>
          <cell r="D211">
            <v>0.11</v>
          </cell>
          <cell r="E211">
            <v>5.1999999999999998E-2</v>
          </cell>
        </row>
        <row r="212">
          <cell r="A212">
            <v>21340</v>
          </cell>
          <cell r="B212" t="str">
            <v>HXHDSCR,.375-16X.62 LG</v>
          </cell>
          <cell r="C212">
            <v>0.18</v>
          </cell>
          <cell r="D212">
            <v>0.26</v>
          </cell>
          <cell r="E212">
            <v>4.6899999999999997E-2</v>
          </cell>
        </row>
        <row r="213">
          <cell r="A213">
            <v>21342</v>
          </cell>
          <cell r="B213" t="str">
            <v>HXHDSCR,.375-16X.62 LG</v>
          </cell>
          <cell r="C213">
            <v>0.04</v>
          </cell>
          <cell r="D213">
            <v>0.06</v>
          </cell>
          <cell r="E213">
            <v>2.8219999999999999E-2</v>
          </cell>
        </row>
        <row r="214">
          <cell r="A214">
            <v>21343</v>
          </cell>
          <cell r="B214" t="str">
            <v>HXHDSCR .375-16X.75</v>
          </cell>
          <cell r="C214">
            <v>0.18</v>
          </cell>
          <cell r="D214">
            <v>0.26</v>
          </cell>
          <cell r="E214">
            <v>5.6370000000000003E-2</v>
          </cell>
        </row>
        <row r="215">
          <cell r="A215">
            <v>21344</v>
          </cell>
          <cell r="B215" t="str">
            <v>HXHDSCR,.375-16X.75 LG</v>
          </cell>
          <cell r="C215">
            <v>0.09</v>
          </cell>
          <cell r="D215">
            <v>0.13</v>
          </cell>
          <cell r="E215">
            <v>6.2399999999999997E-2</v>
          </cell>
        </row>
        <row r="216">
          <cell r="A216">
            <v>21346</v>
          </cell>
          <cell r="B216" t="str">
            <v>HXHDSCR,.375-16X.88 LG</v>
          </cell>
          <cell r="C216">
            <v>0.13</v>
          </cell>
          <cell r="D216">
            <v>0.19</v>
          </cell>
          <cell r="E216">
            <v>6.1260000000000002E-2</v>
          </cell>
        </row>
        <row r="217">
          <cell r="A217">
            <v>21347</v>
          </cell>
          <cell r="B217" t="str">
            <v>HXHDSCR,.375-16X.88 LG</v>
          </cell>
          <cell r="C217">
            <v>0.17</v>
          </cell>
          <cell r="D217">
            <v>0.24</v>
          </cell>
          <cell r="E217">
            <v>0.104</v>
          </cell>
        </row>
        <row r="218">
          <cell r="A218">
            <v>21348</v>
          </cell>
          <cell r="B218" t="str">
            <v>HXHDSCR .375-16 X 1</v>
          </cell>
          <cell r="C218">
            <v>0.21</v>
          </cell>
          <cell r="D218">
            <v>0.31</v>
          </cell>
          <cell r="E218">
            <v>6.4479999999999996E-2</v>
          </cell>
        </row>
        <row r="219">
          <cell r="A219">
            <v>21349</v>
          </cell>
          <cell r="B219" t="str">
            <v>HXHDSCR,.375-16X1.00 LG</v>
          </cell>
          <cell r="C219">
            <v>0.3</v>
          </cell>
          <cell r="D219">
            <v>0.42</v>
          </cell>
          <cell r="E219">
            <v>7.2800000000000004E-2</v>
          </cell>
        </row>
        <row r="220">
          <cell r="A220">
            <v>21350</v>
          </cell>
          <cell r="B220" t="str">
            <v>HXHDSCR,.375-16X1.12 LG</v>
          </cell>
          <cell r="C220">
            <v>0.16</v>
          </cell>
          <cell r="D220">
            <v>0.23</v>
          </cell>
          <cell r="E220">
            <v>8.6220000000000005E-2</v>
          </cell>
        </row>
        <row r="221">
          <cell r="A221">
            <v>21351</v>
          </cell>
          <cell r="B221" t="str">
            <v>HXHDSCR,.375-16X1.12 LG</v>
          </cell>
          <cell r="C221">
            <v>0.09</v>
          </cell>
          <cell r="D221">
            <v>0.13</v>
          </cell>
          <cell r="E221">
            <v>6.4479999999999996E-2</v>
          </cell>
        </row>
        <row r="222">
          <cell r="A222">
            <v>21352</v>
          </cell>
          <cell r="B222" t="str">
            <v>HXHDSCR,.375-16X 1.25</v>
          </cell>
          <cell r="C222">
            <v>0.31</v>
          </cell>
          <cell r="D222">
            <v>0.44</v>
          </cell>
          <cell r="E222">
            <v>7.5090000000000004E-2</v>
          </cell>
        </row>
        <row r="223">
          <cell r="A223">
            <v>21353</v>
          </cell>
          <cell r="B223" t="str">
            <v>HXHDSCR,.38-16X1.25 LG</v>
          </cell>
          <cell r="C223">
            <v>0.43</v>
          </cell>
          <cell r="D223">
            <v>0.62</v>
          </cell>
          <cell r="E223">
            <v>0.10414</v>
          </cell>
        </row>
        <row r="224">
          <cell r="A224">
            <v>21354</v>
          </cell>
          <cell r="B224" t="str">
            <v>HXHDSCR,.375-16X1.38 LG</v>
          </cell>
          <cell r="C224">
            <v>0.43</v>
          </cell>
          <cell r="D224">
            <v>0.61</v>
          </cell>
          <cell r="E224">
            <v>8.0909999999999996E-2</v>
          </cell>
        </row>
        <row r="225">
          <cell r="A225">
            <v>21355</v>
          </cell>
          <cell r="B225" t="str">
            <v>HXHDSCR,.375-16X1.38 LG</v>
          </cell>
          <cell r="C225">
            <v>0.22</v>
          </cell>
          <cell r="D225">
            <v>0.32</v>
          </cell>
          <cell r="E225">
            <v>0.1144</v>
          </cell>
        </row>
        <row r="226">
          <cell r="A226">
            <v>21357</v>
          </cell>
          <cell r="B226" t="str">
            <v>HXHDSCR .375-16X1.50</v>
          </cell>
          <cell r="C226">
            <v>0.12</v>
          </cell>
          <cell r="D226">
            <v>0.17</v>
          </cell>
          <cell r="E226">
            <v>7.2800000000000004E-2</v>
          </cell>
        </row>
        <row r="227">
          <cell r="A227">
            <v>21358</v>
          </cell>
          <cell r="B227" t="str">
            <v>HXHDSCR,.375-16X1.50 LG</v>
          </cell>
          <cell r="C227">
            <v>0.6</v>
          </cell>
          <cell r="D227">
            <v>0.86</v>
          </cell>
          <cell r="E227">
            <v>0.11617</v>
          </cell>
        </row>
        <row r="228">
          <cell r="A228">
            <v>21360</v>
          </cell>
          <cell r="B228" t="str">
            <v>HXHDSCR .375-16X1.75</v>
          </cell>
          <cell r="C228">
            <v>0.15</v>
          </cell>
          <cell r="D228">
            <v>0.22</v>
          </cell>
          <cell r="E228">
            <v>8.0699999999999994E-2</v>
          </cell>
        </row>
        <row r="229">
          <cell r="A229">
            <v>21361</v>
          </cell>
          <cell r="B229" t="str">
            <v>HXHDSCR,.375-16X1.75 LG</v>
          </cell>
          <cell r="C229">
            <v>0.2</v>
          </cell>
          <cell r="D229">
            <v>0.28999999999999998</v>
          </cell>
          <cell r="E229">
            <v>0.1404</v>
          </cell>
        </row>
        <row r="230">
          <cell r="A230">
            <v>21362</v>
          </cell>
          <cell r="B230" t="str">
            <v>HXHDSCR,.375-16 X 2</v>
          </cell>
          <cell r="C230">
            <v>0.56000000000000005</v>
          </cell>
          <cell r="D230">
            <v>0.8</v>
          </cell>
          <cell r="E230">
            <v>0.11211</v>
          </cell>
        </row>
        <row r="231">
          <cell r="A231">
            <v>21363</v>
          </cell>
          <cell r="B231" t="str">
            <v>HXHDSCR,.375-16X2.00 LG</v>
          </cell>
          <cell r="C231">
            <v>0.15</v>
          </cell>
          <cell r="D231">
            <v>0.22</v>
          </cell>
          <cell r="E231">
            <v>0.10494000000000001</v>
          </cell>
        </row>
        <row r="232">
          <cell r="A232">
            <v>21364</v>
          </cell>
          <cell r="B232" t="str">
            <v>HXHDSCR,.375-16X2.25 LG</v>
          </cell>
          <cell r="C232">
            <v>0.19</v>
          </cell>
          <cell r="D232">
            <v>0.28000000000000003</v>
          </cell>
          <cell r="E232">
            <v>9.9110000000000004E-2</v>
          </cell>
        </row>
        <row r="233">
          <cell r="A233">
            <v>21365</v>
          </cell>
          <cell r="B233" t="str">
            <v>HXHDSCR,.375-16X2.50</v>
          </cell>
          <cell r="C233">
            <v>0.93</v>
          </cell>
          <cell r="D233">
            <v>1.33</v>
          </cell>
          <cell r="E233">
            <v>0.13633999999999999</v>
          </cell>
        </row>
        <row r="234">
          <cell r="A234">
            <v>21367</v>
          </cell>
          <cell r="B234" t="str">
            <v>HXHDSCR,.375-16X2.75 LG</v>
          </cell>
          <cell r="C234">
            <v>0.66</v>
          </cell>
          <cell r="D234">
            <v>0.95</v>
          </cell>
          <cell r="E234">
            <v>0.11898</v>
          </cell>
        </row>
        <row r="235">
          <cell r="A235">
            <v>21369</v>
          </cell>
          <cell r="B235" t="str">
            <v>HXHDSCR,.375-16 X 3</v>
          </cell>
          <cell r="C235">
            <v>1.03</v>
          </cell>
          <cell r="D235">
            <v>1.47</v>
          </cell>
          <cell r="E235">
            <v>0.34653</v>
          </cell>
        </row>
        <row r="236">
          <cell r="A236">
            <v>21370</v>
          </cell>
          <cell r="B236" t="str">
            <v>HXHDSCR,.375-16X3.25</v>
          </cell>
          <cell r="C236">
            <v>0.65</v>
          </cell>
          <cell r="D236">
            <v>0.93</v>
          </cell>
          <cell r="E236">
            <v>0.1741</v>
          </cell>
        </row>
        <row r="237">
          <cell r="A237">
            <v>21371</v>
          </cell>
          <cell r="B237" t="str">
            <v>HXHDSCR,.375-16X3.50 LG</v>
          </cell>
          <cell r="C237">
            <v>0.39</v>
          </cell>
          <cell r="D237">
            <v>0.55000000000000004</v>
          </cell>
          <cell r="E237">
            <v>0.1976</v>
          </cell>
        </row>
        <row r="238">
          <cell r="A238">
            <v>21372</v>
          </cell>
          <cell r="B238" t="str">
            <v>HXHDSCR,.375-16X3.75 LG</v>
          </cell>
          <cell r="C238">
            <v>0.4</v>
          </cell>
          <cell r="D238">
            <v>0.56999999999999995</v>
          </cell>
          <cell r="E238">
            <v>0.24626999999999999</v>
          </cell>
        </row>
        <row r="239">
          <cell r="A239">
            <v>21373</v>
          </cell>
          <cell r="B239" t="str">
            <v>HXHDSCR,.375-16X4.00 LG</v>
          </cell>
          <cell r="C239">
            <v>0.4</v>
          </cell>
          <cell r="D239">
            <v>0.56999999999999995</v>
          </cell>
          <cell r="E239">
            <v>0.20893999999999999</v>
          </cell>
        </row>
        <row r="240">
          <cell r="A240">
            <v>21374</v>
          </cell>
          <cell r="B240" t="str">
            <v>HXHDSCR,.375-16X4.25</v>
          </cell>
          <cell r="C240">
            <v>2.0699999999999998</v>
          </cell>
          <cell r="D240">
            <v>2.96</v>
          </cell>
          <cell r="E240">
            <v>0.4264</v>
          </cell>
        </row>
        <row r="241">
          <cell r="A241">
            <v>21375</v>
          </cell>
          <cell r="B241" t="str">
            <v>HXHDSCR,.375-16X4.50 LG</v>
          </cell>
          <cell r="C241">
            <v>0.45</v>
          </cell>
          <cell r="D241">
            <v>0.64</v>
          </cell>
          <cell r="E241">
            <v>0.30409999999999998</v>
          </cell>
        </row>
        <row r="242">
          <cell r="A242">
            <v>21376</v>
          </cell>
          <cell r="B242" t="str">
            <v>HXHDSCR,.375-24X.50 LG</v>
          </cell>
          <cell r="C242">
            <v>0.09</v>
          </cell>
          <cell r="D242">
            <v>0.12</v>
          </cell>
          <cell r="E242">
            <v>6.2399999999999997E-2</v>
          </cell>
        </row>
        <row r="243">
          <cell r="A243">
            <v>21377</v>
          </cell>
          <cell r="B243" t="str">
            <v>HXHDSCR,.375-24X.75 LG</v>
          </cell>
          <cell r="C243">
            <v>0.17</v>
          </cell>
          <cell r="D243">
            <v>0.24</v>
          </cell>
          <cell r="E243">
            <v>0.16838</v>
          </cell>
        </row>
        <row r="244">
          <cell r="A244">
            <v>21380</v>
          </cell>
          <cell r="B244" t="str">
            <v>HXHDSCR,.375-24X1.25</v>
          </cell>
          <cell r="C244">
            <v>0.28000000000000003</v>
          </cell>
          <cell r="D244">
            <v>0.39</v>
          </cell>
          <cell r="E244">
            <v>0.13946</v>
          </cell>
        </row>
        <row r="245">
          <cell r="A245">
            <v>21381</v>
          </cell>
          <cell r="B245" t="str">
            <v>HXHDSCR,.375-24X1.50 LG</v>
          </cell>
          <cell r="C245">
            <v>0.11</v>
          </cell>
          <cell r="D245">
            <v>0.16</v>
          </cell>
          <cell r="E245">
            <v>7.6960000000000001E-2</v>
          </cell>
        </row>
        <row r="246">
          <cell r="A246">
            <v>21382</v>
          </cell>
          <cell r="B246" t="str">
            <v>HXHDSCR,.375-24X1.75 LG</v>
          </cell>
          <cell r="C246">
            <v>0.57999999999999996</v>
          </cell>
          <cell r="D246">
            <v>0.82</v>
          </cell>
          <cell r="E246">
            <v>0.19494</v>
          </cell>
        </row>
        <row r="247">
          <cell r="A247">
            <v>21383</v>
          </cell>
          <cell r="B247" t="str">
            <v>HXHDSCR,.375-24X2.00 LG</v>
          </cell>
          <cell r="C247">
            <v>0.11</v>
          </cell>
          <cell r="D247">
            <v>0.16</v>
          </cell>
          <cell r="E247">
            <v>7.1760000000000004E-2</v>
          </cell>
        </row>
        <row r="248">
          <cell r="A248">
            <v>21388</v>
          </cell>
          <cell r="B248" t="str">
            <v>HXHDSCR,.375-24X3.00 LG</v>
          </cell>
          <cell r="C248">
            <v>0.46</v>
          </cell>
          <cell r="D248">
            <v>0.66</v>
          </cell>
          <cell r="E248">
            <v>0.312</v>
          </cell>
        </row>
        <row r="249">
          <cell r="A249">
            <v>21391</v>
          </cell>
          <cell r="B249" t="str">
            <v>HXHDSCR,.4375-14X.75 LG</v>
          </cell>
          <cell r="C249">
            <v>0.34</v>
          </cell>
          <cell r="D249">
            <v>0.49</v>
          </cell>
          <cell r="E249">
            <v>7.8E-2</v>
          </cell>
        </row>
        <row r="250">
          <cell r="A250">
            <v>21392</v>
          </cell>
          <cell r="B250" t="str">
            <v>HXHDSCR,.4375-14 X 1 LG</v>
          </cell>
          <cell r="C250">
            <v>0.15</v>
          </cell>
          <cell r="D250">
            <v>0.22</v>
          </cell>
          <cell r="E250">
            <v>7.6960000000000001E-2</v>
          </cell>
        </row>
        <row r="251">
          <cell r="A251">
            <v>21395</v>
          </cell>
          <cell r="B251" t="str">
            <v>HXHDSCR,.438-14X1.25</v>
          </cell>
          <cell r="C251">
            <v>0.49</v>
          </cell>
          <cell r="D251">
            <v>0.7</v>
          </cell>
          <cell r="E251">
            <v>8.5699999999999998E-2</v>
          </cell>
        </row>
        <row r="252">
          <cell r="A252">
            <v>21396</v>
          </cell>
          <cell r="B252" t="str">
            <v>HXHDSCR,.438-14X1.38 LG</v>
          </cell>
          <cell r="C252">
            <v>1.41</v>
          </cell>
          <cell r="D252">
            <v>2.0099999999999998</v>
          </cell>
          <cell r="E252">
            <v>0.32656000000000002</v>
          </cell>
        </row>
        <row r="253">
          <cell r="A253">
            <v>21398</v>
          </cell>
          <cell r="B253" t="str">
            <v>HXHDSCR,.438-14X1.50 LG</v>
          </cell>
          <cell r="C253">
            <v>0.3</v>
          </cell>
          <cell r="D253">
            <v>0.42</v>
          </cell>
          <cell r="E253">
            <v>7.1760000000000004E-2</v>
          </cell>
        </row>
        <row r="254">
          <cell r="A254">
            <v>21401</v>
          </cell>
          <cell r="B254" t="str">
            <v>HXHDSCR,.4375-14X2.00 LG</v>
          </cell>
          <cell r="C254">
            <v>0.34</v>
          </cell>
          <cell r="D254">
            <v>0.49</v>
          </cell>
          <cell r="E254">
            <v>0.23150000000000001</v>
          </cell>
        </row>
        <row r="255">
          <cell r="A255">
            <v>21403</v>
          </cell>
          <cell r="B255" t="str">
            <v>HXHDSCR,.4375-14X2.25 LG</v>
          </cell>
          <cell r="C255">
            <v>0.42</v>
          </cell>
          <cell r="D255">
            <v>0.6</v>
          </cell>
          <cell r="E255">
            <v>0.27955000000000002</v>
          </cell>
        </row>
        <row r="256">
          <cell r="A256">
            <v>21404</v>
          </cell>
          <cell r="B256" t="str">
            <v>HXHDSCR,.438-14X2.50</v>
          </cell>
          <cell r="C256">
            <v>1.02</v>
          </cell>
          <cell r="D256">
            <v>1.46</v>
          </cell>
          <cell r="E256">
            <v>0.53039999999999998</v>
          </cell>
        </row>
        <row r="257">
          <cell r="A257">
            <v>21405</v>
          </cell>
          <cell r="B257" t="str">
            <v>HXHDSCR,.4375-14 X 3 LG</v>
          </cell>
          <cell r="C257">
            <v>1.04</v>
          </cell>
          <cell r="D257">
            <v>1.49</v>
          </cell>
          <cell r="E257">
            <v>0.23712</v>
          </cell>
        </row>
        <row r="258">
          <cell r="A258">
            <v>21406</v>
          </cell>
          <cell r="B258" t="str">
            <v>HXHDSCR,.4375-14X3.50 LG</v>
          </cell>
          <cell r="C258">
            <v>0.33</v>
          </cell>
          <cell r="D258">
            <v>0.47</v>
          </cell>
          <cell r="E258">
            <v>0.22506000000000001</v>
          </cell>
        </row>
        <row r="259">
          <cell r="A259">
            <v>21407</v>
          </cell>
          <cell r="B259" t="str">
            <v>HXHDSCR,.4375-14X3.75 LG</v>
          </cell>
          <cell r="C259">
            <v>0.56999999999999995</v>
          </cell>
          <cell r="D259">
            <v>0.82</v>
          </cell>
          <cell r="E259">
            <v>0.31824000000000002</v>
          </cell>
        </row>
        <row r="260">
          <cell r="A260">
            <v>21408</v>
          </cell>
          <cell r="B260" t="str">
            <v>HXHDSCR,.4375-14X4.00 LG</v>
          </cell>
          <cell r="C260">
            <v>0.26</v>
          </cell>
          <cell r="D260">
            <v>0.36</v>
          </cell>
          <cell r="E260">
            <v>0.17169999999999999</v>
          </cell>
        </row>
        <row r="261">
          <cell r="A261">
            <v>21409</v>
          </cell>
          <cell r="B261" t="str">
            <v>HXHDSCR,.438-14X4.25</v>
          </cell>
          <cell r="C261">
            <v>2.58</v>
          </cell>
          <cell r="D261">
            <v>3.68</v>
          </cell>
          <cell r="E261">
            <v>1.7367999999999999</v>
          </cell>
        </row>
        <row r="262">
          <cell r="A262">
            <v>21410</v>
          </cell>
          <cell r="B262" t="str">
            <v>HXHDSCR,.4375-14X4.50</v>
          </cell>
          <cell r="C262">
            <v>0.85</v>
          </cell>
          <cell r="D262">
            <v>1.21</v>
          </cell>
          <cell r="E262">
            <v>0.43825999999999998</v>
          </cell>
        </row>
        <row r="263">
          <cell r="A263">
            <v>21421</v>
          </cell>
          <cell r="B263" t="str">
            <v>HXHDSCR,.50-13X.62 LG</v>
          </cell>
          <cell r="C263">
            <v>0.31</v>
          </cell>
          <cell r="D263">
            <v>0.44</v>
          </cell>
          <cell r="E263">
            <v>0.20383999999999999</v>
          </cell>
        </row>
        <row r="264">
          <cell r="A264">
            <v>21422</v>
          </cell>
          <cell r="B264" t="str">
            <v>HXHDSCR,.50-13X.75 LG</v>
          </cell>
          <cell r="C264">
            <v>0.17</v>
          </cell>
          <cell r="D264">
            <v>0.25</v>
          </cell>
          <cell r="E264">
            <v>0.13519999999999999</v>
          </cell>
        </row>
        <row r="265">
          <cell r="A265">
            <v>21423</v>
          </cell>
          <cell r="B265" t="str">
            <v>HXHDSCR,.50-13X.88 LG</v>
          </cell>
          <cell r="C265">
            <v>0.4</v>
          </cell>
          <cell r="D265">
            <v>0.56999999999999995</v>
          </cell>
          <cell r="E265">
            <v>0.19156999999999999</v>
          </cell>
        </row>
        <row r="266">
          <cell r="A266">
            <v>21425</v>
          </cell>
          <cell r="B266" t="str">
            <v>HXHDSCR,.50-13X1.00</v>
          </cell>
          <cell r="C266">
            <v>0.3</v>
          </cell>
          <cell r="D266">
            <v>0.42</v>
          </cell>
          <cell r="E266">
            <v>0.14248</v>
          </cell>
        </row>
        <row r="267">
          <cell r="A267">
            <v>21427</v>
          </cell>
          <cell r="B267" t="str">
            <v>HXHDSCR,.50-13X1.12 LG</v>
          </cell>
          <cell r="C267">
            <v>0.43</v>
          </cell>
          <cell r="D267">
            <v>0.61</v>
          </cell>
          <cell r="E267">
            <v>0.28538000000000002</v>
          </cell>
        </row>
        <row r="268">
          <cell r="A268">
            <v>21428</v>
          </cell>
          <cell r="B268" t="str">
            <v>HXHDSCR,.50-13X1.25 LG</v>
          </cell>
          <cell r="C268">
            <v>0.23</v>
          </cell>
          <cell r="D268">
            <v>0.34</v>
          </cell>
          <cell r="E268">
            <v>0.11884</v>
          </cell>
        </row>
        <row r="269">
          <cell r="A269">
            <v>21429</v>
          </cell>
          <cell r="B269" t="str">
            <v>HXHDSCR,.50-13X1.25 LG</v>
          </cell>
          <cell r="C269">
            <v>0.24</v>
          </cell>
          <cell r="D269">
            <v>0.34</v>
          </cell>
          <cell r="E269">
            <v>0.15798999999999999</v>
          </cell>
        </row>
        <row r="270">
          <cell r="A270">
            <v>21430</v>
          </cell>
          <cell r="B270" t="str">
            <v>HXHDSCR,.50-13X1.38 LG</v>
          </cell>
          <cell r="C270">
            <v>0.91</v>
          </cell>
          <cell r="D270">
            <v>1.3</v>
          </cell>
          <cell r="E270">
            <v>0.17555000000000001</v>
          </cell>
        </row>
        <row r="271">
          <cell r="A271">
            <v>21431</v>
          </cell>
          <cell r="B271" t="str">
            <v>HXHDSCR,.50-13X1.50</v>
          </cell>
          <cell r="C271">
            <v>0.59</v>
          </cell>
          <cell r="D271">
            <v>0.85</v>
          </cell>
          <cell r="E271">
            <v>0.19181000000000001</v>
          </cell>
        </row>
        <row r="272">
          <cell r="A272">
            <v>21432</v>
          </cell>
          <cell r="B272" t="str">
            <v>HXHDSCR,.50-13X1.50</v>
          </cell>
          <cell r="C272">
            <v>0.22</v>
          </cell>
          <cell r="D272">
            <v>0.32</v>
          </cell>
          <cell r="E272">
            <v>0.20913999999999999</v>
          </cell>
        </row>
        <row r="273">
          <cell r="A273">
            <v>21433</v>
          </cell>
          <cell r="B273" t="str">
            <v>HXHDSCR,.50-13X1.75</v>
          </cell>
          <cell r="C273">
            <v>0.38</v>
          </cell>
          <cell r="D273">
            <v>0.54</v>
          </cell>
          <cell r="E273">
            <v>0.20041</v>
          </cell>
        </row>
        <row r="274">
          <cell r="A274">
            <v>21434</v>
          </cell>
          <cell r="B274" t="str">
            <v>HXHDSCR,.50-13X1.75</v>
          </cell>
          <cell r="C274">
            <v>0.26</v>
          </cell>
          <cell r="D274">
            <v>0.38</v>
          </cell>
          <cell r="E274">
            <v>0.17627999999999999</v>
          </cell>
        </row>
        <row r="275">
          <cell r="A275">
            <v>21435</v>
          </cell>
          <cell r="B275" t="str">
            <v>HXHDSCR,.50-13X 2.00</v>
          </cell>
          <cell r="C275">
            <v>0.32</v>
          </cell>
          <cell r="D275">
            <v>0.45</v>
          </cell>
          <cell r="E275">
            <v>0.19239999999999999</v>
          </cell>
        </row>
        <row r="276">
          <cell r="A276">
            <v>21436</v>
          </cell>
          <cell r="B276" t="str">
            <v>HXHDSCR,.50-13X2.00</v>
          </cell>
          <cell r="C276">
            <v>0.28999999999999998</v>
          </cell>
          <cell r="D276">
            <v>0.41</v>
          </cell>
          <cell r="E276">
            <v>0.19334000000000001</v>
          </cell>
        </row>
        <row r="277">
          <cell r="A277">
            <v>21437</v>
          </cell>
          <cell r="B277" t="str">
            <v>HXHDSCR .50-13X2.25</v>
          </cell>
          <cell r="C277">
            <v>1.24</v>
          </cell>
          <cell r="D277">
            <v>1.78</v>
          </cell>
          <cell r="E277">
            <v>0.24304999999999999</v>
          </cell>
        </row>
        <row r="278">
          <cell r="A278">
            <v>21438</v>
          </cell>
          <cell r="B278" t="str">
            <v>HXHDSCR,.50-13X2.25 LG</v>
          </cell>
          <cell r="C278">
            <v>1.31</v>
          </cell>
          <cell r="D278">
            <v>1.87</v>
          </cell>
          <cell r="E278">
            <v>0.22650999999999999</v>
          </cell>
        </row>
        <row r="279">
          <cell r="A279">
            <v>21439</v>
          </cell>
          <cell r="B279" t="str">
            <v>HXHDSCR .50-13X2.50</v>
          </cell>
          <cell r="C279">
            <v>0.39</v>
          </cell>
          <cell r="D279">
            <v>0.55000000000000004</v>
          </cell>
          <cell r="E279">
            <v>0.2387</v>
          </cell>
        </row>
        <row r="280">
          <cell r="A280">
            <v>21440</v>
          </cell>
          <cell r="B280" t="str">
            <v>HXHDSCR,.50-13X2.50 LG</v>
          </cell>
          <cell r="C280">
            <v>0.35</v>
          </cell>
          <cell r="D280">
            <v>0.5</v>
          </cell>
          <cell r="E280">
            <v>0.23296</v>
          </cell>
        </row>
        <row r="281">
          <cell r="A281">
            <v>21441</v>
          </cell>
          <cell r="B281" t="str">
            <v>HXHDSCR,.50-13X2.75</v>
          </cell>
          <cell r="C281">
            <v>0.37</v>
          </cell>
          <cell r="D281">
            <v>0.52</v>
          </cell>
          <cell r="E281">
            <v>0.2235</v>
          </cell>
        </row>
        <row r="282">
          <cell r="A282">
            <v>21442</v>
          </cell>
          <cell r="B282" t="str">
            <v>HXHDSCR,.50-13X3.00 LG</v>
          </cell>
          <cell r="C282">
            <v>0.57999999999999996</v>
          </cell>
          <cell r="D282">
            <v>0.83</v>
          </cell>
          <cell r="E282">
            <v>0.30701000000000001</v>
          </cell>
        </row>
        <row r="283">
          <cell r="A283">
            <v>21443</v>
          </cell>
          <cell r="B283" t="str">
            <v>HXHDSCR,.50-13X3.25 LG</v>
          </cell>
          <cell r="C283">
            <v>0.48</v>
          </cell>
          <cell r="D283">
            <v>0.68</v>
          </cell>
          <cell r="E283">
            <v>0.32833000000000001</v>
          </cell>
        </row>
        <row r="284">
          <cell r="A284">
            <v>21444</v>
          </cell>
          <cell r="B284" t="str">
            <v>HXHDSCR,.50-13X3.50</v>
          </cell>
          <cell r="C284">
            <v>1.53</v>
          </cell>
          <cell r="D284">
            <v>2.19</v>
          </cell>
          <cell r="E284">
            <v>0.34965000000000002</v>
          </cell>
        </row>
        <row r="285">
          <cell r="A285">
            <v>21445</v>
          </cell>
          <cell r="B285" t="str">
            <v>HXHDSCR,.50-13X3.75 LG</v>
          </cell>
          <cell r="C285">
            <v>0.6</v>
          </cell>
          <cell r="D285">
            <v>0.86</v>
          </cell>
          <cell r="E285">
            <v>0.40560000000000002</v>
          </cell>
        </row>
        <row r="286">
          <cell r="A286">
            <v>21446</v>
          </cell>
          <cell r="B286" t="str">
            <v>HXHDSCR,.50-13X 4 LG</v>
          </cell>
          <cell r="C286">
            <v>0.26</v>
          </cell>
          <cell r="D286">
            <v>0.38</v>
          </cell>
          <cell r="E286">
            <v>0.17680000000000001</v>
          </cell>
        </row>
        <row r="287">
          <cell r="A287">
            <v>21447</v>
          </cell>
          <cell r="B287" t="str">
            <v>HXHDSCR,.50-13X4.25 LG</v>
          </cell>
          <cell r="C287">
            <v>3.3</v>
          </cell>
          <cell r="D287">
            <v>4.72</v>
          </cell>
          <cell r="E287">
            <v>0.60133000000000003</v>
          </cell>
        </row>
        <row r="288">
          <cell r="A288">
            <v>21448</v>
          </cell>
          <cell r="B288" t="str">
            <v>HXHDSCR,.50-13X4.50</v>
          </cell>
          <cell r="C288">
            <v>0.53</v>
          </cell>
          <cell r="D288">
            <v>0.75</v>
          </cell>
          <cell r="E288">
            <v>0.38718999999999998</v>
          </cell>
        </row>
        <row r="289">
          <cell r="A289">
            <v>21454</v>
          </cell>
          <cell r="B289" t="str">
            <v>HXHDSCR,.50-20X1.75 LG</v>
          </cell>
          <cell r="C289">
            <v>1.1599999999999999</v>
          </cell>
          <cell r="D289">
            <v>1.66</v>
          </cell>
          <cell r="E289">
            <v>0.23644999999999999</v>
          </cell>
        </row>
        <row r="290">
          <cell r="A290">
            <v>21456</v>
          </cell>
          <cell r="B290" t="str">
            <v>HXHDSCR,.50-20X2.25 LG</v>
          </cell>
          <cell r="C290">
            <v>0.23</v>
          </cell>
          <cell r="D290">
            <v>0.34</v>
          </cell>
          <cell r="E290">
            <v>0.14560000000000001</v>
          </cell>
        </row>
        <row r="291">
          <cell r="A291">
            <v>21459</v>
          </cell>
          <cell r="B291" t="str">
            <v>HXHDSCR,.50-20X3.00 LG</v>
          </cell>
          <cell r="C291">
            <v>1.1499999999999999</v>
          </cell>
          <cell r="D291">
            <v>1.65</v>
          </cell>
          <cell r="E291">
            <v>0.27039999999999997</v>
          </cell>
        </row>
        <row r="292">
          <cell r="A292">
            <v>21465</v>
          </cell>
          <cell r="B292" t="str">
            <v>HXHDSCR,.625-11X1.25</v>
          </cell>
          <cell r="C292">
            <v>0.39</v>
          </cell>
          <cell r="D292">
            <v>0.55000000000000004</v>
          </cell>
          <cell r="E292">
            <v>0.23583999999999999</v>
          </cell>
        </row>
        <row r="293">
          <cell r="A293">
            <v>21466</v>
          </cell>
          <cell r="B293" t="str">
            <v>HXHDSCR,.625-11X1.50 LG</v>
          </cell>
          <cell r="C293">
            <v>0.47</v>
          </cell>
          <cell r="D293">
            <v>0.67</v>
          </cell>
          <cell r="E293">
            <v>0.28985</v>
          </cell>
        </row>
        <row r="294">
          <cell r="A294">
            <v>21467</v>
          </cell>
          <cell r="B294" t="str">
            <v>HXHDSCR,.625-11X1.75 LG</v>
          </cell>
          <cell r="C294">
            <v>1.37</v>
          </cell>
          <cell r="D294">
            <v>1.95</v>
          </cell>
          <cell r="E294">
            <v>0.32022</v>
          </cell>
        </row>
        <row r="295">
          <cell r="A295">
            <v>21468</v>
          </cell>
          <cell r="B295" t="str">
            <v>HXHDSCR,.625-11X1.75 LG</v>
          </cell>
          <cell r="C295">
            <v>0.77</v>
          </cell>
          <cell r="D295">
            <v>1.1100000000000001</v>
          </cell>
          <cell r="E295">
            <v>0.52</v>
          </cell>
        </row>
        <row r="296">
          <cell r="A296">
            <v>21469</v>
          </cell>
          <cell r="B296" t="str">
            <v>HXHDSCR,.625-11X2.00 LG</v>
          </cell>
          <cell r="C296">
            <v>0.51</v>
          </cell>
          <cell r="D296">
            <v>0.73</v>
          </cell>
          <cell r="E296">
            <v>0.35069</v>
          </cell>
        </row>
        <row r="297">
          <cell r="A297">
            <v>21470</v>
          </cell>
          <cell r="B297" t="str">
            <v>HXHDSCR,.625-11X2.25 LG</v>
          </cell>
          <cell r="C297">
            <v>0.56000000000000005</v>
          </cell>
          <cell r="D297">
            <v>0.8</v>
          </cell>
          <cell r="E297">
            <v>0.34329999999999999</v>
          </cell>
        </row>
        <row r="298">
          <cell r="A298">
            <v>21471</v>
          </cell>
          <cell r="B298" t="str">
            <v>HXHDSCR,.625-11X2.50 LG</v>
          </cell>
          <cell r="C298">
            <v>0.49</v>
          </cell>
          <cell r="D298">
            <v>0.69</v>
          </cell>
          <cell r="E298">
            <v>0.31408000000000003</v>
          </cell>
        </row>
        <row r="299">
          <cell r="A299">
            <v>21472</v>
          </cell>
          <cell r="B299" t="str">
            <v>HXHDSCR,.625-11X3.00 LG</v>
          </cell>
          <cell r="C299">
            <v>0.71</v>
          </cell>
          <cell r="D299">
            <v>1.01</v>
          </cell>
          <cell r="E299">
            <v>0.44762000000000002</v>
          </cell>
        </row>
        <row r="300">
          <cell r="A300">
            <v>21473</v>
          </cell>
          <cell r="B300" t="str">
            <v>HXHDSCR,.625-11X3.25 LG</v>
          </cell>
          <cell r="C300">
            <v>1.74</v>
          </cell>
          <cell r="D300">
            <v>2.4900000000000002</v>
          </cell>
          <cell r="E300">
            <v>0.42806</v>
          </cell>
        </row>
        <row r="301">
          <cell r="A301">
            <v>21485</v>
          </cell>
          <cell r="B301" t="str">
            <v>HXHDSCR,.75-10X1.50 LG</v>
          </cell>
          <cell r="C301">
            <v>0.59</v>
          </cell>
          <cell r="D301">
            <v>0.84</v>
          </cell>
          <cell r="E301">
            <v>0.37709999999999999</v>
          </cell>
        </row>
        <row r="302">
          <cell r="A302">
            <v>21487</v>
          </cell>
          <cell r="B302" t="str">
            <v>HXHDSCR,.75-10X2.00 LG</v>
          </cell>
          <cell r="C302">
            <v>1.72</v>
          </cell>
          <cell r="D302">
            <v>2.46</v>
          </cell>
          <cell r="E302">
            <v>0.30575999999999998</v>
          </cell>
        </row>
        <row r="303">
          <cell r="A303">
            <v>21488</v>
          </cell>
          <cell r="B303" t="str">
            <v>HXHDSCR,.75-10X2.25 LG</v>
          </cell>
          <cell r="C303">
            <v>0.69</v>
          </cell>
          <cell r="D303">
            <v>0.98</v>
          </cell>
          <cell r="E303">
            <v>0.46488000000000002</v>
          </cell>
        </row>
        <row r="304">
          <cell r="A304">
            <v>21489</v>
          </cell>
          <cell r="B304" t="str">
            <v>HXHDSCR,.75-10X2.50 LG</v>
          </cell>
          <cell r="C304">
            <v>1.1100000000000001</v>
          </cell>
          <cell r="D304">
            <v>1.59</v>
          </cell>
          <cell r="E304">
            <v>0.64219999999999999</v>
          </cell>
        </row>
        <row r="305">
          <cell r="A305">
            <v>21490</v>
          </cell>
          <cell r="B305" t="str">
            <v>HXHDSCR,.75-10X2.75 LG</v>
          </cell>
          <cell r="C305">
            <v>1.01</v>
          </cell>
          <cell r="D305">
            <v>1.44</v>
          </cell>
          <cell r="E305">
            <v>0.69440999999999997</v>
          </cell>
        </row>
        <row r="306">
          <cell r="A306">
            <v>21491</v>
          </cell>
          <cell r="B306" t="str">
            <v>HXHDSCR,.75-10X3.00 LG</v>
          </cell>
          <cell r="C306">
            <v>0.94</v>
          </cell>
          <cell r="D306">
            <v>1.35</v>
          </cell>
          <cell r="E306">
            <v>0.58126</v>
          </cell>
        </row>
        <row r="307">
          <cell r="A307">
            <v>21492</v>
          </cell>
          <cell r="B307" t="str">
            <v>HXHDSCR,.75-10X3.50 LG</v>
          </cell>
          <cell r="C307">
            <v>1</v>
          </cell>
          <cell r="D307">
            <v>1.43</v>
          </cell>
          <cell r="E307">
            <v>0.67818000000000001</v>
          </cell>
        </row>
        <row r="308">
          <cell r="A308">
            <v>21493</v>
          </cell>
          <cell r="B308" t="str">
            <v>HXHDSCR,.75-10X4.00 LG</v>
          </cell>
          <cell r="C308">
            <v>1.53</v>
          </cell>
          <cell r="D308">
            <v>2.19</v>
          </cell>
          <cell r="E308">
            <v>1.0311600000000001</v>
          </cell>
        </row>
        <row r="309">
          <cell r="A309">
            <v>21496</v>
          </cell>
          <cell r="B309" t="str">
            <v>HXHDSCR,.875-9X3.00 LG</v>
          </cell>
          <cell r="C309">
            <v>1.53</v>
          </cell>
          <cell r="D309">
            <v>2.19</v>
          </cell>
          <cell r="E309">
            <v>1.0296000000000001</v>
          </cell>
        </row>
        <row r="310">
          <cell r="A310">
            <v>21499</v>
          </cell>
          <cell r="B310" t="str">
            <v>HXHDSCR,1.00-8X3.00 LG</v>
          </cell>
          <cell r="C310">
            <v>4.32</v>
          </cell>
          <cell r="D310">
            <v>6.17</v>
          </cell>
          <cell r="E310">
            <v>0.98302</v>
          </cell>
        </row>
        <row r="311">
          <cell r="A311">
            <v>21502</v>
          </cell>
          <cell r="B311" t="str">
            <v>PIN,COTTER,.12X1.50 LG</v>
          </cell>
          <cell r="C311">
            <v>0.08</v>
          </cell>
          <cell r="D311">
            <v>0.11</v>
          </cell>
          <cell r="E311">
            <v>7.7000000000000002E-3</v>
          </cell>
        </row>
        <row r="312">
          <cell r="A312">
            <v>21503</v>
          </cell>
          <cell r="B312" t="str">
            <v>PIN,COTTER,.09X1.00 LG</v>
          </cell>
          <cell r="C312">
            <v>0.08</v>
          </cell>
          <cell r="D312">
            <v>0.11</v>
          </cell>
          <cell r="E312">
            <v>2.6419999999999999E-2</v>
          </cell>
        </row>
        <row r="313">
          <cell r="A313">
            <v>21504</v>
          </cell>
          <cell r="B313" t="str">
            <v>PIN,TAPER,NO 4X.75 LG</v>
          </cell>
          <cell r="C313">
            <v>0.61</v>
          </cell>
          <cell r="D313">
            <v>0.87</v>
          </cell>
          <cell r="E313">
            <v>0.34665000000000001</v>
          </cell>
        </row>
        <row r="314">
          <cell r="A314">
            <v>21512</v>
          </cell>
          <cell r="B314" t="str">
            <v>HXHDSCR,.375-16X5.00 LG</v>
          </cell>
          <cell r="C314">
            <v>1.83</v>
          </cell>
          <cell r="D314">
            <v>2.61</v>
          </cell>
          <cell r="E314">
            <v>0.32613999999999999</v>
          </cell>
        </row>
        <row r="315">
          <cell r="A315">
            <v>21513</v>
          </cell>
          <cell r="B315" t="str">
            <v>HXHDSCR,.375-16X5.50 LG</v>
          </cell>
          <cell r="C315">
            <v>0.63</v>
          </cell>
          <cell r="D315">
            <v>0.9</v>
          </cell>
          <cell r="E315">
            <v>0.38913999999999999</v>
          </cell>
        </row>
        <row r="316">
          <cell r="A316">
            <v>21514</v>
          </cell>
          <cell r="B316" t="str">
            <v>HXHDSCR,.438-14X5.00 LG</v>
          </cell>
          <cell r="C316">
            <v>0.6</v>
          </cell>
          <cell r="D316">
            <v>0.85</v>
          </cell>
          <cell r="E316">
            <v>0.36847000000000002</v>
          </cell>
        </row>
        <row r="317">
          <cell r="A317">
            <v>21517</v>
          </cell>
          <cell r="B317" t="str">
            <v>HXHDSCR,.50-13X4.75 LG</v>
          </cell>
          <cell r="C317">
            <v>1.36</v>
          </cell>
          <cell r="D317">
            <v>1.94</v>
          </cell>
          <cell r="E317">
            <v>0.65</v>
          </cell>
        </row>
        <row r="318">
          <cell r="A318">
            <v>21518</v>
          </cell>
          <cell r="B318" t="str">
            <v>HXHDSCR,.50-13X5.00 LG</v>
          </cell>
          <cell r="C318">
            <v>1.64</v>
          </cell>
          <cell r="D318">
            <v>2.35</v>
          </cell>
          <cell r="E318">
            <v>0.53205999999999998</v>
          </cell>
        </row>
        <row r="319">
          <cell r="A319">
            <v>21519</v>
          </cell>
          <cell r="B319" t="str">
            <v>HXHDSCR,.50-13X5.50 LG</v>
          </cell>
          <cell r="C319">
            <v>1.1100000000000001</v>
          </cell>
          <cell r="D319">
            <v>1.59</v>
          </cell>
          <cell r="E319">
            <v>0.63846000000000003</v>
          </cell>
        </row>
        <row r="320">
          <cell r="A320">
            <v>21520</v>
          </cell>
          <cell r="B320" t="str">
            <v>HXHDSCR,.50-13X6.00 LG</v>
          </cell>
          <cell r="C320">
            <v>1.04</v>
          </cell>
          <cell r="D320">
            <v>1.49</v>
          </cell>
          <cell r="E320">
            <v>0.68640000000000001</v>
          </cell>
        </row>
        <row r="321">
          <cell r="A321">
            <v>21521</v>
          </cell>
          <cell r="B321" t="str">
            <v>HXHDSCR,.50-13X6.25 LG</v>
          </cell>
          <cell r="C321">
            <v>11.48</v>
          </cell>
          <cell r="D321">
            <v>16.399999999999999</v>
          </cell>
          <cell r="E321">
            <v>4.1391999999999998</v>
          </cell>
        </row>
        <row r="322">
          <cell r="A322">
            <v>21524</v>
          </cell>
          <cell r="B322" t="str">
            <v>HXHDSCR,.625-11X6.00 LG</v>
          </cell>
          <cell r="C322">
            <v>2.13</v>
          </cell>
          <cell r="D322">
            <v>3.05</v>
          </cell>
          <cell r="E322">
            <v>1.4403999999999999</v>
          </cell>
        </row>
        <row r="323">
          <cell r="A323">
            <v>21529</v>
          </cell>
          <cell r="B323" t="str">
            <v>KEY,WDRF 7,.125X.75</v>
          </cell>
          <cell r="C323">
            <v>0.4</v>
          </cell>
          <cell r="D323">
            <v>0.56999999999999995</v>
          </cell>
          <cell r="E323">
            <v>8.5900000000000004E-2</v>
          </cell>
        </row>
        <row r="324">
          <cell r="A324">
            <v>21530</v>
          </cell>
          <cell r="B324" t="str">
            <v>KEY,WDRF 19,.188X1.25</v>
          </cell>
          <cell r="C324">
            <v>0.08</v>
          </cell>
          <cell r="D324">
            <v>0.11</v>
          </cell>
          <cell r="E324">
            <v>2.0799999999999999E-2</v>
          </cell>
        </row>
        <row r="325">
          <cell r="A325">
            <v>21534</v>
          </cell>
          <cell r="B325" t="str">
            <v>KEY,WDRF G,.375X1.50</v>
          </cell>
          <cell r="C325">
            <v>3.94</v>
          </cell>
          <cell r="D325">
            <v>5.62</v>
          </cell>
          <cell r="E325">
            <v>0.92393999999999998</v>
          </cell>
        </row>
        <row r="326">
          <cell r="A326">
            <v>21536</v>
          </cell>
          <cell r="B326" t="str">
            <v>WASHER,MED LOCK,.25</v>
          </cell>
          <cell r="C326">
            <v>0.1</v>
          </cell>
          <cell r="D326">
            <v>0.15</v>
          </cell>
          <cell r="E326">
            <v>5.9300000000000004E-3</v>
          </cell>
        </row>
        <row r="327">
          <cell r="A327">
            <v>21538</v>
          </cell>
          <cell r="B327" t="str">
            <v>WASHER,MED LOCK,.3125</v>
          </cell>
          <cell r="C327">
            <v>0.11</v>
          </cell>
          <cell r="D327">
            <v>0.16</v>
          </cell>
          <cell r="E327">
            <v>9.4599999999999997E-3</v>
          </cell>
        </row>
        <row r="328">
          <cell r="A328">
            <v>21539</v>
          </cell>
          <cell r="B328" t="str">
            <v>WASHER,MED LOCK,.50</v>
          </cell>
          <cell r="C328">
            <v>0.1</v>
          </cell>
          <cell r="D328">
            <v>0.14000000000000001</v>
          </cell>
          <cell r="E328">
            <v>3.1099999999999999E-2</v>
          </cell>
        </row>
        <row r="329">
          <cell r="A329">
            <v>21540</v>
          </cell>
          <cell r="B329" t="str">
            <v>WASHER,MED LOCK,.62</v>
          </cell>
          <cell r="C329">
            <v>0.06</v>
          </cell>
          <cell r="D329">
            <v>0.09</v>
          </cell>
          <cell r="E329">
            <v>4.0980000000000003E-2</v>
          </cell>
        </row>
        <row r="330">
          <cell r="A330">
            <v>21543</v>
          </cell>
          <cell r="B330" t="str">
            <v>SOCHDSCR,.25-20X1.00 LG</v>
          </cell>
          <cell r="C330">
            <v>7.0000000000000007E-2</v>
          </cell>
          <cell r="D330">
            <v>0.1</v>
          </cell>
          <cell r="E330">
            <v>0.11366999999999999</v>
          </cell>
        </row>
        <row r="331">
          <cell r="A331">
            <v>21545</v>
          </cell>
          <cell r="B331" t="str">
            <v>SOCHDSCR,.312-18X1.00 LG</v>
          </cell>
          <cell r="C331">
            <v>0.4</v>
          </cell>
          <cell r="D331">
            <v>0.56999999999999995</v>
          </cell>
          <cell r="E331">
            <v>0.10637000000000001</v>
          </cell>
        </row>
        <row r="332">
          <cell r="A332">
            <v>21550</v>
          </cell>
          <cell r="B332" t="str">
            <v>PIN,COTTER,.094X.50 LG</v>
          </cell>
          <cell r="C332">
            <v>0.01</v>
          </cell>
          <cell r="D332">
            <v>0.01</v>
          </cell>
          <cell r="E332">
            <v>2.9099999999999998E-3</v>
          </cell>
        </row>
        <row r="333">
          <cell r="A333">
            <v>21554</v>
          </cell>
          <cell r="B333" t="str">
            <v>PIN,COTTER,.094X1.25 LG</v>
          </cell>
          <cell r="C333">
            <v>0.03</v>
          </cell>
          <cell r="D333">
            <v>0.04</v>
          </cell>
          <cell r="E333">
            <v>1.5180000000000001E-2</v>
          </cell>
        </row>
        <row r="334">
          <cell r="A334">
            <v>21566</v>
          </cell>
          <cell r="B334" t="str">
            <v>PIN,COTTER,.188X2.00 LG</v>
          </cell>
          <cell r="C334">
            <v>0.15</v>
          </cell>
          <cell r="D334">
            <v>0.22</v>
          </cell>
          <cell r="E334">
            <v>7.7789999999999998E-2</v>
          </cell>
        </row>
        <row r="335">
          <cell r="A335">
            <v>21575</v>
          </cell>
          <cell r="B335" t="str">
            <v>PIN,TAPER,NO 2X.75 LG</v>
          </cell>
          <cell r="C335">
            <v>0.33</v>
          </cell>
          <cell r="D335">
            <v>0.47</v>
          </cell>
          <cell r="E335">
            <v>0.16608999999999999</v>
          </cell>
        </row>
        <row r="336">
          <cell r="A336">
            <v>21579</v>
          </cell>
          <cell r="B336" t="str">
            <v>PIN,TAPER,NO 3X1.50 LG</v>
          </cell>
          <cell r="C336">
            <v>0.11</v>
          </cell>
          <cell r="D336">
            <v>0.16</v>
          </cell>
          <cell r="E336">
            <v>7.6859999999999998E-2</v>
          </cell>
        </row>
        <row r="337">
          <cell r="A337">
            <v>21600</v>
          </cell>
          <cell r="B337" t="str">
            <v>NUT,CASTLE,.50-20 UNF</v>
          </cell>
          <cell r="C337">
            <v>1.75</v>
          </cell>
          <cell r="D337">
            <v>2.5</v>
          </cell>
          <cell r="E337">
            <v>0.34860999999999998</v>
          </cell>
        </row>
        <row r="338">
          <cell r="A338">
            <v>21602</v>
          </cell>
          <cell r="B338" t="str">
            <v>SHPRF EXT LW NO 6</v>
          </cell>
          <cell r="C338">
            <v>0.03</v>
          </cell>
          <cell r="D338">
            <v>0.04</v>
          </cell>
          <cell r="E338">
            <v>1.9140000000000001E-2</v>
          </cell>
        </row>
        <row r="339">
          <cell r="A339">
            <v>21604</v>
          </cell>
          <cell r="B339" t="str">
            <v>SHPRF EXT LW NO 8</v>
          </cell>
          <cell r="C339">
            <v>0.08</v>
          </cell>
          <cell r="D339">
            <v>0.11</v>
          </cell>
          <cell r="E339">
            <v>1.1339999999999999E-2</v>
          </cell>
        </row>
        <row r="340">
          <cell r="A340">
            <v>21606</v>
          </cell>
          <cell r="B340" t="str">
            <v>WASHER,LK #10 SHPRF EXT</v>
          </cell>
          <cell r="C340">
            <v>0.05</v>
          </cell>
          <cell r="D340">
            <v>7.0000000000000007E-2</v>
          </cell>
          <cell r="E340">
            <v>1.04E-2</v>
          </cell>
        </row>
        <row r="341">
          <cell r="A341">
            <v>21607</v>
          </cell>
          <cell r="B341" t="str">
            <v>SHPRF EXT LW .25</v>
          </cell>
          <cell r="C341">
            <v>0.05</v>
          </cell>
          <cell r="D341">
            <v>7.0000000000000007E-2</v>
          </cell>
          <cell r="E341">
            <v>2.5999999999999999E-2</v>
          </cell>
        </row>
        <row r="342">
          <cell r="A342">
            <v>21608</v>
          </cell>
          <cell r="B342" t="str">
            <v>SHPRF EXT LW .25</v>
          </cell>
          <cell r="C342">
            <v>0.7</v>
          </cell>
          <cell r="D342">
            <v>0.99</v>
          </cell>
          <cell r="E342">
            <v>0.156</v>
          </cell>
        </row>
        <row r="343">
          <cell r="A343">
            <v>21609</v>
          </cell>
          <cell r="B343" t="str">
            <v>WASHER,.31 SHPRF EX LOCK</v>
          </cell>
          <cell r="C343">
            <v>0.05</v>
          </cell>
          <cell r="D343">
            <v>7.0000000000000007E-2</v>
          </cell>
          <cell r="E343">
            <v>9.4599999999999997E-3</v>
          </cell>
        </row>
        <row r="344">
          <cell r="A344">
            <v>21611</v>
          </cell>
          <cell r="B344" t="str">
            <v>SHPRF EXT LW .38</v>
          </cell>
          <cell r="C344">
            <v>0.16</v>
          </cell>
          <cell r="D344">
            <v>0.23</v>
          </cell>
          <cell r="E344">
            <v>3.6609999999999997E-2</v>
          </cell>
        </row>
        <row r="345">
          <cell r="A345">
            <v>21612</v>
          </cell>
          <cell r="B345" t="str">
            <v>SHPRF EXT LW .50</v>
          </cell>
          <cell r="C345">
            <v>0.08</v>
          </cell>
          <cell r="D345">
            <v>0.11</v>
          </cell>
          <cell r="E345">
            <v>5.0959999999999998E-2</v>
          </cell>
        </row>
        <row r="346">
          <cell r="A346">
            <v>21625</v>
          </cell>
          <cell r="B346" t="str">
            <v>SHPRF INT LW NO 10</v>
          </cell>
          <cell r="C346">
            <v>0.01</v>
          </cell>
          <cell r="D346">
            <v>0.01</v>
          </cell>
          <cell r="E346">
            <v>3.7399999999999998E-3</v>
          </cell>
        </row>
        <row r="347">
          <cell r="A347">
            <v>21627</v>
          </cell>
          <cell r="B347" t="str">
            <v>SHPRF INT LW NO 12</v>
          </cell>
          <cell r="C347">
            <v>0.33</v>
          </cell>
          <cell r="D347">
            <v>0.47</v>
          </cell>
          <cell r="E347">
            <v>2.3609999999999999E-2</v>
          </cell>
        </row>
        <row r="348">
          <cell r="A348">
            <v>21629</v>
          </cell>
          <cell r="B348" t="str">
            <v>SHPRF INT LW .25</v>
          </cell>
          <cell r="C348">
            <v>0.02</v>
          </cell>
          <cell r="D348">
            <v>0.02</v>
          </cell>
          <cell r="E348">
            <v>1.3520000000000001E-2</v>
          </cell>
        </row>
        <row r="349">
          <cell r="A349">
            <v>21631</v>
          </cell>
          <cell r="B349" t="str">
            <v>SHPRF INT LW .312</v>
          </cell>
          <cell r="C349">
            <v>0.08</v>
          </cell>
          <cell r="D349">
            <v>0.11</v>
          </cell>
          <cell r="E349">
            <v>2.018E-2</v>
          </cell>
        </row>
        <row r="350">
          <cell r="A350">
            <v>21632</v>
          </cell>
          <cell r="B350" t="str">
            <v>SHPRF INT LW .38</v>
          </cell>
          <cell r="C350">
            <v>0.11</v>
          </cell>
          <cell r="D350">
            <v>0.16</v>
          </cell>
          <cell r="E350">
            <v>2.0799999999999999E-2</v>
          </cell>
        </row>
        <row r="351">
          <cell r="A351">
            <v>21633</v>
          </cell>
          <cell r="B351" t="str">
            <v>SHPRF INT LW .38</v>
          </cell>
          <cell r="C351">
            <v>0.08</v>
          </cell>
          <cell r="D351">
            <v>0.11</v>
          </cell>
          <cell r="E351">
            <v>2.0799999999999999E-2</v>
          </cell>
        </row>
        <row r="352">
          <cell r="A352">
            <v>21640</v>
          </cell>
          <cell r="B352" t="str">
            <v>SHPRF INT LW 1.25</v>
          </cell>
          <cell r="C352">
            <v>0.15</v>
          </cell>
          <cell r="D352">
            <v>0.21</v>
          </cell>
          <cell r="E352">
            <v>9.5159999999999995E-2</v>
          </cell>
        </row>
        <row r="353">
          <cell r="A353">
            <v>21642</v>
          </cell>
          <cell r="B353" t="str">
            <v>SHPR LW EXTCTSK #10</v>
          </cell>
          <cell r="C353">
            <v>0.04</v>
          </cell>
          <cell r="D353">
            <v>0.06</v>
          </cell>
          <cell r="E353">
            <v>2.0400000000000001E-2</v>
          </cell>
        </row>
        <row r="354">
          <cell r="A354">
            <v>21647</v>
          </cell>
          <cell r="B354" t="str">
            <v>SHPR EXT-INT LW .312</v>
          </cell>
          <cell r="C354">
            <v>0.14000000000000001</v>
          </cell>
          <cell r="D354">
            <v>0.19</v>
          </cell>
          <cell r="E354">
            <v>9.6629999999999994E-2</v>
          </cell>
        </row>
        <row r="355">
          <cell r="A355">
            <v>21648</v>
          </cell>
          <cell r="B355" t="str">
            <v>SHPR EXT-INT LW .312</v>
          </cell>
          <cell r="C355">
            <v>0.09</v>
          </cell>
          <cell r="D355">
            <v>0.13</v>
          </cell>
          <cell r="E355">
            <v>4.7419999999999997E-2</v>
          </cell>
        </row>
        <row r="356">
          <cell r="A356">
            <v>21650</v>
          </cell>
          <cell r="B356" t="str">
            <v>SHPR EXT-INT LW .38</v>
          </cell>
          <cell r="C356">
            <v>0.09</v>
          </cell>
          <cell r="D356">
            <v>0.12</v>
          </cell>
          <cell r="E356">
            <v>5.491E-2</v>
          </cell>
        </row>
        <row r="357">
          <cell r="A357">
            <v>21653</v>
          </cell>
          <cell r="B357" t="str">
            <v>RDHDSCR,10-32X.62LG</v>
          </cell>
          <cell r="C357">
            <v>0.03</v>
          </cell>
          <cell r="D357">
            <v>0.04</v>
          </cell>
          <cell r="E357">
            <v>1.7680000000000001E-2</v>
          </cell>
        </row>
        <row r="358">
          <cell r="A358">
            <v>21656</v>
          </cell>
          <cell r="B358" t="str">
            <v>WASHER,MED LOCK NO 8</v>
          </cell>
          <cell r="C358">
            <v>0.08</v>
          </cell>
          <cell r="D358">
            <v>0.11</v>
          </cell>
          <cell r="E358">
            <v>5.1000000000000004E-3</v>
          </cell>
        </row>
        <row r="359">
          <cell r="A359">
            <v>21665</v>
          </cell>
          <cell r="B359" t="str">
            <v>RDHDSCR,8-32X1.50 LG</v>
          </cell>
          <cell r="C359">
            <v>0.03</v>
          </cell>
          <cell r="D359">
            <v>0.04</v>
          </cell>
          <cell r="E359">
            <v>1.7680000000000001E-2</v>
          </cell>
        </row>
        <row r="360">
          <cell r="A360">
            <v>21666</v>
          </cell>
          <cell r="B360" t="str">
            <v>RDHDSCR,10-24X.38 LG</v>
          </cell>
          <cell r="C360">
            <v>0.11</v>
          </cell>
          <cell r="D360">
            <v>0.16</v>
          </cell>
          <cell r="E360">
            <v>6.7699999999999996E-2</v>
          </cell>
        </row>
        <row r="361">
          <cell r="A361">
            <v>21667</v>
          </cell>
          <cell r="B361" t="str">
            <v>RDHDSCR,10-24X.75 LG</v>
          </cell>
          <cell r="C361">
            <v>0.16</v>
          </cell>
          <cell r="D361">
            <v>0.23</v>
          </cell>
          <cell r="E361">
            <v>2.9329999999999998E-2</v>
          </cell>
        </row>
        <row r="362">
          <cell r="A362">
            <v>21670</v>
          </cell>
          <cell r="B362" t="str">
            <v>RDHDSCR,10-32X.75 LG</v>
          </cell>
          <cell r="C362">
            <v>0.14000000000000001</v>
          </cell>
          <cell r="D362">
            <v>0.19</v>
          </cell>
          <cell r="E362">
            <v>8.1540000000000001E-2</v>
          </cell>
        </row>
        <row r="363">
          <cell r="A363">
            <v>21671</v>
          </cell>
          <cell r="B363" t="str">
            <v>RDHDSCR,10-32X1.25 LG</v>
          </cell>
          <cell r="C363">
            <v>0.04</v>
          </cell>
          <cell r="D363">
            <v>0.06</v>
          </cell>
          <cell r="E363">
            <v>3.0679999999999999E-2</v>
          </cell>
        </row>
        <row r="364">
          <cell r="A364">
            <v>21679</v>
          </cell>
          <cell r="B364" t="str">
            <v>WASHER,MED LOCK,#6-1/8</v>
          </cell>
          <cell r="C364">
            <v>0.01</v>
          </cell>
          <cell r="D364">
            <v>0.01</v>
          </cell>
          <cell r="E364">
            <v>4.6800000000000001E-3</v>
          </cell>
        </row>
        <row r="365">
          <cell r="A365">
            <v>21692</v>
          </cell>
          <cell r="B365" t="str">
            <v>SOHDSETSC,.25-20X.38</v>
          </cell>
          <cell r="C365">
            <v>0.13</v>
          </cell>
          <cell r="D365">
            <v>0.18</v>
          </cell>
          <cell r="E365">
            <v>3.006E-2</v>
          </cell>
        </row>
        <row r="366">
          <cell r="A366">
            <v>21702</v>
          </cell>
          <cell r="B366" t="str">
            <v>FILHDSCR,.25-20X1.00 LG</v>
          </cell>
          <cell r="C366">
            <v>0.12</v>
          </cell>
          <cell r="D366">
            <v>0.17</v>
          </cell>
          <cell r="E366">
            <v>8.029E-2</v>
          </cell>
        </row>
        <row r="367">
          <cell r="A367">
            <v>21713</v>
          </cell>
          <cell r="B367" t="str">
            <v>FILHDSCR,#10-32X.75 LG</v>
          </cell>
          <cell r="C367">
            <v>0.1</v>
          </cell>
          <cell r="D367">
            <v>0.15</v>
          </cell>
          <cell r="E367">
            <v>6.0630000000000003E-2</v>
          </cell>
        </row>
        <row r="368">
          <cell r="A368">
            <v>21719</v>
          </cell>
          <cell r="B368" t="str">
            <v>SOHDSETSC,#10-32X.25 LG</v>
          </cell>
          <cell r="C368">
            <v>0.25</v>
          </cell>
          <cell r="D368">
            <v>0.35</v>
          </cell>
          <cell r="E368">
            <v>0.1656</v>
          </cell>
        </row>
        <row r="369">
          <cell r="A369">
            <v>21720</v>
          </cell>
          <cell r="B369" t="str">
            <v>SOHDSETSC,.25-20X.25 LG</v>
          </cell>
          <cell r="C369">
            <v>0.06</v>
          </cell>
          <cell r="D369">
            <v>0.08</v>
          </cell>
          <cell r="E369">
            <v>3.4840000000000003E-2</v>
          </cell>
        </row>
        <row r="370">
          <cell r="A370">
            <v>21729</v>
          </cell>
          <cell r="B370" t="str">
            <v>WASHER,MED LOCK,.375</v>
          </cell>
          <cell r="C370">
            <v>0.02</v>
          </cell>
          <cell r="D370">
            <v>0.03</v>
          </cell>
          <cell r="E370">
            <v>1.04E-2</v>
          </cell>
        </row>
        <row r="371">
          <cell r="A371">
            <v>21734</v>
          </cell>
          <cell r="B371" t="str">
            <v>FLHDSCR,#10-32X.75 LG</v>
          </cell>
          <cell r="C371">
            <v>0.08</v>
          </cell>
          <cell r="D371">
            <v>0.11</v>
          </cell>
          <cell r="E371">
            <v>2.7349999999999999E-2</v>
          </cell>
        </row>
        <row r="372">
          <cell r="A372">
            <v>21740</v>
          </cell>
          <cell r="B372" t="str">
            <v>PIN,TAPER,NO 0X.38 LG</v>
          </cell>
          <cell r="C372">
            <v>0.66</v>
          </cell>
          <cell r="D372">
            <v>0.94</v>
          </cell>
          <cell r="E372">
            <v>0.43880999999999998</v>
          </cell>
        </row>
        <row r="373">
          <cell r="A373">
            <v>21743</v>
          </cell>
          <cell r="B373" t="str">
            <v>FLHDSCR,.25-20X1.00 LG</v>
          </cell>
          <cell r="C373">
            <v>0.16</v>
          </cell>
          <cell r="D373">
            <v>0.23</v>
          </cell>
          <cell r="E373">
            <v>9.017E-2</v>
          </cell>
        </row>
        <row r="374">
          <cell r="A374">
            <v>21766</v>
          </cell>
          <cell r="B374" t="str">
            <v>PKRDHDSCRB #4X.188</v>
          </cell>
          <cell r="C374">
            <v>0.09</v>
          </cell>
          <cell r="D374">
            <v>0.13</v>
          </cell>
          <cell r="E374">
            <v>5.8549999999999998E-2</v>
          </cell>
        </row>
        <row r="375">
          <cell r="A375">
            <v>21791</v>
          </cell>
          <cell r="B375" t="str">
            <v>PKRDHDSCR A #8X.38</v>
          </cell>
          <cell r="C375">
            <v>0.03</v>
          </cell>
          <cell r="D375">
            <v>0.05</v>
          </cell>
          <cell r="E375">
            <v>2.0799999999999999E-2</v>
          </cell>
        </row>
        <row r="376">
          <cell r="A376">
            <v>21792</v>
          </cell>
          <cell r="B376" t="str">
            <v>PKRDHDSCRU #10X.38</v>
          </cell>
          <cell r="C376">
            <v>7.0000000000000007E-2</v>
          </cell>
          <cell r="D376">
            <v>0.1</v>
          </cell>
          <cell r="E376">
            <v>4.7840000000000001E-2</v>
          </cell>
        </row>
        <row r="377">
          <cell r="A377">
            <v>21797</v>
          </cell>
          <cell r="B377" t="str">
            <v>HX WASHER HDSCR #14X.50 ZINC</v>
          </cell>
          <cell r="C377">
            <v>0.36</v>
          </cell>
          <cell r="D377">
            <v>0.51</v>
          </cell>
          <cell r="E377">
            <v>2.07E-2</v>
          </cell>
        </row>
        <row r="378">
          <cell r="A378">
            <v>21798</v>
          </cell>
          <cell r="B378" t="str">
            <v>HX WASHER HDSCR #14X.62,ZINC</v>
          </cell>
          <cell r="C378">
            <v>0.02</v>
          </cell>
          <cell r="D378">
            <v>0.02</v>
          </cell>
          <cell r="E378">
            <v>1.248E-2</v>
          </cell>
        </row>
        <row r="379">
          <cell r="A379">
            <v>21800</v>
          </cell>
          <cell r="B379" t="str">
            <v>HX WASHER HDSCR #14X.75,ZINC</v>
          </cell>
          <cell r="C379">
            <v>0.77</v>
          </cell>
          <cell r="D379">
            <v>1.1100000000000001</v>
          </cell>
          <cell r="E379">
            <v>0.52</v>
          </cell>
        </row>
        <row r="380">
          <cell r="A380">
            <v>21803</v>
          </cell>
          <cell r="B380" t="str">
            <v>HX WASHER HDSCR,.312X.50,ZINC</v>
          </cell>
          <cell r="C380">
            <v>0.09</v>
          </cell>
          <cell r="D380">
            <v>0.13</v>
          </cell>
          <cell r="E380">
            <v>6.2820000000000001E-2</v>
          </cell>
        </row>
        <row r="381">
          <cell r="A381">
            <v>21816</v>
          </cell>
          <cell r="B381" t="str">
            <v>HXHDSCR,.312-18X.88 LG</v>
          </cell>
          <cell r="C381">
            <v>7.0000000000000007E-2</v>
          </cell>
          <cell r="D381">
            <v>0.1</v>
          </cell>
          <cell r="E381">
            <v>3.7960000000000001E-2</v>
          </cell>
        </row>
        <row r="382">
          <cell r="A382">
            <v>21817</v>
          </cell>
          <cell r="B382" t="str">
            <v>FILHDSCR,6-32X.50 LG</v>
          </cell>
          <cell r="C382">
            <v>0.03</v>
          </cell>
          <cell r="D382">
            <v>0.04</v>
          </cell>
          <cell r="E382">
            <v>1.7989999999999999E-2</v>
          </cell>
        </row>
        <row r="383">
          <cell r="A383">
            <v>21818</v>
          </cell>
          <cell r="B383" t="str">
            <v>SHPRF INT LW #8</v>
          </cell>
          <cell r="C383">
            <v>0.02</v>
          </cell>
          <cell r="D383">
            <v>0.02</v>
          </cell>
          <cell r="E383">
            <v>7.7999999999999996E-3</v>
          </cell>
        </row>
        <row r="384">
          <cell r="A384">
            <v>21833</v>
          </cell>
          <cell r="B384" t="str">
            <v>FILHDSCR,#6-32X.62 LG</v>
          </cell>
          <cell r="C384">
            <v>0.03</v>
          </cell>
          <cell r="D384">
            <v>0.05</v>
          </cell>
          <cell r="E384">
            <v>2.0799999999999999E-2</v>
          </cell>
        </row>
        <row r="385">
          <cell r="A385">
            <v>21834</v>
          </cell>
          <cell r="B385" t="str">
            <v>FLHDSCR,#10-24X.75</v>
          </cell>
          <cell r="C385">
            <v>0.13</v>
          </cell>
          <cell r="D385">
            <v>0.18</v>
          </cell>
          <cell r="E385">
            <v>3.1199999999999999E-2</v>
          </cell>
        </row>
        <row r="386">
          <cell r="A386">
            <v>21841</v>
          </cell>
          <cell r="B386" t="str">
            <v>CTSKHDRIVT,.12X.50</v>
          </cell>
          <cell r="C386">
            <v>0.12</v>
          </cell>
          <cell r="D386">
            <v>0.17</v>
          </cell>
          <cell r="E386">
            <v>7.8E-2</v>
          </cell>
        </row>
        <row r="387">
          <cell r="A387">
            <v>21844</v>
          </cell>
          <cell r="B387" t="str">
            <v>SQHDSETSCR,.312-18X1.50</v>
          </cell>
          <cell r="C387">
            <v>0.82</v>
          </cell>
          <cell r="D387">
            <v>1.18</v>
          </cell>
          <cell r="E387">
            <v>0.15246000000000001</v>
          </cell>
        </row>
        <row r="388">
          <cell r="A388">
            <v>21856</v>
          </cell>
          <cell r="B388" t="str">
            <v>HDLESSETSCR,.312-18X1.00 LG</v>
          </cell>
          <cell r="C388">
            <v>1.45</v>
          </cell>
          <cell r="D388">
            <v>2.08</v>
          </cell>
          <cell r="E388">
            <v>0.98175999999999997</v>
          </cell>
        </row>
        <row r="389">
          <cell r="A389">
            <v>21858</v>
          </cell>
          <cell r="B389" t="str">
            <v>SOHDSETSC,10-32X.38</v>
          </cell>
          <cell r="C389">
            <v>0.11</v>
          </cell>
          <cell r="D389">
            <v>0.16</v>
          </cell>
          <cell r="E389">
            <v>8.3299999999999999E-2</v>
          </cell>
        </row>
        <row r="390">
          <cell r="A390">
            <v>21859</v>
          </cell>
          <cell r="B390" t="str">
            <v>SOHDSETSC,.25-20X.50 LG</v>
          </cell>
          <cell r="C390">
            <v>0.05</v>
          </cell>
          <cell r="D390">
            <v>7.0000000000000007E-2</v>
          </cell>
          <cell r="E390">
            <v>3.5779999999999999E-2</v>
          </cell>
        </row>
        <row r="391">
          <cell r="A391">
            <v>21860</v>
          </cell>
          <cell r="B391" t="str">
            <v>SOHDSETSC,.312-18X.38</v>
          </cell>
          <cell r="C391">
            <v>0.05</v>
          </cell>
          <cell r="D391">
            <v>7.0000000000000007E-2</v>
          </cell>
          <cell r="E391">
            <v>3.6920000000000001E-2</v>
          </cell>
        </row>
        <row r="392">
          <cell r="A392">
            <v>21862</v>
          </cell>
          <cell r="B392" t="str">
            <v>WASHER,BEVEL,.62</v>
          </cell>
          <cell r="C392">
            <v>0.41</v>
          </cell>
          <cell r="D392">
            <v>0.57999999999999996</v>
          </cell>
          <cell r="E392">
            <v>0.27560000000000001</v>
          </cell>
        </row>
        <row r="393">
          <cell r="A393">
            <v>21869</v>
          </cell>
          <cell r="B393" t="str">
            <v>NUT,BR HEX,10-24 UNC</v>
          </cell>
          <cell r="C393">
            <v>0.09</v>
          </cell>
          <cell r="D393">
            <v>0.12</v>
          </cell>
          <cell r="E393">
            <v>5.6099999999999997E-2</v>
          </cell>
        </row>
        <row r="394">
          <cell r="A394">
            <v>21875</v>
          </cell>
          <cell r="B394" t="str">
            <v>SOCHDSCR,.38-16X1.50 LG</v>
          </cell>
          <cell r="C394">
            <v>0.21</v>
          </cell>
          <cell r="D394">
            <v>0.31</v>
          </cell>
          <cell r="E394">
            <v>0.13603000000000001</v>
          </cell>
        </row>
        <row r="395">
          <cell r="A395">
            <v>21877</v>
          </cell>
          <cell r="B395" t="str">
            <v>WASHER,COPPER,1.25</v>
          </cell>
          <cell r="C395">
            <v>5.14</v>
          </cell>
          <cell r="D395">
            <v>7.35</v>
          </cell>
          <cell r="E395">
            <v>1.1618200000000001</v>
          </cell>
        </row>
        <row r="396">
          <cell r="A396">
            <v>21879</v>
          </cell>
          <cell r="B396" t="str">
            <v>HXHDSCR,.25-20X3.50 LG</v>
          </cell>
          <cell r="C396">
            <v>0.09</v>
          </cell>
          <cell r="D396">
            <v>0.12</v>
          </cell>
          <cell r="E396">
            <v>5.5120000000000002E-2</v>
          </cell>
        </row>
        <row r="397">
          <cell r="A397">
            <v>21880</v>
          </cell>
          <cell r="B397" t="str">
            <v>RDHDSCR,.25-20X.50 LG</v>
          </cell>
          <cell r="C397">
            <v>0.05</v>
          </cell>
          <cell r="D397">
            <v>7.0000000000000007E-2</v>
          </cell>
          <cell r="E397">
            <v>1.6639999999999999E-2</v>
          </cell>
        </row>
        <row r="398">
          <cell r="A398">
            <v>21885</v>
          </cell>
          <cell r="B398" t="str">
            <v>HXHDSCR,.38-16X2.25 LG</v>
          </cell>
          <cell r="C398">
            <v>0.2</v>
          </cell>
          <cell r="D398">
            <v>0.28999999999999998</v>
          </cell>
          <cell r="E398">
            <v>0.13811000000000001</v>
          </cell>
        </row>
        <row r="399">
          <cell r="A399">
            <v>21887</v>
          </cell>
          <cell r="B399" t="str">
            <v>HXHDSCR,.62-11X2.50 LG</v>
          </cell>
          <cell r="C399">
            <v>1.0900000000000001</v>
          </cell>
          <cell r="D399">
            <v>1.56</v>
          </cell>
          <cell r="E399">
            <v>0.61360000000000003</v>
          </cell>
        </row>
        <row r="400">
          <cell r="A400">
            <v>21889</v>
          </cell>
          <cell r="B400" t="str">
            <v>RDHDSCR,8-32X.50 LG</v>
          </cell>
          <cell r="C400">
            <v>0.02</v>
          </cell>
          <cell r="D400">
            <v>0.03</v>
          </cell>
          <cell r="E400">
            <v>1.4250000000000001E-2</v>
          </cell>
        </row>
        <row r="401">
          <cell r="A401">
            <v>21890</v>
          </cell>
          <cell r="B401" t="str">
            <v>HXHDSCR,.312-18X1.12 LG</v>
          </cell>
          <cell r="C401">
            <v>0.09</v>
          </cell>
          <cell r="D401">
            <v>0.13</v>
          </cell>
          <cell r="E401">
            <v>6.0319999999999999E-2</v>
          </cell>
        </row>
        <row r="402">
          <cell r="A402">
            <v>21897</v>
          </cell>
          <cell r="B402" t="str">
            <v>SOCHDSCR,#10-32X1.00</v>
          </cell>
          <cell r="C402">
            <v>0.2</v>
          </cell>
          <cell r="D402">
            <v>0.28999999999999998</v>
          </cell>
          <cell r="E402">
            <v>0.13915</v>
          </cell>
        </row>
        <row r="403">
          <cell r="A403">
            <v>21901</v>
          </cell>
          <cell r="B403" t="str">
            <v>HXHDSCR,.438-14X.88 LG</v>
          </cell>
          <cell r="C403">
            <v>0.15</v>
          </cell>
          <cell r="D403">
            <v>0.22</v>
          </cell>
          <cell r="E403">
            <v>9.3600000000000003E-2</v>
          </cell>
        </row>
        <row r="404">
          <cell r="A404">
            <v>21902</v>
          </cell>
          <cell r="B404" t="str">
            <v>WASHER,MED LOCK,.438</v>
          </cell>
          <cell r="C404">
            <v>0.03</v>
          </cell>
          <cell r="D404">
            <v>0.04</v>
          </cell>
          <cell r="E404">
            <v>1.6570000000000001E-2</v>
          </cell>
        </row>
        <row r="405">
          <cell r="A405">
            <v>21912</v>
          </cell>
          <cell r="B405" t="str">
            <v>FLHDSCR,#8-32X.50 LG</v>
          </cell>
          <cell r="C405">
            <v>0.08</v>
          </cell>
          <cell r="D405">
            <v>0.11</v>
          </cell>
          <cell r="E405">
            <v>5.1999999999999998E-2</v>
          </cell>
        </row>
        <row r="406">
          <cell r="A406">
            <v>21916</v>
          </cell>
          <cell r="B406" t="str">
            <v>RIVET,FLHD,.188X.88 LG</v>
          </cell>
          <cell r="C406">
            <v>0.17</v>
          </cell>
          <cell r="D406">
            <v>0.24</v>
          </cell>
          <cell r="E406">
            <v>0.12479999999999999</v>
          </cell>
        </row>
        <row r="407">
          <cell r="A407">
            <v>21932</v>
          </cell>
          <cell r="B407" t="str">
            <v>RDHDWOODSCR,#4X.50ST</v>
          </cell>
          <cell r="C407">
            <v>0.04</v>
          </cell>
          <cell r="D407">
            <v>0.06</v>
          </cell>
          <cell r="E407">
            <v>3.1199999999999999E-2</v>
          </cell>
        </row>
        <row r="408">
          <cell r="A408">
            <v>21945</v>
          </cell>
          <cell r="B408" t="str">
            <v>FLHDWOODSCR,#5X.50</v>
          </cell>
          <cell r="C408">
            <v>0.03</v>
          </cell>
          <cell r="D408">
            <v>0.04</v>
          </cell>
          <cell r="E408">
            <v>1.9810000000000001E-2</v>
          </cell>
        </row>
        <row r="409">
          <cell r="A409">
            <v>21951</v>
          </cell>
          <cell r="B409" t="str">
            <v>PLUG,PIPECTSKHD,.38</v>
          </cell>
          <cell r="C409">
            <v>0.15</v>
          </cell>
          <cell r="D409">
            <v>0.22</v>
          </cell>
          <cell r="E409">
            <v>0.13519999999999999</v>
          </cell>
        </row>
        <row r="410">
          <cell r="A410">
            <v>21953</v>
          </cell>
          <cell r="B410" t="str">
            <v>HXHDSCR,.62-11X2.00 LG</v>
          </cell>
          <cell r="C410">
            <v>0.47</v>
          </cell>
          <cell r="D410">
            <v>0.67</v>
          </cell>
          <cell r="E410">
            <v>0.31439</v>
          </cell>
        </row>
        <row r="411">
          <cell r="A411">
            <v>21961</v>
          </cell>
          <cell r="B411" t="str">
            <v>RDHDSCR,8-32X.312</v>
          </cell>
          <cell r="C411">
            <v>0.01</v>
          </cell>
          <cell r="D411">
            <v>0.01</v>
          </cell>
          <cell r="E411">
            <v>5.62E-3</v>
          </cell>
        </row>
        <row r="412">
          <cell r="A412">
            <v>21967</v>
          </cell>
          <cell r="B412" t="str">
            <v>NUT,HEX,.25-28 L.H</v>
          </cell>
          <cell r="C412">
            <v>0.15</v>
          </cell>
          <cell r="D412">
            <v>0.22</v>
          </cell>
          <cell r="E412">
            <v>9.3600000000000003E-2</v>
          </cell>
        </row>
        <row r="413">
          <cell r="A413">
            <v>21981</v>
          </cell>
          <cell r="B413" t="str">
            <v>SOCHDSC,.375-16X.88 LG</v>
          </cell>
          <cell r="C413">
            <v>0.66</v>
          </cell>
          <cell r="D413">
            <v>0.95</v>
          </cell>
          <cell r="E413">
            <v>2.0799999999999999E-2</v>
          </cell>
        </row>
        <row r="414">
          <cell r="A414">
            <v>21982</v>
          </cell>
          <cell r="B414" t="str">
            <v>SOCHDSCR,.375-16X1.25</v>
          </cell>
          <cell r="C414">
            <v>0.63</v>
          </cell>
          <cell r="D414">
            <v>0.9</v>
          </cell>
          <cell r="E414">
            <v>0.10483000000000001</v>
          </cell>
        </row>
        <row r="415">
          <cell r="A415">
            <v>21983</v>
          </cell>
          <cell r="B415" t="str">
            <v>SOCHDSCR,.375-16X.75 LG</v>
          </cell>
          <cell r="C415">
            <v>0.2</v>
          </cell>
          <cell r="D415">
            <v>0.28000000000000003</v>
          </cell>
          <cell r="E415">
            <v>0.12168</v>
          </cell>
        </row>
        <row r="416">
          <cell r="A416">
            <v>26000</v>
          </cell>
          <cell r="B416" t="str">
            <v>WASHER,LIGHT LOCK,.75</v>
          </cell>
          <cell r="C416">
            <v>0.13</v>
          </cell>
          <cell r="D416">
            <v>0.18</v>
          </cell>
          <cell r="E416">
            <v>8.6319999999999994E-2</v>
          </cell>
        </row>
        <row r="417">
          <cell r="A417">
            <v>26005</v>
          </cell>
          <cell r="B417" t="str">
            <v>RDHDSCR,6-32X.31 LG</v>
          </cell>
          <cell r="C417">
            <v>0.09</v>
          </cell>
          <cell r="D417">
            <v>0.13</v>
          </cell>
          <cell r="E417">
            <v>1.477E-2</v>
          </cell>
        </row>
        <row r="418">
          <cell r="A418">
            <v>26009</v>
          </cell>
          <cell r="B418" t="str">
            <v>SOCHDSC,.25-20X.75 LG</v>
          </cell>
          <cell r="C418">
            <v>0.06</v>
          </cell>
          <cell r="D418">
            <v>0.09</v>
          </cell>
          <cell r="E418">
            <v>3.6400000000000002E-2</v>
          </cell>
        </row>
        <row r="419">
          <cell r="A419">
            <v>26011</v>
          </cell>
          <cell r="B419" t="str">
            <v>RDHDSCR,10-24X.31 LG</v>
          </cell>
          <cell r="C419">
            <v>0.03</v>
          </cell>
          <cell r="D419">
            <v>0.04</v>
          </cell>
          <cell r="E419">
            <v>1.9970000000000002E-2</v>
          </cell>
        </row>
        <row r="420">
          <cell r="A420">
            <v>26012</v>
          </cell>
          <cell r="B420" t="str">
            <v>RDHDSCR,10-32X.50 LG</v>
          </cell>
          <cell r="C420">
            <v>0.1</v>
          </cell>
          <cell r="D420">
            <v>0.15</v>
          </cell>
          <cell r="E420">
            <v>1.082E-2</v>
          </cell>
        </row>
        <row r="421">
          <cell r="A421">
            <v>26030</v>
          </cell>
          <cell r="B421" t="str">
            <v>SOCHDSC,.25-20X.50 LG</v>
          </cell>
          <cell r="C421">
            <v>0.55000000000000004</v>
          </cell>
          <cell r="D421">
            <v>0.79</v>
          </cell>
          <cell r="E421">
            <v>9.2030000000000001E-2</v>
          </cell>
        </row>
        <row r="422">
          <cell r="A422">
            <v>26035</v>
          </cell>
          <cell r="B422" t="str">
            <v>SQHDSETSCR,.25-20X.75 LG</v>
          </cell>
          <cell r="C422">
            <v>7.0000000000000007E-2</v>
          </cell>
          <cell r="D422">
            <v>0.1</v>
          </cell>
          <cell r="E422">
            <v>4.8669999999999998E-2</v>
          </cell>
        </row>
        <row r="423">
          <cell r="A423">
            <v>26038</v>
          </cell>
          <cell r="B423" t="str">
            <v>HX WASHER HDSCR #14X.38,ZINC</v>
          </cell>
          <cell r="C423">
            <v>1.22</v>
          </cell>
          <cell r="D423">
            <v>1.75</v>
          </cell>
          <cell r="E423">
            <v>0.34839999999999999</v>
          </cell>
        </row>
        <row r="424">
          <cell r="A424">
            <v>26039</v>
          </cell>
          <cell r="B424" t="str">
            <v>HXHDSCR,.62-11X1.50 LG</v>
          </cell>
          <cell r="C424">
            <v>0.56999999999999995</v>
          </cell>
          <cell r="D424">
            <v>0.81</v>
          </cell>
          <cell r="E424">
            <v>0.38479999999999998</v>
          </cell>
        </row>
        <row r="425">
          <cell r="A425">
            <v>26049</v>
          </cell>
          <cell r="B425" t="str">
            <v>HXHDSCR,.62-11X2.25 LG</v>
          </cell>
          <cell r="C425">
            <v>0.83</v>
          </cell>
          <cell r="D425">
            <v>1.19</v>
          </cell>
          <cell r="E425">
            <v>0.56159999999999999</v>
          </cell>
        </row>
        <row r="426">
          <cell r="A426">
            <v>26051</v>
          </cell>
          <cell r="B426" t="str">
            <v>RDHDSCR,10-24X.62 LG</v>
          </cell>
          <cell r="C426">
            <v>0.02</v>
          </cell>
          <cell r="D426">
            <v>0.03</v>
          </cell>
          <cell r="E426">
            <v>1.2019999999999999E-2</v>
          </cell>
        </row>
        <row r="427">
          <cell r="A427">
            <v>26052</v>
          </cell>
          <cell r="B427" t="str">
            <v>HXHDSCR,.75-10X2.00 LG</v>
          </cell>
          <cell r="C427">
            <v>0.77</v>
          </cell>
          <cell r="D427">
            <v>1.0900000000000001</v>
          </cell>
          <cell r="E427">
            <v>0.51865000000000006</v>
          </cell>
        </row>
        <row r="428">
          <cell r="A428">
            <v>26058</v>
          </cell>
          <cell r="B428" t="str">
            <v>HXHDSCR,.312-18X1.50 LG</v>
          </cell>
          <cell r="C428">
            <v>0.11</v>
          </cell>
          <cell r="D428">
            <v>0.16</v>
          </cell>
          <cell r="E428">
            <v>6.6559999999999994E-2</v>
          </cell>
        </row>
        <row r="429">
          <cell r="A429">
            <v>26059</v>
          </cell>
          <cell r="B429" t="str">
            <v>WASHER,MED LOCK,#8</v>
          </cell>
          <cell r="C429">
            <v>0.01</v>
          </cell>
          <cell r="D429">
            <v>0.01</v>
          </cell>
          <cell r="E429">
            <v>4.7800000000000004E-3</v>
          </cell>
        </row>
        <row r="430">
          <cell r="A430">
            <v>26070</v>
          </cell>
          <cell r="B430" t="str">
            <v>FLHDSCR,10-24X2.00 LG</v>
          </cell>
          <cell r="C430">
            <v>1.18</v>
          </cell>
          <cell r="D430">
            <v>1.69</v>
          </cell>
          <cell r="E430">
            <v>0.26956999999999998</v>
          </cell>
        </row>
        <row r="431">
          <cell r="A431">
            <v>26080</v>
          </cell>
          <cell r="B431" t="str">
            <v>SOCHDSCR,10-32X.88 LG</v>
          </cell>
          <cell r="C431">
            <v>0.1</v>
          </cell>
          <cell r="D431">
            <v>0.15</v>
          </cell>
          <cell r="E431">
            <v>2.3300000000000001E-2</v>
          </cell>
        </row>
        <row r="432">
          <cell r="A432">
            <v>26081</v>
          </cell>
          <cell r="B432" t="str">
            <v>SOHDSETSC,.38-16X.50 LG</v>
          </cell>
          <cell r="C432">
            <v>0.28000000000000003</v>
          </cell>
          <cell r="D432">
            <v>0.4</v>
          </cell>
          <cell r="E432">
            <v>6.2399999999999997E-2</v>
          </cell>
        </row>
        <row r="433">
          <cell r="A433">
            <v>26087</v>
          </cell>
          <cell r="B433" t="str">
            <v>WASHER,BRASS,.38</v>
          </cell>
          <cell r="C433">
            <v>0.11</v>
          </cell>
          <cell r="D433">
            <v>0.16</v>
          </cell>
          <cell r="E433">
            <v>7.4880000000000002E-2</v>
          </cell>
        </row>
        <row r="434">
          <cell r="A434">
            <v>26096</v>
          </cell>
          <cell r="B434" t="str">
            <v>RDHDSCR,8-32X.38,ZINC</v>
          </cell>
          <cell r="C434">
            <v>0.03</v>
          </cell>
          <cell r="D434">
            <v>0.04</v>
          </cell>
          <cell r="E434">
            <v>1.5599999999999999E-2</v>
          </cell>
        </row>
        <row r="435">
          <cell r="A435">
            <v>26097</v>
          </cell>
          <cell r="B435" t="str">
            <v>RDHDSCR,10-24X.38,ZINC</v>
          </cell>
          <cell r="C435">
            <v>0.04</v>
          </cell>
          <cell r="D435">
            <v>0.06</v>
          </cell>
          <cell r="E435">
            <v>2.0799999999999999E-2</v>
          </cell>
        </row>
        <row r="436">
          <cell r="A436">
            <v>26105</v>
          </cell>
          <cell r="B436" t="str">
            <v>KEY,WDRF 27,.25X2.12</v>
          </cell>
          <cell r="C436">
            <v>0.36</v>
          </cell>
          <cell r="D436">
            <v>0.51</v>
          </cell>
          <cell r="E436">
            <v>0.21840000000000001</v>
          </cell>
        </row>
        <row r="437">
          <cell r="A437">
            <v>26110</v>
          </cell>
          <cell r="B437" t="str">
            <v>SHPROOF INT LW,.50</v>
          </cell>
          <cell r="C437">
            <v>0.04</v>
          </cell>
          <cell r="D437">
            <v>0.06</v>
          </cell>
          <cell r="E437">
            <v>2.8080000000000001E-2</v>
          </cell>
        </row>
        <row r="438">
          <cell r="A438">
            <v>26114</v>
          </cell>
          <cell r="B438" t="str">
            <v>HXHDSCR,.25-20X.62 LG</v>
          </cell>
          <cell r="C438">
            <v>0.97</v>
          </cell>
          <cell r="D438">
            <v>1.38</v>
          </cell>
          <cell r="E438">
            <v>0.624</v>
          </cell>
        </row>
        <row r="439">
          <cell r="A439">
            <v>26118</v>
          </cell>
          <cell r="B439" t="str">
            <v>PKRDHDSCRB #4X.38</v>
          </cell>
          <cell r="C439">
            <v>0.03</v>
          </cell>
          <cell r="D439">
            <v>0.04</v>
          </cell>
          <cell r="E439">
            <v>1.7940000000000001E-2</v>
          </cell>
        </row>
        <row r="440">
          <cell r="A440">
            <v>26122</v>
          </cell>
          <cell r="B440" t="str">
            <v>FLHDSCR,10-24X.62 LG</v>
          </cell>
          <cell r="C440">
            <v>0.03</v>
          </cell>
          <cell r="D440">
            <v>0.05</v>
          </cell>
          <cell r="E440">
            <v>2.538E-2</v>
          </cell>
        </row>
        <row r="441">
          <cell r="A441">
            <v>26125</v>
          </cell>
          <cell r="B441" t="str">
            <v>HXHDSCR,.312-18X3.75 LG</v>
          </cell>
          <cell r="C441">
            <v>0.16</v>
          </cell>
          <cell r="D441">
            <v>0.23</v>
          </cell>
          <cell r="E441">
            <v>0.10920000000000001</v>
          </cell>
        </row>
        <row r="442">
          <cell r="A442">
            <v>26128</v>
          </cell>
          <cell r="B442" t="str">
            <v>PLUG,PIPE,HXHD,.50 BRASS</v>
          </cell>
          <cell r="C442">
            <v>6.31</v>
          </cell>
          <cell r="D442">
            <v>9.02</v>
          </cell>
          <cell r="E442">
            <v>2.2776000000000001</v>
          </cell>
        </row>
        <row r="443">
          <cell r="A443">
            <v>26129</v>
          </cell>
          <cell r="B443" t="str">
            <v>SQHDSTS .375-16X1.75</v>
          </cell>
          <cell r="C443">
            <v>1.1299999999999999</v>
          </cell>
          <cell r="D443">
            <v>1.62</v>
          </cell>
          <cell r="E443">
            <v>0.70126999999999995</v>
          </cell>
        </row>
        <row r="444">
          <cell r="A444">
            <v>26131</v>
          </cell>
          <cell r="B444" t="str">
            <v>HXHDSCR,.38-16X7.50 LG</v>
          </cell>
          <cell r="C444">
            <v>3.06</v>
          </cell>
          <cell r="D444">
            <v>4.38</v>
          </cell>
          <cell r="E444">
            <v>0.68910000000000005</v>
          </cell>
        </row>
        <row r="445">
          <cell r="A445">
            <v>26144</v>
          </cell>
          <cell r="B445" t="str">
            <v>SHPR LW EXT CTSK,.38</v>
          </cell>
          <cell r="C445">
            <v>1.6</v>
          </cell>
          <cell r="D445">
            <v>2.29</v>
          </cell>
          <cell r="E445">
            <v>5.1999999999999998E-2</v>
          </cell>
        </row>
        <row r="446">
          <cell r="A446">
            <v>26154</v>
          </cell>
          <cell r="B446" t="str">
            <v>NUT,EV'DUR HX,.312-18</v>
          </cell>
          <cell r="C446">
            <v>0.62</v>
          </cell>
          <cell r="D446">
            <v>0.89</v>
          </cell>
          <cell r="E446">
            <v>0.41599999999999998</v>
          </cell>
        </row>
        <row r="447">
          <cell r="A447">
            <v>26168</v>
          </cell>
          <cell r="B447" t="str">
            <v>HXHDSCR,.50-13X1.00 LG</v>
          </cell>
          <cell r="C447">
            <v>3.15</v>
          </cell>
          <cell r="D447">
            <v>4.5</v>
          </cell>
          <cell r="E447">
            <v>1.62178</v>
          </cell>
        </row>
        <row r="448">
          <cell r="A448">
            <v>26181</v>
          </cell>
          <cell r="B448" t="str">
            <v>HXHDSCR,1.00-8X3.25LG</v>
          </cell>
          <cell r="C448">
            <v>1.83</v>
          </cell>
          <cell r="D448">
            <v>2.61</v>
          </cell>
          <cell r="E448">
            <v>1.2318800000000001</v>
          </cell>
        </row>
        <row r="449">
          <cell r="A449">
            <v>26186</v>
          </cell>
          <cell r="B449" t="str">
            <v>HXHDSCR,.25-28X1.12 LG</v>
          </cell>
          <cell r="C449">
            <v>0.16</v>
          </cell>
          <cell r="D449">
            <v>0.23</v>
          </cell>
          <cell r="E449">
            <v>8.5589999999999999E-2</v>
          </cell>
        </row>
        <row r="450">
          <cell r="A450">
            <v>26187</v>
          </cell>
          <cell r="B450" t="str">
            <v>SHPR EXT-INT LW,.50</v>
          </cell>
          <cell r="C450">
            <v>0.15</v>
          </cell>
          <cell r="D450">
            <v>0.22</v>
          </cell>
          <cell r="E450">
            <v>0.10057000000000001</v>
          </cell>
        </row>
        <row r="451">
          <cell r="A451">
            <v>26189</v>
          </cell>
          <cell r="B451" t="str">
            <v>FILHDSCR,10-24X.62 LG</v>
          </cell>
          <cell r="C451">
            <v>0.04</v>
          </cell>
          <cell r="D451">
            <v>0.06</v>
          </cell>
          <cell r="E451">
            <v>2.725E-2</v>
          </cell>
        </row>
        <row r="452">
          <cell r="A452">
            <v>26198</v>
          </cell>
          <cell r="B452" t="str">
            <v>HXHDSCR,.25-28X.62 LG</v>
          </cell>
          <cell r="C452">
            <v>0.05</v>
          </cell>
          <cell r="D452">
            <v>7.0000000000000007E-2</v>
          </cell>
          <cell r="E452">
            <v>3.3070000000000002E-2</v>
          </cell>
        </row>
        <row r="453">
          <cell r="A453">
            <v>26199</v>
          </cell>
          <cell r="B453" t="str">
            <v>HXHDSCR,.38-24X3.50 LG</v>
          </cell>
          <cell r="C453">
            <v>0.38</v>
          </cell>
          <cell r="D453">
            <v>0.55000000000000004</v>
          </cell>
          <cell r="E453">
            <v>0.26</v>
          </cell>
        </row>
        <row r="454">
          <cell r="A454">
            <v>26202</v>
          </cell>
          <cell r="B454" t="str">
            <v>KEY,WDRF 61,.188X.62</v>
          </cell>
          <cell r="C454">
            <v>0.17</v>
          </cell>
          <cell r="D454">
            <v>0.25</v>
          </cell>
          <cell r="E454">
            <v>8.8400000000000006E-2</v>
          </cell>
        </row>
        <row r="455">
          <cell r="A455">
            <v>26204</v>
          </cell>
          <cell r="B455" t="str">
            <v>PLUG,PIPESOCHD,.25BR</v>
          </cell>
          <cell r="C455">
            <v>0.47</v>
          </cell>
          <cell r="D455">
            <v>0.67</v>
          </cell>
          <cell r="E455">
            <v>0.2392</v>
          </cell>
        </row>
        <row r="456">
          <cell r="A456">
            <v>26212</v>
          </cell>
          <cell r="B456" t="str">
            <v>SCRSOCCUP,.38-16X.50</v>
          </cell>
          <cell r="C456">
            <v>0.76</v>
          </cell>
          <cell r="D456">
            <v>1.08</v>
          </cell>
          <cell r="E456">
            <v>0.51271999999999995</v>
          </cell>
        </row>
        <row r="457">
          <cell r="A457">
            <v>26213</v>
          </cell>
          <cell r="B457" t="str">
            <v>HXHDSCR,.50-13X6.50 LG</v>
          </cell>
          <cell r="C457">
            <v>1.44</v>
          </cell>
          <cell r="D457">
            <v>2.0499999999999998</v>
          </cell>
          <cell r="E457">
            <v>0.74016999999999999</v>
          </cell>
        </row>
        <row r="458">
          <cell r="A458">
            <v>26214</v>
          </cell>
          <cell r="B458" t="str">
            <v>HXHDSCR,.50-13X8.00 LG</v>
          </cell>
          <cell r="C458">
            <v>1.45</v>
          </cell>
          <cell r="D458">
            <v>2.08</v>
          </cell>
          <cell r="E458">
            <v>0.98050999999999999</v>
          </cell>
        </row>
        <row r="459">
          <cell r="A459">
            <v>26221</v>
          </cell>
          <cell r="B459" t="str">
            <v>HXHDSCR,.75-10X3.25</v>
          </cell>
          <cell r="C459">
            <v>1.1399999999999999</v>
          </cell>
          <cell r="D459">
            <v>1.63</v>
          </cell>
          <cell r="E459">
            <v>0.15959000000000001</v>
          </cell>
        </row>
        <row r="460">
          <cell r="A460">
            <v>26224</v>
          </cell>
          <cell r="B460" t="str">
            <v>HXHDSCR,.625-11X1.00 LG</v>
          </cell>
          <cell r="C460">
            <v>1.48</v>
          </cell>
          <cell r="D460">
            <v>2.11</v>
          </cell>
          <cell r="E460">
            <v>0.43752999999999997</v>
          </cell>
        </row>
        <row r="461">
          <cell r="A461">
            <v>26237</v>
          </cell>
          <cell r="B461" t="str">
            <v>HXHDSCR,.312-18X3.50 LG</v>
          </cell>
          <cell r="C461">
            <v>0.44</v>
          </cell>
          <cell r="D461">
            <v>0.63</v>
          </cell>
          <cell r="E461">
            <v>0.26468000000000003</v>
          </cell>
        </row>
        <row r="462">
          <cell r="A462">
            <v>26242</v>
          </cell>
          <cell r="B462" t="str">
            <v>HXHDSCR,.438-20X1.00 LG</v>
          </cell>
          <cell r="C462">
            <v>0.08</v>
          </cell>
          <cell r="D462">
            <v>0.11</v>
          </cell>
          <cell r="E462">
            <v>5.0860000000000002E-2</v>
          </cell>
        </row>
        <row r="463">
          <cell r="A463">
            <v>26246</v>
          </cell>
          <cell r="B463" t="str">
            <v>HXHDSCR,.438-14X2.75 LG</v>
          </cell>
          <cell r="C463">
            <v>0.47</v>
          </cell>
          <cell r="D463">
            <v>0.67</v>
          </cell>
          <cell r="E463">
            <v>0.31574000000000002</v>
          </cell>
        </row>
        <row r="464">
          <cell r="A464">
            <v>26248</v>
          </cell>
          <cell r="B464" t="str">
            <v>HXHDSCR,.50-13X1.12 LG</v>
          </cell>
          <cell r="C464">
            <v>1.01</v>
          </cell>
          <cell r="D464">
            <v>1.44</v>
          </cell>
          <cell r="E464">
            <v>0.21840000000000001</v>
          </cell>
        </row>
        <row r="465">
          <cell r="A465">
            <v>26249</v>
          </cell>
          <cell r="B465" t="str">
            <v>HXHDSCR,.3125-18X1.38 LG</v>
          </cell>
          <cell r="C465">
            <v>0.22</v>
          </cell>
          <cell r="D465">
            <v>0.32</v>
          </cell>
          <cell r="E465">
            <v>3.9E-2</v>
          </cell>
        </row>
        <row r="466">
          <cell r="A466">
            <v>26258</v>
          </cell>
          <cell r="B466" t="str">
            <v>FILHDSCR,#8-32X.62 LG</v>
          </cell>
          <cell r="C466">
            <v>0.1</v>
          </cell>
          <cell r="D466">
            <v>0.15</v>
          </cell>
          <cell r="E466">
            <v>2.0799999999999999E-2</v>
          </cell>
        </row>
        <row r="467">
          <cell r="A467">
            <v>26266</v>
          </cell>
          <cell r="B467" t="str">
            <v>RDHDSCR,10-32X.75 LG</v>
          </cell>
          <cell r="C467">
            <v>0.23</v>
          </cell>
          <cell r="D467">
            <v>0.33</v>
          </cell>
          <cell r="E467">
            <v>0.156</v>
          </cell>
        </row>
        <row r="468">
          <cell r="A468">
            <v>26270</v>
          </cell>
          <cell r="B468" t="str">
            <v>NUT,SQMACHSCR,.62-11</v>
          </cell>
          <cell r="C468">
            <v>0.97</v>
          </cell>
          <cell r="D468">
            <v>1.38</v>
          </cell>
          <cell r="E468">
            <v>0.14560000000000001</v>
          </cell>
        </row>
        <row r="469">
          <cell r="A469">
            <v>26276</v>
          </cell>
          <cell r="B469" t="str">
            <v>SQHDSETSCR,.312-18X1.00 LG</v>
          </cell>
          <cell r="C469">
            <v>1.62</v>
          </cell>
          <cell r="D469">
            <v>2.3199999999999998</v>
          </cell>
          <cell r="E469">
            <v>0.28725000000000001</v>
          </cell>
        </row>
        <row r="470">
          <cell r="A470">
            <v>26293</v>
          </cell>
          <cell r="B470" t="str">
            <v>HXHDSCR,.438-14X3.25 LG</v>
          </cell>
          <cell r="C470">
            <v>0.3</v>
          </cell>
          <cell r="D470">
            <v>0.43</v>
          </cell>
          <cell r="E470">
            <v>0.20523</v>
          </cell>
        </row>
        <row r="471">
          <cell r="A471">
            <v>26300</v>
          </cell>
          <cell r="B471" t="str">
            <v>HXHDSCR,.38-16X4.75 LG</v>
          </cell>
          <cell r="C471">
            <v>3.25</v>
          </cell>
          <cell r="D471">
            <v>4.6500000000000004</v>
          </cell>
          <cell r="E471">
            <v>0.35317999999999999</v>
          </cell>
        </row>
        <row r="472">
          <cell r="A472">
            <v>26308</v>
          </cell>
          <cell r="B472" t="str">
            <v>HXHDSCR,.50-20X1.25 LG</v>
          </cell>
          <cell r="C472">
            <v>0.51</v>
          </cell>
          <cell r="D472">
            <v>0.73</v>
          </cell>
          <cell r="E472">
            <v>9.3600000000000003E-2</v>
          </cell>
        </row>
        <row r="473">
          <cell r="A473">
            <v>26311</v>
          </cell>
          <cell r="B473" t="str">
            <v>HXHDSCR,.25-20X4.25 LG</v>
          </cell>
          <cell r="C473">
            <v>4.17</v>
          </cell>
          <cell r="D473">
            <v>5.95</v>
          </cell>
          <cell r="E473">
            <v>0.93600000000000005</v>
          </cell>
        </row>
        <row r="474">
          <cell r="A474">
            <v>26322</v>
          </cell>
          <cell r="B474" t="str">
            <v>HXHDSCR,.312-18X1.125</v>
          </cell>
          <cell r="C474">
            <v>0.28999999999999998</v>
          </cell>
          <cell r="D474">
            <v>0.41</v>
          </cell>
          <cell r="E474">
            <v>6.2399999999999997E-2</v>
          </cell>
        </row>
        <row r="475">
          <cell r="A475">
            <v>26340</v>
          </cell>
          <cell r="B475" t="str">
            <v>HXHDSCR,1.00-8X5.00 LG</v>
          </cell>
          <cell r="C475">
            <v>3.94</v>
          </cell>
          <cell r="D475">
            <v>5.63</v>
          </cell>
          <cell r="E475">
            <v>2.6623999999999999</v>
          </cell>
        </row>
        <row r="476">
          <cell r="A476">
            <v>26341</v>
          </cell>
          <cell r="B476" t="str">
            <v>HXHDSCR,.75-10X1.75 LG</v>
          </cell>
          <cell r="C476">
            <v>2.12</v>
          </cell>
          <cell r="D476">
            <v>3.02</v>
          </cell>
          <cell r="E476">
            <v>1.3083199999999999</v>
          </cell>
        </row>
        <row r="477">
          <cell r="A477">
            <v>26348</v>
          </cell>
          <cell r="B477" t="str">
            <v>HXHDSCR,.312-18X3.00 LG</v>
          </cell>
          <cell r="C477">
            <v>0.31</v>
          </cell>
          <cell r="D477">
            <v>0.44</v>
          </cell>
          <cell r="E477">
            <v>5.2420000000000001E-2</v>
          </cell>
        </row>
        <row r="478">
          <cell r="A478">
            <v>26358</v>
          </cell>
          <cell r="B478" t="str">
            <v>FLHDSCR,8-32X.38 LG</v>
          </cell>
          <cell r="C478">
            <v>0.05</v>
          </cell>
          <cell r="D478">
            <v>7.0000000000000007E-2</v>
          </cell>
          <cell r="E478">
            <v>3.1199999999999999E-2</v>
          </cell>
        </row>
        <row r="479">
          <cell r="A479">
            <v>26359</v>
          </cell>
          <cell r="B479" t="str">
            <v>FLHDSCR,.25-20X1.50 LG</v>
          </cell>
          <cell r="C479">
            <v>0.68</v>
          </cell>
          <cell r="D479">
            <v>0.97</v>
          </cell>
          <cell r="E479">
            <v>0.156</v>
          </cell>
        </row>
        <row r="480">
          <cell r="A480">
            <v>26379</v>
          </cell>
          <cell r="B480" t="str">
            <v>WASHER,COPPER,.188</v>
          </cell>
          <cell r="C480">
            <v>1.25</v>
          </cell>
          <cell r="D480">
            <v>1.79</v>
          </cell>
          <cell r="E480">
            <v>0.77168000000000003</v>
          </cell>
        </row>
        <row r="481">
          <cell r="A481">
            <v>26388</v>
          </cell>
          <cell r="B481" t="str">
            <v>HXHDSCR,.375-24X1.62 LG</v>
          </cell>
          <cell r="C481">
            <v>2.39</v>
          </cell>
          <cell r="D481">
            <v>3.41</v>
          </cell>
          <cell r="E481">
            <v>1.2272000000000001</v>
          </cell>
        </row>
        <row r="482">
          <cell r="A482">
            <v>26391</v>
          </cell>
          <cell r="B482" t="str">
            <v>HDLSTSCR,.312-18X1.50 LG</v>
          </cell>
          <cell r="C482">
            <v>1.0900000000000001</v>
          </cell>
          <cell r="D482">
            <v>1.55</v>
          </cell>
          <cell r="E482">
            <v>0.67235999999999996</v>
          </cell>
        </row>
        <row r="483">
          <cell r="A483">
            <v>26398</v>
          </cell>
          <cell r="B483" t="str">
            <v>HXHDSCR,.50-13X1.62 LG</v>
          </cell>
          <cell r="C483">
            <v>6.95</v>
          </cell>
          <cell r="D483">
            <v>9.92</v>
          </cell>
          <cell r="E483">
            <v>3.7440000000000002</v>
          </cell>
        </row>
        <row r="484">
          <cell r="A484">
            <v>26405</v>
          </cell>
          <cell r="B484" t="str">
            <v>SHPR INT LW,.62</v>
          </cell>
          <cell r="C484">
            <v>0.09</v>
          </cell>
          <cell r="D484">
            <v>0.12</v>
          </cell>
          <cell r="E484">
            <v>5.876E-2</v>
          </cell>
        </row>
        <row r="485">
          <cell r="A485">
            <v>26408</v>
          </cell>
          <cell r="B485" t="str">
            <v>NUTSLTED,.75-16X.73</v>
          </cell>
          <cell r="C485">
            <v>4.62</v>
          </cell>
          <cell r="D485">
            <v>6.61</v>
          </cell>
          <cell r="E485">
            <v>3.12</v>
          </cell>
        </row>
        <row r="486">
          <cell r="A486">
            <v>26411</v>
          </cell>
          <cell r="B486" t="str">
            <v>PLUG,PIPE,SOCHD,.38</v>
          </cell>
          <cell r="C486">
            <v>0.41</v>
          </cell>
          <cell r="D486">
            <v>0.57999999999999996</v>
          </cell>
          <cell r="E486">
            <v>0.13128000000000001</v>
          </cell>
        </row>
        <row r="487">
          <cell r="A487">
            <v>26416</v>
          </cell>
          <cell r="B487" t="str">
            <v>PLUG,SOCHDPIPE .125 NPT</v>
          </cell>
          <cell r="C487">
            <v>0.38</v>
          </cell>
          <cell r="D487">
            <v>0.55000000000000004</v>
          </cell>
          <cell r="E487">
            <v>0.24959999999999999</v>
          </cell>
        </row>
        <row r="488">
          <cell r="A488">
            <v>26418</v>
          </cell>
          <cell r="B488" t="str">
            <v>SOCHDSCROVPT #10-32</v>
          </cell>
          <cell r="C488">
            <v>0.18</v>
          </cell>
          <cell r="D488">
            <v>0.26</v>
          </cell>
          <cell r="E488">
            <v>0.11097</v>
          </cell>
        </row>
        <row r="489">
          <cell r="A489">
            <v>26420</v>
          </cell>
          <cell r="B489" t="str">
            <v>WASHER,MED LOCK,#10-.188</v>
          </cell>
          <cell r="C489">
            <v>0.11</v>
          </cell>
          <cell r="D489">
            <v>0.16</v>
          </cell>
          <cell r="E489">
            <v>4.2599999999999999E-3</v>
          </cell>
        </row>
        <row r="490">
          <cell r="A490">
            <v>26423</v>
          </cell>
          <cell r="B490" t="str">
            <v>HXHDSCR,.50-13X2.75 LG</v>
          </cell>
          <cell r="C490">
            <v>0.72</v>
          </cell>
          <cell r="D490">
            <v>1.03</v>
          </cell>
          <cell r="E490">
            <v>0.48880000000000001</v>
          </cell>
        </row>
        <row r="491">
          <cell r="A491">
            <v>26424</v>
          </cell>
          <cell r="B491" t="str">
            <v>SOHDSTSC,.38-16X1.50</v>
          </cell>
          <cell r="C491">
            <v>0.23</v>
          </cell>
          <cell r="D491">
            <v>0.33</v>
          </cell>
          <cell r="E491">
            <v>0.156</v>
          </cell>
        </row>
        <row r="492">
          <cell r="A492">
            <v>26427</v>
          </cell>
          <cell r="B492" t="str">
            <v>SOCHDSCR,10-32X.50 LG</v>
          </cell>
          <cell r="C492">
            <v>0.1</v>
          </cell>
          <cell r="D492">
            <v>0.15</v>
          </cell>
          <cell r="E492">
            <v>7.2800000000000004E-2</v>
          </cell>
        </row>
        <row r="493">
          <cell r="A493">
            <v>26440</v>
          </cell>
          <cell r="B493" t="str">
            <v>HXHDSCR,.38-16X3.50 LG</v>
          </cell>
          <cell r="C493">
            <v>0.15</v>
          </cell>
          <cell r="D493">
            <v>0.22</v>
          </cell>
          <cell r="E493">
            <v>0.10170999999999999</v>
          </cell>
        </row>
        <row r="494">
          <cell r="A494">
            <v>26444</v>
          </cell>
          <cell r="B494" t="str">
            <v>SOCHDOVP,.25-20X1.25 LG</v>
          </cell>
          <cell r="C494">
            <v>1.1599999999999999</v>
          </cell>
          <cell r="D494">
            <v>1.65</v>
          </cell>
          <cell r="E494">
            <v>0.78</v>
          </cell>
        </row>
        <row r="495">
          <cell r="A495">
            <v>26445</v>
          </cell>
          <cell r="B495" t="str">
            <v>HI PRO KEY NO 1708-B</v>
          </cell>
          <cell r="C495">
            <v>10.4</v>
          </cell>
          <cell r="D495">
            <v>14.86</v>
          </cell>
          <cell r="E495">
            <v>3.7440000000000002</v>
          </cell>
        </row>
        <row r="496">
          <cell r="A496">
            <v>26447</v>
          </cell>
          <cell r="B496" t="str">
            <v>FLHDSCR,10-24X1.25 LG</v>
          </cell>
          <cell r="C496">
            <v>0.11</v>
          </cell>
          <cell r="D496">
            <v>0.16</v>
          </cell>
          <cell r="E496">
            <v>7.0510000000000003E-2</v>
          </cell>
        </row>
        <row r="497">
          <cell r="A497">
            <v>26451</v>
          </cell>
          <cell r="B497" t="str">
            <v>SOCHDSCR,.50-13X1.00 LG</v>
          </cell>
          <cell r="C497">
            <v>0.26</v>
          </cell>
          <cell r="D497">
            <v>0.36</v>
          </cell>
          <cell r="E497">
            <v>0.1326</v>
          </cell>
        </row>
        <row r="498">
          <cell r="A498">
            <v>26453</v>
          </cell>
          <cell r="B498" t="str">
            <v>SCRSOCCUP.50-13X.50</v>
          </cell>
          <cell r="C498">
            <v>1.05</v>
          </cell>
          <cell r="D498">
            <v>1.51</v>
          </cell>
          <cell r="E498">
            <v>0.65</v>
          </cell>
        </row>
        <row r="499">
          <cell r="A499">
            <v>26455</v>
          </cell>
          <cell r="B499" t="str">
            <v>FLHDSCR,10-24X1.50 LG</v>
          </cell>
          <cell r="C499">
            <v>0.15</v>
          </cell>
          <cell r="D499">
            <v>0.22</v>
          </cell>
          <cell r="E499">
            <v>0.10099</v>
          </cell>
        </row>
        <row r="500">
          <cell r="A500">
            <v>26459</v>
          </cell>
          <cell r="B500" t="str">
            <v>PLUG PIPE</v>
          </cell>
          <cell r="C500">
            <v>11.04</v>
          </cell>
          <cell r="D500">
            <v>15.77</v>
          </cell>
          <cell r="E500">
            <v>7.4463999999999997</v>
          </cell>
        </row>
        <row r="501">
          <cell r="A501">
            <v>26461</v>
          </cell>
          <cell r="B501" t="str">
            <v>SOCHDSC,.50-13X1.25 LG</v>
          </cell>
          <cell r="C501">
            <v>1.1000000000000001</v>
          </cell>
          <cell r="D501">
            <v>1.57</v>
          </cell>
          <cell r="E501">
            <v>0.29005999999999998</v>
          </cell>
        </row>
        <row r="502">
          <cell r="A502">
            <v>26467</v>
          </cell>
          <cell r="B502" t="str">
            <v>SOCHDSCR,.3125-18X.62 LG.</v>
          </cell>
          <cell r="C502">
            <v>0.45</v>
          </cell>
          <cell r="D502">
            <v>0.64</v>
          </cell>
          <cell r="E502">
            <v>8.0500000000000002E-2</v>
          </cell>
        </row>
        <row r="503">
          <cell r="A503">
            <v>26470</v>
          </cell>
          <cell r="B503" t="str">
            <v>HDLSSCR,.38-16X2.50 LG</v>
          </cell>
          <cell r="C503">
            <v>17.600000000000001</v>
          </cell>
          <cell r="D503">
            <v>25.14</v>
          </cell>
          <cell r="E503">
            <v>4.9378500000000001</v>
          </cell>
        </row>
        <row r="504">
          <cell r="A504">
            <v>26472</v>
          </cell>
          <cell r="B504" t="str">
            <v>SOCHDSCR,.50-13X3.00 LG</v>
          </cell>
          <cell r="C504">
            <v>1.92</v>
          </cell>
          <cell r="D504">
            <v>2.74</v>
          </cell>
          <cell r="E504">
            <v>1.4039999999999999</v>
          </cell>
        </row>
        <row r="505">
          <cell r="A505">
            <v>26474</v>
          </cell>
          <cell r="B505" t="str">
            <v>WASHER,MED LOCK .75</v>
          </cell>
          <cell r="C505">
            <v>0.15</v>
          </cell>
          <cell r="D505">
            <v>0.22</v>
          </cell>
          <cell r="E505">
            <v>9.2929999999999999E-2</v>
          </cell>
        </row>
        <row r="506">
          <cell r="A506">
            <v>26477</v>
          </cell>
          <cell r="B506" t="str">
            <v>SOCHDSCR #10-24X1.00</v>
          </cell>
          <cell r="C506">
            <v>0.57999999999999996</v>
          </cell>
          <cell r="D506">
            <v>0.83</v>
          </cell>
          <cell r="E506">
            <v>0.12844</v>
          </cell>
        </row>
        <row r="507">
          <cell r="A507">
            <v>26478</v>
          </cell>
          <cell r="B507" t="str">
            <v>SOCHDSCR,#10-24X.62 LG</v>
          </cell>
          <cell r="C507">
            <v>0.31</v>
          </cell>
          <cell r="D507">
            <v>0.44</v>
          </cell>
          <cell r="E507">
            <v>0.20383999999999999</v>
          </cell>
        </row>
        <row r="508">
          <cell r="A508">
            <v>26488</v>
          </cell>
          <cell r="B508" t="str">
            <v>SOHDSETSC,.50-13X.75 LG</v>
          </cell>
          <cell r="C508">
            <v>0.8</v>
          </cell>
          <cell r="D508">
            <v>1.1399999999999999</v>
          </cell>
          <cell r="E508">
            <v>0.13832</v>
          </cell>
        </row>
        <row r="509">
          <cell r="A509">
            <v>26507</v>
          </cell>
          <cell r="B509" t="str">
            <v>WASHER,COPPER,.312</v>
          </cell>
          <cell r="C509">
            <v>0.26</v>
          </cell>
          <cell r="D509">
            <v>0.38</v>
          </cell>
          <cell r="E509">
            <v>0.16359000000000001</v>
          </cell>
        </row>
        <row r="510">
          <cell r="A510">
            <v>26514</v>
          </cell>
          <cell r="B510" t="str">
            <v>SOCHDSCR,.3125-18X1.50</v>
          </cell>
          <cell r="C510">
            <v>0.24</v>
          </cell>
          <cell r="D510">
            <v>0.34</v>
          </cell>
          <cell r="E510">
            <v>0.16328000000000001</v>
          </cell>
        </row>
        <row r="511">
          <cell r="A511">
            <v>26515</v>
          </cell>
          <cell r="B511" t="str">
            <v>RDHDSCR,8-32X.88 LG</v>
          </cell>
          <cell r="C511">
            <v>0.05</v>
          </cell>
          <cell r="D511">
            <v>7.0000000000000007E-2</v>
          </cell>
          <cell r="E511">
            <v>1.123E-2</v>
          </cell>
        </row>
        <row r="512">
          <cell r="A512">
            <v>26517</v>
          </cell>
          <cell r="B512" t="str">
            <v>HXHDSCR,1.00-8X3.75 LG</v>
          </cell>
          <cell r="C512">
            <v>2.95</v>
          </cell>
          <cell r="D512">
            <v>4.21</v>
          </cell>
          <cell r="E512">
            <v>1.98994</v>
          </cell>
        </row>
        <row r="513">
          <cell r="A513">
            <v>26519</v>
          </cell>
          <cell r="B513" t="str">
            <v>SHPR EXT-INT LW,.62</v>
          </cell>
          <cell r="C513">
            <v>10.26</v>
          </cell>
          <cell r="D513">
            <v>14.66</v>
          </cell>
          <cell r="E513">
            <v>2.6</v>
          </cell>
        </row>
        <row r="514">
          <cell r="A514">
            <v>26520</v>
          </cell>
          <cell r="B514" t="str">
            <v>KEY,WDRF 213,.12X.38</v>
          </cell>
          <cell r="C514">
            <v>0.16</v>
          </cell>
          <cell r="D514">
            <v>0.23</v>
          </cell>
          <cell r="E514">
            <v>0.10119</v>
          </cell>
        </row>
        <row r="515">
          <cell r="A515">
            <v>26529</v>
          </cell>
          <cell r="B515" t="str">
            <v>PIN,ROLL,.188X1.00 LG</v>
          </cell>
          <cell r="C515">
            <v>0.1</v>
          </cell>
          <cell r="D515">
            <v>0.14000000000000001</v>
          </cell>
          <cell r="E515">
            <v>1.4250000000000001E-2</v>
          </cell>
        </row>
        <row r="516">
          <cell r="A516">
            <v>26530</v>
          </cell>
          <cell r="B516" t="str">
            <v>PIN,ROLL,.25X1.75 LG</v>
          </cell>
          <cell r="C516">
            <v>0.44</v>
          </cell>
          <cell r="D516">
            <v>0.63</v>
          </cell>
          <cell r="E516">
            <v>7.8E-2</v>
          </cell>
        </row>
        <row r="517">
          <cell r="A517">
            <v>26531</v>
          </cell>
          <cell r="B517" t="str">
            <v>PIN,ROLL,.094X.62 LG</v>
          </cell>
          <cell r="C517">
            <v>0.02</v>
          </cell>
          <cell r="D517">
            <v>0.03</v>
          </cell>
          <cell r="E517">
            <v>1.04E-2</v>
          </cell>
        </row>
        <row r="518">
          <cell r="A518">
            <v>26532</v>
          </cell>
          <cell r="B518" t="str">
            <v>PIN,ROLL,.094X.75 LG</v>
          </cell>
          <cell r="C518">
            <v>0.06</v>
          </cell>
          <cell r="D518">
            <v>0.09</v>
          </cell>
          <cell r="E518">
            <v>3.1199999999999999E-2</v>
          </cell>
        </row>
        <row r="519">
          <cell r="A519">
            <v>26533</v>
          </cell>
          <cell r="B519" t="str">
            <v>PIN,ROLL,.12X.88 LG</v>
          </cell>
          <cell r="C519">
            <v>7.0000000000000007E-2</v>
          </cell>
          <cell r="D519">
            <v>0.1</v>
          </cell>
          <cell r="E519">
            <v>2.86E-2</v>
          </cell>
        </row>
        <row r="520">
          <cell r="A520">
            <v>26536</v>
          </cell>
          <cell r="B520" t="str">
            <v>PLUG,PIPE HXHD,.38,BRASS</v>
          </cell>
          <cell r="C520">
            <v>0.97</v>
          </cell>
          <cell r="D520">
            <v>1.38</v>
          </cell>
          <cell r="E520">
            <v>0.49919999999999998</v>
          </cell>
        </row>
        <row r="521">
          <cell r="A521">
            <v>26544</v>
          </cell>
          <cell r="B521" t="str">
            <v>PIN,ROLL,.25X.62 LG</v>
          </cell>
          <cell r="C521">
            <v>0.23</v>
          </cell>
          <cell r="D521">
            <v>0.33</v>
          </cell>
          <cell r="E521">
            <v>0.156</v>
          </cell>
        </row>
        <row r="522">
          <cell r="A522">
            <v>26547</v>
          </cell>
          <cell r="B522" t="str">
            <v>PIN,ROLL,.12X.50 LG</v>
          </cell>
          <cell r="C522">
            <v>7.0000000000000007E-2</v>
          </cell>
          <cell r="D522">
            <v>0.1</v>
          </cell>
          <cell r="E522">
            <v>8.3199999999999993E-3</v>
          </cell>
        </row>
        <row r="523">
          <cell r="A523">
            <v>26549</v>
          </cell>
          <cell r="B523" t="str">
            <v>PIN,ROLL,.25X1.25 LG</v>
          </cell>
          <cell r="C523">
            <v>0.1</v>
          </cell>
          <cell r="D523">
            <v>0.15</v>
          </cell>
          <cell r="E523">
            <v>6.1670000000000003E-2</v>
          </cell>
        </row>
        <row r="524">
          <cell r="A524">
            <v>26552</v>
          </cell>
          <cell r="B524" t="str">
            <v>PIN,ROLL,.12X.69 LG</v>
          </cell>
          <cell r="C524">
            <v>0.02</v>
          </cell>
          <cell r="D524">
            <v>0.03</v>
          </cell>
          <cell r="E524">
            <v>9.8799999999999999E-3</v>
          </cell>
        </row>
        <row r="525">
          <cell r="A525">
            <v>26563</v>
          </cell>
          <cell r="B525" t="str">
            <v>HXHDSCR,.50-13X3.25 LG</v>
          </cell>
          <cell r="C525">
            <v>0.43</v>
          </cell>
          <cell r="D525">
            <v>0.62</v>
          </cell>
          <cell r="E525">
            <v>0.68640000000000001</v>
          </cell>
        </row>
        <row r="526">
          <cell r="A526">
            <v>26567</v>
          </cell>
          <cell r="B526" t="str">
            <v>HXHDSCR,.38-16X3.25 LG</v>
          </cell>
          <cell r="C526">
            <v>0.32</v>
          </cell>
          <cell r="D526">
            <v>0.45</v>
          </cell>
          <cell r="E526">
            <v>0.20966000000000001</v>
          </cell>
        </row>
        <row r="527">
          <cell r="A527">
            <v>26568</v>
          </cell>
          <cell r="B527" t="str">
            <v>HXHDSCR,.75-10X1.75 LG</v>
          </cell>
          <cell r="C527">
            <v>0.68</v>
          </cell>
          <cell r="D527">
            <v>0.97</v>
          </cell>
          <cell r="E527">
            <v>0.45967999999999998</v>
          </cell>
        </row>
        <row r="528">
          <cell r="A528">
            <v>26583</v>
          </cell>
          <cell r="B528" t="str">
            <v>PIN,ROLL,.188X1.25 LG</v>
          </cell>
          <cell r="C528">
            <v>7.0000000000000007E-2</v>
          </cell>
          <cell r="D528">
            <v>0.1</v>
          </cell>
          <cell r="E528">
            <v>4.3779999999999999E-2</v>
          </cell>
        </row>
        <row r="529">
          <cell r="A529">
            <v>26584</v>
          </cell>
          <cell r="B529" t="str">
            <v>RDHDSCR,10-32X.62 LG</v>
          </cell>
          <cell r="C529">
            <v>0.03</v>
          </cell>
          <cell r="D529">
            <v>0.04</v>
          </cell>
          <cell r="E529">
            <v>1.789E-2</v>
          </cell>
        </row>
        <row r="530">
          <cell r="A530">
            <v>26589</v>
          </cell>
          <cell r="B530" t="str">
            <v>PIN,ROLL,.25X1.00 LG</v>
          </cell>
          <cell r="C530">
            <v>0.09</v>
          </cell>
          <cell r="D530">
            <v>0.12</v>
          </cell>
          <cell r="E530">
            <v>5.824E-2</v>
          </cell>
        </row>
        <row r="531">
          <cell r="A531">
            <v>26594</v>
          </cell>
          <cell r="B531" t="str">
            <v>PIN,ROLL,.25X1.50 LG</v>
          </cell>
          <cell r="C531">
            <v>0.15</v>
          </cell>
          <cell r="D531">
            <v>0.22</v>
          </cell>
          <cell r="E531">
            <v>7.7479999999999993E-2</v>
          </cell>
        </row>
        <row r="532">
          <cell r="A532">
            <v>26596</v>
          </cell>
          <cell r="B532" t="str">
            <v>PIN,ROLL,.312 X .81 LG</v>
          </cell>
          <cell r="C532">
            <v>0.27</v>
          </cell>
          <cell r="D532">
            <v>0.39</v>
          </cell>
          <cell r="E532">
            <v>5.7200000000000001E-2</v>
          </cell>
        </row>
        <row r="533">
          <cell r="A533">
            <v>26597</v>
          </cell>
          <cell r="B533" t="str">
            <v>ROLL PIN5/16 X 2 1/4</v>
          </cell>
          <cell r="C533">
            <v>0.15</v>
          </cell>
          <cell r="D533">
            <v>0.22</v>
          </cell>
          <cell r="E533">
            <v>8.2780000000000006E-2</v>
          </cell>
        </row>
        <row r="534">
          <cell r="A534">
            <v>26603</v>
          </cell>
          <cell r="B534" t="str">
            <v>HXHDSCR,.75-10X1.00 LG</v>
          </cell>
          <cell r="C534">
            <v>0.7</v>
          </cell>
          <cell r="D534">
            <v>1</v>
          </cell>
          <cell r="E534">
            <v>0.46925</v>
          </cell>
        </row>
        <row r="535">
          <cell r="A535">
            <v>26628</v>
          </cell>
          <cell r="B535" t="str">
            <v>SOHDSETSC,.38-16X1.00 LG</v>
          </cell>
          <cell r="C535">
            <v>7.0000000000000007E-2</v>
          </cell>
          <cell r="D535">
            <v>0.1</v>
          </cell>
          <cell r="E535">
            <v>4.3470000000000002E-2</v>
          </cell>
        </row>
        <row r="536">
          <cell r="A536">
            <v>26659</v>
          </cell>
          <cell r="B536" t="str">
            <v>NUT,FLEXLOC,1.12-12,THIN</v>
          </cell>
          <cell r="C536">
            <v>4.9000000000000004</v>
          </cell>
          <cell r="D536">
            <v>6.99</v>
          </cell>
          <cell r="E536">
            <v>3.0264000000000002</v>
          </cell>
        </row>
        <row r="537">
          <cell r="A537">
            <v>26660</v>
          </cell>
          <cell r="B537" t="str">
            <v>NUT,FLEXLOC,1.00-14,THIN</v>
          </cell>
          <cell r="C537">
            <v>9.39</v>
          </cell>
          <cell r="D537">
            <v>13.42</v>
          </cell>
          <cell r="E537">
            <v>5.8057699999999999</v>
          </cell>
        </row>
        <row r="538">
          <cell r="A538">
            <v>26661</v>
          </cell>
          <cell r="B538" t="str">
            <v>NUT,FLEXLOC,.75-16,THIN</v>
          </cell>
          <cell r="C538">
            <v>4</v>
          </cell>
          <cell r="D538">
            <v>5.71</v>
          </cell>
          <cell r="E538">
            <v>2.0604499999999999</v>
          </cell>
        </row>
        <row r="539">
          <cell r="A539">
            <v>26662</v>
          </cell>
          <cell r="B539" t="str">
            <v>PIN,ROLL,.25X.50 LG</v>
          </cell>
          <cell r="C539">
            <v>0.04</v>
          </cell>
          <cell r="D539">
            <v>0.06</v>
          </cell>
          <cell r="E539">
            <v>2.0899999999999998E-2</v>
          </cell>
        </row>
        <row r="540">
          <cell r="A540">
            <v>26666</v>
          </cell>
          <cell r="B540" t="str">
            <v>HXHDSCR,.62-11X2.75 LG</v>
          </cell>
          <cell r="C540">
            <v>0.6</v>
          </cell>
          <cell r="D540">
            <v>0.86</v>
          </cell>
          <cell r="E540">
            <v>0.40477000000000002</v>
          </cell>
        </row>
        <row r="541">
          <cell r="A541">
            <v>26669</v>
          </cell>
          <cell r="B541" t="str">
            <v>RDHDSCR,#10-32X2.00 LG</v>
          </cell>
          <cell r="C541">
            <v>0.09</v>
          </cell>
          <cell r="D541">
            <v>0.13</v>
          </cell>
          <cell r="E541">
            <v>6.1879999999999998E-2</v>
          </cell>
        </row>
        <row r="542">
          <cell r="A542">
            <v>26677</v>
          </cell>
          <cell r="B542" t="str">
            <v>FILHDSCR,10-32X.50 LG</v>
          </cell>
          <cell r="C542">
            <v>0.04</v>
          </cell>
          <cell r="D542">
            <v>0.06</v>
          </cell>
          <cell r="E542">
            <v>9.5700000000000004E-3</v>
          </cell>
        </row>
        <row r="543">
          <cell r="A543">
            <v>26679</v>
          </cell>
          <cell r="B543" t="str">
            <v>PIN,ROLL,.12X.81 LG</v>
          </cell>
          <cell r="C543">
            <v>0.09</v>
          </cell>
          <cell r="D543">
            <v>0.12</v>
          </cell>
          <cell r="E543">
            <v>5.1999999999999998E-2</v>
          </cell>
        </row>
        <row r="544">
          <cell r="A544">
            <v>26682</v>
          </cell>
          <cell r="B544" t="str">
            <v>FILHDSCR,10-32X.38 LG</v>
          </cell>
          <cell r="C544">
            <v>0.03</v>
          </cell>
          <cell r="D544">
            <v>0.05</v>
          </cell>
          <cell r="E544">
            <v>2.1839999999999998E-2</v>
          </cell>
        </row>
        <row r="545">
          <cell r="A545">
            <v>26690</v>
          </cell>
          <cell r="B545" t="str">
            <v>RECRDHDSC,8-32X.50 LG</v>
          </cell>
          <cell r="C545">
            <v>0.03</v>
          </cell>
          <cell r="D545">
            <v>0.05</v>
          </cell>
          <cell r="E545">
            <v>2.496E-2</v>
          </cell>
        </row>
        <row r="546">
          <cell r="A546">
            <v>26700</v>
          </cell>
          <cell r="B546" t="str">
            <v>PIN,ROLL,.19X1.50 LG</v>
          </cell>
          <cell r="C546">
            <v>0.06</v>
          </cell>
          <cell r="D546">
            <v>0.09</v>
          </cell>
          <cell r="E546">
            <v>4.1599999999999998E-2</v>
          </cell>
        </row>
        <row r="547">
          <cell r="A547">
            <v>26710</v>
          </cell>
          <cell r="B547" t="str">
            <v>NUT,STSTHEX,.50-20</v>
          </cell>
          <cell r="C547">
            <v>0.54</v>
          </cell>
          <cell r="D547">
            <v>0.78</v>
          </cell>
          <cell r="E547">
            <v>0.30441000000000001</v>
          </cell>
        </row>
        <row r="548">
          <cell r="A548">
            <v>26721</v>
          </cell>
          <cell r="B548" t="str">
            <v>SOCHDSCR,.375-16X1.00 LG</v>
          </cell>
          <cell r="C548">
            <v>0.39</v>
          </cell>
          <cell r="D548">
            <v>0.55000000000000004</v>
          </cell>
          <cell r="E548">
            <v>9.8900000000000002E-2</v>
          </cell>
        </row>
        <row r="549">
          <cell r="A549">
            <v>26728</v>
          </cell>
          <cell r="B549" t="str">
            <v>RDHDSCR,12-24X.50 LG</v>
          </cell>
          <cell r="C549">
            <v>0.04</v>
          </cell>
          <cell r="D549">
            <v>0.06</v>
          </cell>
          <cell r="E549">
            <v>3.1199999999999999E-2</v>
          </cell>
        </row>
        <row r="550">
          <cell r="A550">
            <v>26729</v>
          </cell>
          <cell r="B550" t="str">
            <v>NUT,FLEXLOC,.50-20,THIN</v>
          </cell>
          <cell r="C550">
            <v>1.28</v>
          </cell>
          <cell r="D550">
            <v>1.82</v>
          </cell>
          <cell r="E550">
            <v>0.81879000000000002</v>
          </cell>
        </row>
        <row r="551">
          <cell r="A551">
            <v>26730</v>
          </cell>
          <cell r="B551" t="str">
            <v>PIN,ROLL,.19X.50 LG</v>
          </cell>
          <cell r="C551">
            <v>0.37</v>
          </cell>
          <cell r="D551">
            <v>0.53</v>
          </cell>
          <cell r="E551">
            <v>1.304E-2</v>
          </cell>
        </row>
        <row r="552">
          <cell r="A552">
            <v>26731</v>
          </cell>
          <cell r="B552" t="str">
            <v>PLUG,PIPE,SOCHD,.06</v>
          </cell>
          <cell r="C552">
            <v>0.06</v>
          </cell>
          <cell r="D552">
            <v>0.09</v>
          </cell>
          <cell r="E552">
            <v>3.7440000000000001E-2</v>
          </cell>
        </row>
        <row r="553">
          <cell r="A553">
            <v>26733</v>
          </cell>
          <cell r="B553" t="str">
            <v>PIN,ROLL,,19X.44 LG</v>
          </cell>
          <cell r="C553">
            <v>0.13</v>
          </cell>
          <cell r="D553">
            <v>0.18</v>
          </cell>
          <cell r="E553">
            <v>2.8910000000000002E-2</v>
          </cell>
        </row>
        <row r="554">
          <cell r="A554">
            <v>26734</v>
          </cell>
          <cell r="B554" t="str">
            <v>PIN,ROLL,.25X2.25 LG</v>
          </cell>
          <cell r="C554">
            <v>0.13</v>
          </cell>
          <cell r="D554">
            <v>0.19</v>
          </cell>
          <cell r="E554">
            <v>6.2399999999999997E-2</v>
          </cell>
        </row>
        <row r="555">
          <cell r="A555">
            <v>26738</v>
          </cell>
          <cell r="B555" t="str">
            <v>PIN,ROLL,.312X.62 LG.</v>
          </cell>
          <cell r="C555">
            <v>0.48</v>
          </cell>
          <cell r="D555">
            <v>0.68</v>
          </cell>
          <cell r="E555">
            <v>0.13094</v>
          </cell>
        </row>
        <row r="556">
          <cell r="A556">
            <v>26740</v>
          </cell>
          <cell r="B556" t="str">
            <v>HXHDSCR,.75-16X1.50 LG</v>
          </cell>
          <cell r="C556">
            <v>0.37</v>
          </cell>
          <cell r="D556">
            <v>0.52</v>
          </cell>
          <cell r="E556">
            <v>0.24617</v>
          </cell>
        </row>
        <row r="557">
          <cell r="A557">
            <v>26742</v>
          </cell>
          <cell r="B557" t="str">
            <v>HXHDSCR,.88-14X2.50 LG</v>
          </cell>
          <cell r="C557">
            <v>4.07</v>
          </cell>
          <cell r="D557">
            <v>5.81</v>
          </cell>
          <cell r="E557">
            <v>0.82221999999999995</v>
          </cell>
        </row>
        <row r="558">
          <cell r="A558">
            <v>26743</v>
          </cell>
          <cell r="B558" t="str">
            <v>PLUG,PIPE,HXHD,.125</v>
          </cell>
          <cell r="C558">
            <v>0.31</v>
          </cell>
          <cell r="D558">
            <v>0.44</v>
          </cell>
          <cell r="E558">
            <v>6.0310000000000002E-2</v>
          </cell>
        </row>
        <row r="559">
          <cell r="A559">
            <v>26745</v>
          </cell>
          <cell r="B559" t="str">
            <v>PIN,ROLL,.12X1.00 LG</v>
          </cell>
          <cell r="C559">
            <v>2.33</v>
          </cell>
          <cell r="D559">
            <v>3.32</v>
          </cell>
          <cell r="E559">
            <v>2.0799999999999999E-2</v>
          </cell>
        </row>
        <row r="560">
          <cell r="A560">
            <v>26750</v>
          </cell>
          <cell r="B560" t="str">
            <v>PLUG,PIPE,HXHD .25</v>
          </cell>
          <cell r="C560">
            <v>0.13</v>
          </cell>
          <cell r="D560">
            <v>0.19</v>
          </cell>
          <cell r="E560">
            <v>0.12386999999999999</v>
          </cell>
        </row>
        <row r="561">
          <cell r="A561">
            <v>26751</v>
          </cell>
          <cell r="B561" t="str">
            <v>NUT,STSTHEX,.50-13</v>
          </cell>
          <cell r="C561">
            <v>0.49</v>
          </cell>
          <cell r="D561">
            <v>0.7</v>
          </cell>
          <cell r="E561">
            <v>0.25272</v>
          </cell>
        </row>
        <row r="562">
          <cell r="A562">
            <v>26756</v>
          </cell>
          <cell r="B562" t="str">
            <v>SCRFLATSOCHD,.38-16X1.00 LG</v>
          </cell>
          <cell r="C562">
            <v>0.14000000000000001</v>
          </cell>
          <cell r="D562">
            <v>0.19</v>
          </cell>
          <cell r="E562">
            <v>9.3079999999999996E-2</v>
          </cell>
        </row>
        <row r="563">
          <cell r="A563">
            <v>26758</v>
          </cell>
          <cell r="B563" t="str">
            <v>WASHER,COPPER,.22X.34X.03</v>
          </cell>
          <cell r="C563">
            <v>0.5</v>
          </cell>
          <cell r="D563">
            <v>0.72</v>
          </cell>
          <cell r="E563">
            <v>0.41599999999999998</v>
          </cell>
        </row>
        <row r="564">
          <cell r="A564">
            <v>26762</v>
          </cell>
          <cell r="B564" t="str">
            <v>HXHDSCR,.38-16X5.25 LG</v>
          </cell>
          <cell r="C564">
            <v>0.86</v>
          </cell>
          <cell r="D564">
            <v>1.23</v>
          </cell>
          <cell r="E564">
            <v>0.57793000000000005</v>
          </cell>
        </row>
        <row r="565">
          <cell r="A565">
            <v>26763</v>
          </cell>
          <cell r="B565" t="str">
            <v>PKRDHDSCRU #4X.19</v>
          </cell>
          <cell r="C565">
            <v>0.02</v>
          </cell>
          <cell r="D565">
            <v>0.02</v>
          </cell>
          <cell r="E565">
            <v>1.0189999999999999E-2</v>
          </cell>
        </row>
        <row r="566">
          <cell r="A566">
            <v>26774</v>
          </cell>
          <cell r="B566" t="str">
            <v>PIN,ROLL,.12 X .38</v>
          </cell>
          <cell r="C566">
            <v>0.1</v>
          </cell>
          <cell r="D566">
            <v>0.14000000000000001</v>
          </cell>
          <cell r="E566">
            <v>8.5299999999999994E-3</v>
          </cell>
        </row>
        <row r="567">
          <cell r="A567">
            <v>26779</v>
          </cell>
          <cell r="B567" t="str">
            <v>NUT,FLEXLOC,.625-18,THIN</v>
          </cell>
          <cell r="C567">
            <v>3.24</v>
          </cell>
          <cell r="D567">
            <v>4.63</v>
          </cell>
          <cell r="E567">
            <v>1.6732800000000001</v>
          </cell>
        </row>
        <row r="568">
          <cell r="A568">
            <v>26781</v>
          </cell>
          <cell r="B568" t="str">
            <v>SOCHDSCR,10-24X.62 LG</v>
          </cell>
          <cell r="C568">
            <v>0.33</v>
          </cell>
          <cell r="D568">
            <v>0.47</v>
          </cell>
          <cell r="E568">
            <v>7.2800000000000004E-2</v>
          </cell>
        </row>
        <row r="569">
          <cell r="A569">
            <v>26786</v>
          </cell>
          <cell r="B569" t="str">
            <v>PIN,ROLL,.12X1.12 LG</v>
          </cell>
          <cell r="C569">
            <v>0.1</v>
          </cell>
          <cell r="D569">
            <v>0.15</v>
          </cell>
          <cell r="E569">
            <v>1.7919999999999998E-2</v>
          </cell>
        </row>
        <row r="570">
          <cell r="A570">
            <v>26792</v>
          </cell>
          <cell r="B570" t="str">
            <v>PIN,ROLL,.125X1.50 LG</v>
          </cell>
          <cell r="C570">
            <v>0.08</v>
          </cell>
          <cell r="D570">
            <v>0.12</v>
          </cell>
          <cell r="E570">
            <v>3.567E-2</v>
          </cell>
        </row>
        <row r="571">
          <cell r="A571">
            <v>26795</v>
          </cell>
          <cell r="B571" t="str">
            <v>HXHDSCR,.25-20X3.00 LG</v>
          </cell>
          <cell r="C571">
            <v>0.13</v>
          </cell>
          <cell r="D571">
            <v>0.18</v>
          </cell>
          <cell r="E571">
            <v>8.7359999999999993E-2</v>
          </cell>
        </row>
        <row r="572">
          <cell r="A572">
            <v>26799</v>
          </cell>
          <cell r="B572" t="str">
            <v>PIN,ROLL,.19X1.75 LG</v>
          </cell>
          <cell r="C572">
            <v>0.06</v>
          </cell>
          <cell r="D572">
            <v>0.09</v>
          </cell>
          <cell r="E572">
            <v>3.4840000000000003E-2</v>
          </cell>
        </row>
        <row r="573">
          <cell r="A573">
            <v>26800</v>
          </cell>
          <cell r="B573" t="str">
            <v>PIN,ROLL,.125X.62 LG</v>
          </cell>
          <cell r="C573">
            <v>0.08</v>
          </cell>
          <cell r="D573">
            <v>0.12</v>
          </cell>
          <cell r="E573">
            <v>2.0799999999999999E-2</v>
          </cell>
        </row>
        <row r="574">
          <cell r="A574">
            <v>26807</v>
          </cell>
          <cell r="B574" t="str">
            <v>PIN,ROLL,.38X.81 LG</v>
          </cell>
          <cell r="C574">
            <v>0.75</v>
          </cell>
          <cell r="D574">
            <v>1.08</v>
          </cell>
          <cell r="E574">
            <v>0.12844</v>
          </cell>
        </row>
        <row r="575">
          <cell r="A575">
            <v>26825</v>
          </cell>
          <cell r="B575" t="str">
            <v>SCREW,#6-32 SKHD SET</v>
          </cell>
          <cell r="C575">
            <v>0.04</v>
          </cell>
          <cell r="D575">
            <v>0.06</v>
          </cell>
          <cell r="E575">
            <v>3.0679999999999999E-2</v>
          </cell>
        </row>
        <row r="576">
          <cell r="A576">
            <v>26827</v>
          </cell>
          <cell r="B576" t="str">
            <v>FILHDSCR,4-40X.38 LG</v>
          </cell>
          <cell r="C576">
            <v>0.43</v>
          </cell>
          <cell r="D576">
            <v>0.61</v>
          </cell>
          <cell r="E576">
            <v>0.28392000000000001</v>
          </cell>
        </row>
        <row r="577">
          <cell r="A577">
            <v>26828</v>
          </cell>
          <cell r="B577" t="str">
            <v>WASHER,LOCK,#4</v>
          </cell>
          <cell r="C577">
            <v>0.02</v>
          </cell>
          <cell r="D577">
            <v>0.03</v>
          </cell>
          <cell r="E577">
            <v>1.04E-2</v>
          </cell>
        </row>
        <row r="578">
          <cell r="A578">
            <v>26840</v>
          </cell>
          <cell r="B578" t="str">
            <v>PIN,ROLL,.375X2.25 LG</v>
          </cell>
          <cell r="C578">
            <v>0.22</v>
          </cell>
          <cell r="D578">
            <v>0.32</v>
          </cell>
          <cell r="E578">
            <v>0.14965999999999999</v>
          </cell>
        </row>
        <row r="579">
          <cell r="A579">
            <v>26843</v>
          </cell>
          <cell r="B579" t="str">
            <v>HXHDSCR,.38-16X1.88 LG</v>
          </cell>
          <cell r="C579">
            <v>0.19</v>
          </cell>
          <cell r="D579">
            <v>0.27</v>
          </cell>
          <cell r="E579">
            <v>0.1275</v>
          </cell>
        </row>
        <row r="580">
          <cell r="A580">
            <v>26855</v>
          </cell>
          <cell r="B580" t="str">
            <v>WASHER,MEDLOCK,#12-.22</v>
          </cell>
          <cell r="C580">
            <v>0.02</v>
          </cell>
          <cell r="D580">
            <v>0.03</v>
          </cell>
          <cell r="E580">
            <v>9.6299999999999997E-3</v>
          </cell>
        </row>
        <row r="581">
          <cell r="A581">
            <v>26861</v>
          </cell>
          <cell r="B581" t="str">
            <v>PIN,ROLL,.16X1.00 LG</v>
          </cell>
          <cell r="C581">
            <v>1</v>
          </cell>
          <cell r="D581">
            <v>1.43</v>
          </cell>
          <cell r="E581">
            <v>0.55984</v>
          </cell>
        </row>
        <row r="582">
          <cell r="A582">
            <v>26863</v>
          </cell>
          <cell r="B582" t="str">
            <v>SOCHDSCR,.38-24X1.50 LG</v>
          </cell>
          <cell r="C582">
            <v>0.78</v>
          </cell>
          <cell r="D582">
            <v>1.1200000000000001</v>
          </cell>
          <cell r="E582">
            <v>0.48359999999999997</v>
          </cell>
        </row>
        <row r="583">
          <cell r="A583">
            <v>26865</v>
          </cell>
          <cell r="B583" t="str">
            <v>8HXHDSC,.625-11X2.25 LG</v>
          </cell>
          <cell r="C583">
            <v>0.92</v>
          </cell>
          <cell r="D583">
            <v>1.31</v>
          </cell>
          <cell r="E583">
            <v>0.56159999999999999</v>
          </cell>
        </row>
        <row r="584">
          <cell r="A584">
            <v>26871</v>
          </cell>
          <cell r="B584" t="str">
            <v>RDHDSCR,10-24X1.25 LG</v>
          </cell>
          <cell r="C584">
            <v>7.0000000000000007E-2</v>
          </cell>
          <cell r="D584">
            <v>0.1</v>
          </cell>
          <cell r="E584">
            <v>4.6379999999999998E-2</v>
          </cell>
        </row>
        <row r="585">
          <cell r="A585">
            <v>26872</v>
          </cell>
          <cell r="B585" t="str">
            <v>RDHDSCR,10-24X1.25 LG</v>
          </cell>
          <cell r="C585">
            <v>0.04</v>
          </cell>
          <cell r="D585">
            <v>0.06</v>
          </cell>
          <cell r="E585">
            <v>2.8080000000000001E-2</v>
          </cell>
        </row>
        <row r="586">
          <cell r="A586">
            <v>26873</v>
          </cell>
          <cell r="B586" t="str">
            <v>SOCHDSCR,#8-32X.38 LG</v>
          </cell>
          <cell r="C586">
            <v>0.05</v>
          </cell>
          <cell r="D586">
            <v>7.0000000000000007E-2</v>
          </cell>
          <cell r="E586">
            <v>3.619E-2</v>
          </cell>
        </row>
        <row r="587">
          <cell r="A587">
            <v>26874</v>
          </cell>
          <cell r="B587" t="str">
            <v>NUT,HEX LH.3125-24</v>
          </cell>
          <cell r="C587">
            <v>0.16</v>
          </cell>
          <cell r="D587">
            <v>0.23</v>
          </cell>
          <cell r="E587">
            <v>8.3199999999999996E-2</v>
          </cell>
        </row>
        <row r="588">
          <cell r="A588">
            <v>26882</v>
          </cell>
          <cell r="B588" t="str">
            <v>SCRSKHD,.438-14X1.25 LG</v>
          </cell>
          <cell r="C588">
            <v>0.75</v>
          </cell>
          <cell r="D588">
            <v>1.07</v>
          </cell>
          <cell r="E588">
            <v>0.50439999999999996</v>
          </cell>
        </row>
        <row r="589">
          <cell r="A589">
            <v>26890</v>
          </cell>
          <cell r="B589" t="str">
            <v>PIN,ROLL,.25X.75 LG</v>
          </cell>
          <cell r="C589">
            <v>0.04</v>
          </cell>
          <cell r="D589">
            <v>0.06</v>
          </cell>
          <cell r="E589">
            <v>2.392E-2</v>
          </cell>
        </row>
        <row r="590">
          <cell r="A590">
            <v>26898</v>
          </cell>
          <cell r="B590" t="str">
            <v>CPSCRSOCHD,.312-18X1.00 LG</v>
          </cell>
          <cell r="C590">
            <v>0.38</v>
          </cell>
          <cell r="D590">
            <v>0.55000000000000004</v>
          </cell>
          <cell r="E590">
            <v>0.26</v>
          </cell>
        </row>
        <row r="591">
          <cell r="A591">
            <v>26899</v>
          </cell>
          <cell r="B591" t="str">
            <v>HXHDSCR,.50-13X1.00 LG NYLOK</v>
          </cell>
          <cell r="C591">
            <v>4.34</v>
          </cell>
          <cell r="D591">
            <v>6.19</v>
          </cell>
          <cell r="E591">
            <v>2.9251</v>
          </cell>
        </row>
        <row r="592">
          <cell r="A592">
            <v>26900</v>
          </cell>
          <cell r="B592" t="str">
            <v>HXHDSCR,.50-13X1.25 LG NYLOC</v>
          </cell>
          <cell r="C592">
            <v>0.31</v>
          </cell>
          <cell r="D592">
            <v>0.44</v>
          </cell>
          <cell r="E592">
            <v>0.2263</v>
          </cell>
        </row>
        <row r="593">
          <cell r="A593">
            <v>26902</v>
          </cell>
          <cell r="B593" t="str">
            <v>NUT,FLEXLOC,.375-24 THIN</v>
          </cell>
          <cell r="C593">
            <v>0.49</v>
          </cell>
          <cell r="D593">
            <v>0.69</v>
          </cell>
          <cell r="E593">
            <v>0.30055999999999999</v>
          </cell>
        </row>
        <row r="594">
          <cell r="A594">
            <v>26906</v>
          </cell>
          <cell r="B594" t="str">
            <v>NUT,FLEXLOC,.25-28 REG.</v>
          </cell>
          <cell r="C594">
            <v>1.44</v>
          </cell>
          <cell r="D594">
            <v>2.0499999999999998</v>
          </cell>
          <cell r="E594">
            <v>0.40082000000000001</v>
          </cell>
        </row>
        <row r="595">
          <cell r="A595">
            <v>26908</v>
          </cell>
          <cell r="B595" t="str">
            <v>SOCHDSCR,.38-16X1.75 LG</v>
          </cell>
          <cell r="C595">
            <v>0.36</v>
          </cell>
          <cell r="D595">
            <v>0.51</v>
          </cell>
          <cell r="E595">
            <v>0.24045</v>
          </cell>
        </row>
        <row r="596">
          <cell r="A596">
            <v>26914</v>
          </cell>
          <cell r="B596" t="str">
            <v>PIN,ROLL,.19X2.00 LG</v>
          </cell>
          <cell r="C596">
            <v>0.12</v>
          </cell>
          <cell r="D596">
            <v>0.17</v>
          </cell>
          <cell r="E596">
            <v>6.8430000000000005E-2</v>
          </cell>
        </row>
        <row r="597">
          <cell r="A597">
            <v>26915</v>
          </cell>
          <cell r="B597" t="str">
            <v>PIN,ROLL,.25X2.00 LG</v>
          </cell>
          <cell r="C597">
            <v>0.19</v>
          </cell>
          <cell r="D597">
            <v>0.28000000000000003</v>
          </cell>
          <cell r="E597">
            <v>0.11024</v>
          </cell>
        </row>
        <row r="598">
          <cell r="A598">
            <v>26916</v>
          </cell>
          <cell r="B598" t="str">
            <v>HXHDSCR,.50-13X8.50 LG</v>
          </cell>
          <cell r="C598">
            <v>1.76</v>
          </cell>
          <cell r="D598">
            <v>2.5099999999999998</v>
          </cell>
          <cell r="E598">
            <v>1.1170599999999999</v>
          </cell>
        </row>
        <row r="599">
          <cell r="A599">
            <v>26932</v>
          </cell>
          <cell r="B599" t="str">
            <v>NUT,FLEXLOC,.50-13 THIN</v>
          </cell>
          <cell r="C599">
            <v>1.1299999999999999</v>
          </cell>
          <cell r="D599">
            <v>1.62</v>
          </cell>
          <cell r="E599">
            <v>0.70179000000000002</v>
          </cell>
        </row>
        <row r="600">
          <cell r="A600">
            <v>26934</v>
          </cell>
          <cell r="B600" t="str">
            <v>SCRSTCONE,.25-28X.38</v>
          </cell>
          <cell r="C600">
            <v>0.16</v>
          </cell>
          <cell r="D600">
            <v>0.23</v>
          </cell>
          <cell r="E600">
            <v>0.11024</v>
          </cell>
        </row>
        <row r="601">
          <cell r="A601">
            <v>26938</v>
          </cell>
          <cell r="B601" t="str">
            <v>SHPR EXT-INT LW,#10</v>
          </cell>
          <cell r="C601">
            <v>0.1</v>
          </cell>
          <cell r="D601">
            <v>0.15</v>
          </cell>
          <cell r="E601">
            <v>1.1129999999999999E-2</v>
          </cell>
        </row>
        <row r="602">
          <cell r="A602">
            <v>26939</v>
          </cell>
          <cell r="B602" t="str">
            <v>HXHDSCR,.31-18X.75 NYLOC</v>
          </cell>
          <cell r="C602">
            <v>0.17</v>
          </cell>
          <cell r="D602">
            <v>0.25</v>
          </cell>
          <cell r="E602">
            <v>0.104</v>
          </cell>
        </row>
        <row r="603">
          <cell r="A603">
            <v>26941</v>
          </cell>
          <cell r="B603" t="str">
            <v>PIN,ROLL,.09X.50 LG</v>
          </cell>
          <cell r="C603">
            <v>0.12</v>
          </cell>
          <cell r="D603">
            <v>0.17</v>
          </cell>
          <cell r="E603">
            <v>1.6330000000000001E-2</v>
          </cell>
        </row>
        <row r="604">
          <cell r="A604">
            <v>26942</v>
          </cell>
          <cell r="B604" t="str">
            <v>HXHDSCR,.38-24X1.75 LG</v>
          </cell>
          <cell r="C604">
            <v>0.5</v>
          </cell>
          <cell r="D604">
            <v>0.72</v>
          </cell>
          <cell r="E604">
            <v>0.312</v>
          </cell>
        </row>
        <row r="605">
          <cell r="A605">
            <v>26943</v>
          </cell>
          <cell r="B605" t="str">
            <v>NUT,STSTJAMHX .375-24</v>
          </cell>
          <cell r="C605">
            <v>0.2</v>
          </cell>
          <cell r="D605">
            <v>0.28999999999999998</v>
          </cell>
          <cell r="E605">
            <v>9.8900000000000002E-2</v>
          </cell>
        </row>
        <row r="606">
          <cell r="A606">
            <v>26946</v>
          </cell>
          <cell r="B606" t="str">
            <v>HXHDSCR,.50-13X1.50 LG</v>
          </cell>
          <cell r="C606">
            <v>1.78</v>
          </cell>
          <cell r="D606">
            <v>2.5499999999999998</v>
          </cell>
          <cell r="E606">
            <v>0.69767999999999997</v>
          </cell>
        </row>
        <row r="607">
          <cell r="A607">
            <v>26947</v>
          </cell>
          <cell r="B607" t="str">
            <v>HXHDSCR,.50-13X2.00 LG</v>
          </cell>
          <cell r="C607">
            <v>4.68</v>
          </cell>
          <cell r="D607">
            <v>6.69</v>
          </cell>
          <cell r="E607">
            <v>1.0055000000000001</v>
          </cell>
        </row>
        <row r="608">
          <cell r="A608">
            <v>26948</v>
          </cell>
          <cell r="B608" t="str">
            <v>NUT,STSTJAMHX,.50-20</v>
          </cell>
          <cell r="C608">
            <v>1.42</v>
          </cell>
          <cell r="D608">
            <v>2.0299999999999998</v>
          </cell>
          <cell r="E608">
            <v>0.29161999999999999</v>
          </cell>
        </row>
        <row r="609">
          <cell r="A609">
            <v>26949</v>
          </cell>
          <cell r="B609" t="str">
            <v>NUT,STSTJAMHX,.50-13</v>
          </cell>
          <cell r="C609">
            <v>0.42</v>
          </cell>
          <cell r="D609">
            <v>0.6</v>
          </cell>
          <cell r="E609">
            <v>0.21528</v>
          </cell>
        </row>
        <row r="610">
          <cell r="A610">
            <v>26950</v>
          </cell>
          <cell r="B610" t="str">
            <v>PIN,ROLL,.16X.75 LG</v>
          </cell>
          <cell r="C610">
            <v>0.13</v>
          </cell>
          <cell r="D610">
            <v>0.19</v>
          </cell>
          <cell r="E610">
            <v>2.6100000000000002E-2</v>
          </cell>
        </row>
        <row r="611">
          <cell r="A611">
            <v>26952</v>
          </cell>
          <cell r="B611" t="str">
            <v>NUT,STSTJAMHX,.62-18</v>
          </cell>
          <cell r="C611">
            <v>1.32</v>
          </cell>
          <cell r="D611">
            <v>1.88</v>
          </cell>
          <cell r="E611">
            <v>0.89439999999999997</v>
          </cell>
        </row>
        <row r="612">
          <cell r="A612">
            <v>26954</v>
          </cell>
          <cell r="B612" t="str">
            <v>PIN,ROLL,.09X.88 LG</v>
          </cell>
          <cell r="C612">
            <v>0.34</v>
          </cell>
          <cell r="D612">
            <v>0.49</v>
          </cell>
          <cell r="E612">
            <v>0.20799999999999999</v>
          </cell>
        </row>
        <row r="613">
          <cell r="A613">
            <v>26962</v>
          </cell>
          <cell r="B613" t="str">
            <v>HXHDSCR,.50-13X.75 LG</v>
          </cell>
          <cell r="C613">
            <v>3.01</v>
          </cell>
          <cell r="D613">
            <v>4.3</v>
          </cell>
          <cell r="E613">
            <v>2.0299999999999998</v>
          </cell>
        </row>
        <row r="614">
          <cell r="A614">
            <v>26963</v>
          </cell>
          <cell r="B614" t="str">
            <v>HXHDSCR,NYLOC,.50-13X1.50 LG</v>
          </cell>
          <cell r="C614">
            <v>4.79</v>
          </cell>
          <cell r="D614">
            <v>6.85</v>
          </cell>
          <cell r="E614">
            <v>1.60025</v>
          </cell>
        </row>
        <row r="615">
          <cell r="A615">
            <v>26964</v>
          </cell>
          <cell r="B615" t="str">
            <v>HXHDSCR,.75-10X2.25 LG</v>
          </cell>
          <cell r="C615">
            <v>1.89</v>
          </cell>
          <cell r="D615">
            <v>2.7</v>
          </cell>
          <cell r="E615">
            <v>1.1648000000000001</v>
          </cell>
        </row>
        <row r="616">
          <cell r="A616">
            <v>26965</v>
          </cell>
          <cell r="B616" t="str">
            <v>NUT,FLEXLOC,.62-18 REG.</v>
          </cell>
          <cell r="C616">
            <v>2.42</v>
          </cell>
          <cell r="D616">
            <v>3.45</v>
          </cell>
          <cell r="E616">
            <v>1.7056</v>
          </cell>
        </row>
        <row r="617">
          <cell r="A617">
            <v>26967</v>
          </cell>
          <cell r="B617" t="str">
            <v>NUT,FLEXLOC,.88-14 THIN</v>
          </cell>
          <cell r="C617">
            <v>12.61</v>
          </cell>
          <cell r="D617">
            <v>18.010000000000002</v>
          </cell>
          <cell r="E617">
            <v>3.1821700000000002</v>
          </cell>
        </row>
        <row r="618">
          <cell r="A618">
            <v>26969</v>
          </cell>
          <cell r="B618" t="str">
            <v>HXHDSCR,.375-16X1.00 LG</v>
          </cell>
          <cell r="C618">
            <v>0.32</v>
          </cell>
          <cell r="D618">
            <v>0.45</v>
          </cell>
          <cell r="E618">
            <v>0.16191</v>
          </cell>
        </row>
        <row r="619">
          <cell r="A619">
            <v>26971</v>
          </cell>
          <cell r="B619" t="str">
            <v>PLUG,EXP,1.31,BR</v>
          </cell>
          <cell r="C619">
            <v>8.52</v>
          </cell>
          <cell r="D619">
            <v>12.17</v>
          </cell>
          <cell r="E619">
            <v>5.2624000000000004</v>
          </cell>
        </row>
        <row r="620">
          <cell r="A620">
            <v>26981</v>
          </cell>
          <cell r="B620" t="str">
            <v>NUT,FLEXLOC,.25-18 THIN</v>
          </cell>
          <cell r="C620">
            <v>0.49</v>
          </cell>
          <cell r="D620">
            <v>0.7</v>
          </cell>
          <cell r="E620">
            <v>0.37440000000000001</v>
          </cell>
        </row>
        <row r="621">
          <cell r="A621">
            <v>26982</v>
          </cell>
          <cell r="B621" t="str">
            <v>HXHDSCR,.62-11X2.00 LG</v>
          </cell>
          <cell r="C621">
            <v>1.62</v>
          </cell>
          <cell r="D621">
            <v>2.3199999999999998</v>
          </cell>
          <cell r="E621">
            <v>0.98511000000000004</v>
          </cell>
        </row>
        <row r="622">
          <cell r="A622">
            <v>26989</v>
          </cell>
          <cell r="B622" t="str">
            <v>HXHDSCR,.375-16X2,NYLOCK</v>
          </cell>
          <cell r="C622">
            <v>0.6</v>
          </cell>
          <cell r="D622">
            <v>0.86</v>
          </cell>
          <cell r="E622">
            <v>0.44346000000000002</v>
          </cell>
        </row>
        <row r="623">
          <cell r="A623">
            <v>26990</v>
          </cell>
          <cell r="B623" t="str">
            <v>HXHDSCR,NYLOC,.375-16X1 LG</v>
          </cell>
          <cell r="C623">
            <v>0.64</v>
          </cell>
          <cell r="D623">
            <v>0.92</v>
          </cell>
          <cell r="E623">
            <v>0.27123000000000003</v>
          </cell>
        </row>
        <row r="624">
          <cell r="A624">
            <v>26991</v>
          </cell>
          <cell r="B624" t="str">
            <v>HXHDSCR .375-16X1.25</v>
          </cell>
          <cell r="C624">
            <v>3.86</v>
          </cell>
          <cell r="D624">
            <v>5.51</v>
          </cell>
          <cell r="E624">
            <v>0.89648000000000005</v>
          </cell>
        </row>
        <row r="625">
          <cell r="A625">
            <v>26992</v>
          </cell>
          <cell r="B625" t="str">
            <v>HXHDSCR,.38-16X1.50 LG</v>
          </cell>
          <cell r="C625">
            <v>0.18</v>
          </cell>
          <cell r="D625">
            <v>0.26</v>
          </cell>
          <cell r="E625">
            <v>0.12250999999999999</v>
          </cell>
        </row>
        <row r="626">
          <cell r="A626">
            <v>26994</v>
          </cell>
          <cell r="B626" t="str">
            <v>HXHDSCR,.75-16X1.25 LG</v>
          </cell>
          <cell r="C626">
            <v>1.93</v>
          </cell>
          <cell r="D626">
            <v>2.76</v>
          </cell>
          <cell r="E626">
            <v>1.3</v>
          </cell>
        </row>
        <row r="627">
          <cell r="A627">
            <v>26996</v>
          </cell>
          <cell r="B627" t="str">
            <v>8HXHDSC,.50-20X1.25 LG</v>
          </cell>
          <cell r="C627">
            <v>0.98</v>
          </cell>
          <cell r="D627">
            <v>1.4</v>
          </cell>
          <cell r="E627">
            <v>0.21840000000000001</v>
          </cell>
        </row>
        <row r="628">
          <cell r="A628">
            <v>26997</v>
          </cell>
          <cell r="B628" t="str">
            <v>SCRSOCCUP,.375-16X.62 LG</v>
          </cell>
          <cell r="C628">
            <v>1.4</v>
          </cell>
          <cell r="D628">
            <v>2</v>
          </cell>
          <cell r="E628">
            <v>9.3659999999999993E-2</v>
          </cell>
        </row>
        <row r="629">
          <cell r="A629">
            <v>26999</v>
          </cell>
          <cell r="B629" t="str">
            <v>HXHDSCR,.31-18X3.25 LG</v>
          </cell>
          <cell r="C629">
            <v>0.56000000000000005</v>
          </cell>
          <cell r="D629">
            <v>0.8</v>
          </cell>
          <cell r="E629">
            <v>0.312</v>
          </cell>
        </row>
        <row r="630">
          <cell r="A630">
            <v>28102</v>
          </cell>
          <cell r="B630" t="str">
            <v>NUT,FLEXLOC,.25-20 REG.</v>
          </cell>
          <cell r="C630">
            <v>0.38</v>
          </cell>
          <cell r="D630">
            <v>0.54</v>
          </cell>
          <cell r="E630">
            <v>0.19572999999999999</v>
          </cell>
        </row>
        <row r="631">
          <cell r="A631">
            <v>28115</v>
          </cell>
          <cell r="B631" t="str">
            <v>SOCHDSCR,.50-13X2.00 LG</v>
          </cell>
          <cell r="C631">
            <v>0.68</v>
          </cell>
          <cell r="D631">
            <v>0.97</v>
          </cell>
          <cell r="E631">
            <v>0.49680999999999997</v>
          </cell>
        </row>
        <row r="632">
          <cell r="A632">
            <v>28116</v>
          </cell>
          <cell r="B632" t="str">
            <v>HXHDSCR,.312-18X.88 LG</v>
          </cell>
          <cell r="C632">
            <v>0.16</v>
          </cell>
          <cell r="D632">
            <v>0.23</v>
          </cell>
          <cell r="E632">
            <v>0.10858</v>
          </cell>
        </row>
        <row r="633">
          <cell r="A633">
            <v>28117</v>
          </cell>
          <cell r="B633" t="str">
            <v>SOCHDSC,.375-16X3.00 LG</v>
          </cell>
          <cell r="C633">
            <v>0.27</v>
          </cell>
          <cell r="D633">
            <v>0.39</v>
          </cell>
          <cell r="E633">
            <v>0.182</v>
          </cell>
        </row>
        <row r="634">
          <cell r="A634">
            <v>28126</v>
          </cell>
          <cell r="B634" t="str">
            <v>SHPR LW EXTCTSK,.438</v>
          </cell>
          <cell r="C634">
            <v>0.76</v>
          </cell>
          <cell r="D634">
            <v>1.08</v>
          </cell>
          <cell r="E634">
            <v>0.50960000000000005</v>
          </cell>
        </row>
        <row r="635">
          <cell r="A635">
            <v>28148</v>
          </cell>
          <cell r="B635" t="str">
            <v>HXHDSCR,NYLOC,.38-16X.75 LG</v>
          </cell>
          <cell r="C635">
            <v>1.48</v>
          </cell>
          <cell r="D635">
            <v>2.11</v>
          </cell>
          <cell r="E635">
            <v>0.76439999999999997</v>
          </cell>
        </row>
        <row r="636">
          <cell r="A636">
            <v>28157</v>
          </cell>
          <cell r="B636" t="str">
            <v>PIN,ROLL,.312X1.50 LG</v>
          </cell>
          <cell r="C636">
            <v>0.23</v>
          </cell>
          <cell r="D636">
            <v>0.33</v>
          </cell>
          <cell r="E636">
            <v>0.156</v>
          </cell>
        </row>
        <row r="637">
          <cell r="A637">
            <v>28159</v>
          </cell>
          <cell r="B637" t="str">
            <v>PIN,ROLL,.094X .312</v>
          </cell>
          <cell r="C637">
            <v>0.03</v>
          </cell>
          <cell r="D637">
            <v>0.04</v>
          </cell>
          <cell r="E637">
            <v>1.456E-2</v>
          </cell>
        </row>
        <row r="638">
          <cell r="A638">
            <v>28160</v>
          </cell>
          <cell r="B638" t="str">
            <v>SOCHDSCR .25-28 X .62 LG.</v>
          </cell>
          <cell r="C638">
            <v>2.27</v>
          </cell>
          <cell r="D638">
            <v>3.25</v>
          </cell>
          <cell r="E638">
            <v>0.81047000000000002</v>
          </cell>
        </row>
        <row r="639">
          <cell r="A639">
            <v>28171</v>
          </cell>
          <cell r="B639" t="str">
            <v>PIN,ROLL,.12X1.38 LG</v>
          </cell>
          <cell r="C639">
            <v>0.22</v>
          </cell>
          <cell r="D639">
            <v>0.31</v>
          </cell>
          <cell r="E639">
            <v>5.0340000000000003E-2</v>
          </cell>
        </row>
        <row r="640">
          <cell r="A640">
            <v>28178</v>
          </cell>
          <cell r="B640" t="str">
            <v>8HXHDSCR,.50-13X2.25 LG</v>
          </cell>
          <cell r="C640">
            <v>0.23</v>
          </cell>
          <cell r="D640">
            <v>0.33</v>
          </cell>
          <cell r="E640">
            <v>0.15631</v>
          </cell>
        </row>
        <row r="641">
          <cell r="A641">
            <v>28187</v>
          </cell>
          <cell r="B641" t="str">
            <v>HXHDSCR,.25-20X.75 LG</v>
          </cell>
          <cell r="C641">
            <v>0.51</v>
          </cell>
          <cell r="D641">
            <v>0.73</v>
          </cell>
          <cell r="E641">
            <v>3.1616</v>
          </cell>
        </row>
        <row r="642">
          <cell r="A642">
            <v>28188</v>
          </cell>
          <cell r="B642" t="str">
            <v>HXHDSCR,.25-20X.50,NYLOC</v>
          </cell>
          <cell r="C642">
            <v>1.04</v>
          </cell>
          <cell r="D642">
            <v>1.49</v>
          </cell>
          <cell r="E642">
            <v>0.23400000000000001</v>
          </cell>
        </row>
        <row r="643">
          <cell r="A643">
            <v>28190</v>
          </cell>
          <cell r="B643" t="str">
            <v>HXHDSCR,.312-18X3.75 LG</v>
          </cell>
          <cell r="C643">
            <v>1.29</v>
          </cell>
          <cell r="D643">
            <v>1.85</v>
          </cell>
          <cell r="E643">
            <v>0.87360000000000004</v>
          </cell>
        </row>
        <row r="644">
          <cell r="A644">
            <v>28198</v>
          </cell>
          <cell r="B644" t="str">
            <v>NUT,STSTJAMHX,.75-10</v>
          </cell>
          <cell r="C644">
            <v>1.39</v>
          </cell>
          <cell r="D644">
            <v>1.99</v>
          </cell>
          <cell r="E644">
            <v>0.86112</v>
          </cell>
        </row>
        <row r="645">
          <cell r="A645">
            <v>28204</v>
          </cell>
          <cell r="B645" t="str">
            <v>HXHDSCR .312-18X1.00 LG GR.8</v>
          </cell>
          <cell r="C645">
            <v>0.15</v>
          </cell>
          <cell r="D645">
            <v>0.21</v>
          </cell>
          <cell r="E645">
            <v>0.13758999999999999</v>
          </cell>
        </row>
        <row r="646">
          <cell r="A646">
            <v>28207</v>
          </cell>
          <cell r="B646" t="str">
            <v>PIN,ROLL,.12X.75 LG</v>
          </cell>
          <cell r="C646">
            <v>0.05</v>
          </cell>
          <cell r="D646">
            <v>7.0000000000000007E-2</v>
          </cell>
          <cell r="E646">
            <v>2.631E-2</v>
          </cell>
        </row>
        <row r="647">
          <cell r="A647">
            <v>28209</v>
          </cell>
          <cell r="B647" t="str">
            <v>CPSCREW,.50-13X1.25 LG</v>
          </cell>
          <cell r="C647">
            <v>0.48</v>
          </cell>
          <cell r="D647">
            <v>0.68</v>
          </cell>
          <cell r="E647">
            <v>9.3710000000000002E-2</v>
          </cell>
        </row>
        <row r="648">
          <cell r="A648">
            <v>28215</v>
          </cell>
          <cell r="B648" t="str">
            <v>ROLL PIN 3/16 X 3/4</v>
          </cell>
          <cell r="C648">
            <v>0.05</v>
          </cell>
          <cell r="D648">
            <v>7.0000000000000007E-2</v>
          </cell>
          <cell r="E648">
            <v>3.5779999999999999E-2</v>
          </cell>
        </row>
        <row r="649">
          <cell r="A649">
            <v>28220</v>
          </cell>
          <cell r="B649" t="str">
            <v>HXHDSCR1/2-13X4-1/2</v>
          </cell>
          <cell r="C649">
            <v>0.17</v>
          </cell>
          <cell r="D649">
            <v>0.24</v>
          </cell>
          <cell r="E649">
            <v>0.104</v>
          </cell>
        </row>
        <row r="650">
          <cell r="A650">
            <v>28223</v>
          </cell>
          <cell r="B650" t="str">
            <v>8HXHDSR. .38-24 X 1.75 LG.</v>
          </cell>
          <cell r="C650">
            <v>0.28000000000000003</v>
          </cell>
          <cell r="D650">
            <v>0.4</v>
          </cell>
          <cell r="E650">
            <v>0.17857000000000001</v>
          </cell>
        </row>
        <row r="651">
          <cell r="A651">
            <v>28234</v>
          </cell>
          <cell r="B651" t="str">
            <v>NBL HXHDSCR,.62-18X2.00 LG</v>
          </cell>
          <cell r="C651">
            <v>17.78</v>
          </cell>
          <cell r="D651">
            <v>25.4</v>
          </cell>
          <cell r="E651">
            <v>0.47403000000000001</v>
          </cell>
        </row>
        <row r="652">
          <cell r="A652">
            <v>28236</v>
          </cell>
          <cell r="B652" t="str">
            <v>HXHDSCR,.50-13X7.75 LG</v>
          </cell>
          <cell r="C652">
            <v>4.82</v>
          </cell>
          <cell r="D652">
            <v>6.89</v>
          </cell>
          <cell r="E652">
            <v>3.3176000000000001</v>
          </cell>
        </row>
        <row r="653">
          <cell r="A653">
            <v>28238</v>
          </cell>
          <cell r="B653" t="str">
            <v>HXHDSCR,.50-13X5.75 LG</v>
          </cell>
          <cell r="C653">
            <v>1.52</v>
          </cell>
          <cell r="D653">
            <v>2.17</v>
          </cell>
          <cell r="E653">
            <v>1.0244</v>
          </cell>
        </row>
        <row r="654">
          <cell r="A654">
            <v>28245</v>
          </cell>
          <cell r="B654" t="str">
            <v>NUT,ELASTI STP,.75-16</v>
          </cell>
          <cell r="C654">
            <v>3.09</v>
          </cell>
          <cell r="D654">
            <v>4.41</v>
          </cell>
          <cell r="E654">
            <v>0.42723</v>
          </cell>
        </row>
        <row r="655">
          <cell r="A655">
            <v>28253</v>
          </cell>
          <cell r="B655" t="str">
            <v>SCR,FLNGD12PT.50-13X1.50</v>
          </cell>
          <cell r="C655">
            <v>3.18</v>
          </cell>
          <cell r="D655">
            <v>4.55</v>
          </cell>
          <cell r="E655">
            <v>0.50512999999999997</v>
          </cell>
        </row>
        <row r="656">
          <cell r="A656">
            <v>28254</v>
          </cell>
          <cell r="B656" t="str">
            <v>SCR,FLNGD12PT.50-13X2.25</v>
          </cell>
          <cell r="C656">
            <v>1.75</v>
          </cell>
          <cell r="D656">
            <v>2.5099999999999998</v>
          </cell>
          <cell r="E656">
            <v>1.0681799999999999</v>
          </cell>
        </row>
        <row r="657">
          <cell r="A657">
            <v>28269</v>
          </cell>
          <cell r="B657" t="str">
            <v>SCR,FLNGD12PT.38-16X1.00</v>
          </cell>
          <cell r="C657">
            <v>0.6</v>
          </cell>
          <cell r="D657">
            <v>0.86</v>
          </cell>
          <cell r="E657">
            <v>0.30847999999999998</v>
          </cell>
        </row>
        <row r="658">
          <cell r="A658">
            <v>28272</v>
          </cell>
          <cell r="B658" t="str">
            <v>SCRSOCCUP,.312-18X.38</v>
          </cell>
          <cell r="C658">
            <v>2.04</v>
          </cell>
          <cell r="D658">
            <v>2.91</v>
          </cell>
          <cell r="E658">
            <v>0.32312999999999997</v>
          </cell>
        </row>
        <row r="659">
          <cell r="A659">
            <v>28273</v>
          </cell>
          <cell r="B659" t="str">
            <v>HXHDSCR,.62-11X2.50 LG</v>
          </cell>
          <cell r="C659">
            <v>1.9</v>
          </cell>
          <cell r="D659">
            <v>2.71</v>
          </cell>
          <cell r="E659">
            <v>0.97885</v>
          </cell>
        </row>
        <row r="660">
          <cell r="A660">
            <v>28276</v>
          </cell>
          <cell r="B660" t="str">
            <v>NBL HXHDSCR,.75-10X7.50</v>
          </cell>
          <cell r="C660">
            <v>36.049999999999997</v>
          </cell>
          <cell r="D660">
            <v>51.5</v>
          </cell>
          <cell r="E660">
            <v>4.1288</v>
          </cell>
        </row>
        <row r="661">
          <cell r="A661">
            <v>28278</v>
          </cell>
          <cell r="B661" t="str">
            <v>NBL HXHDSCR,.62-18X5.75 LG</v>
          </cell>
          <cell r="C661">
            <v>19.579999999999998</v>
          </cell>
          <cell r="D661">
            <v>27.97</v>
          </cell>
          <cell r="E661">
            <v>10.285600000000001</v>
          </cell>
        </row>
        <row r="662">
          <cell r="A662">
            <v>28279</v>
          </cell>
          <cell r="B662" t="str">
            <v>HXHDSCR .312-18X1.25 LG GR.8</v>
          </cell>
          <cell r="C662">
            <v>0.17</v>
          </cell>
          <cell r="D662">
            <v>0.25</v>
          </cell>
          <cell r="E662">
            <v>8.8709999999999997E-2</v>
          </cell>
        </row>
        <row r="663">
          <cell r="A663">
            <v>28281</v>
          </cell>
          <cell r="B663" t="str">
            <v>INSERTPIN,.38-24X.687</v>
          </cell>
          <cell r="C663">
            <v>13.67</v>
          </cell>
          <cell r="D663">
            <v>19.53</v>
          </cell>
          <cell r="E663">
            <v>7.1851700000000003</v>
          </cell>
        </row>
        <row r="664">
          <cell r="A664">
            <v>28282</v>
          </cell>
          <cell r="B664" t="str">
            <v>8HXHDSCR,.50-13X1.00 LG</v>
          </cell>
          <cell r="C664">
            <v>0.42</v>
          </cell>
          <cell r="D664">
            <v>0.6</v>
          </cell>
          <cell r="E664">
            <v>0.28079999999999999</v>
          </cell>
        </row>
        <row r="665">
          <cell r="A665">
            <v>28283</v>
          </cell>
          <cell r="B665" t="str">
            <v>8HXHDSCR,.50-13X1.50</v>
          </cell>
          <cell r="C665">
            <v>1.1200000000000001</v>
          </cell>
          <cell r="D665">
            <v>1.6</v>
          </cell>
          <cell r="E665">
            <v>0.14560000000000001</v>
          </cell>
        </row>
        <row r="666">
          <cell r="A666">
            <v>28284</v>
          </cell>
          <cell r="B666" t="str">
            <v>8HXHDSCR,.62-11X1.38 LG</v>
          </cell>
          <cell r="C666">
            <v>1.67</v>
          </cell>
          <cell r="D666">
            <v>2.38</v>
          </cell>
          <cell r="E666">
            <v>1.1230500000000001</v>
          </cell>
        </row>
        <row r="667">
          <cell r="A667">
            <v>28286</v>
          </cell>
          <cell r="B667" t="str">
            <v>8HXHDSCR,.75-10X2.25 LG</v>
          </cell>
          <cell r="C667">
            <v>1.05</v>
          </cell>
          <cell r="D667">
            <v>1.49</v>
          </cell>
          <cell r="E667">
            <v>0.70720000000000005</v>
          </cell>
        </row>
        <row r="668">
          <cell r="A668">
            <v>28293</v>
          </cell>
          <cell r="B668" t="str">
            <v>NUT,GR8HEX,.62-18</v>
          </cell>
          <cell r="C668">
            <v>0.26</v>
          </cell>
          <cell r="D668">
            <v>0.36</v>
          </cell>
          <cell r="E668">
            <v>0.156</v>
          </cell>
        </row>
        <row r="669">
          <cell r="A669">
            <v>28304</v>
          </cell>
          <cell r="B669" t="str">
            <v>ROLL PIN, NON-MAGNETIC, .19 X .69 LG.</v>
          </cell>
          <cell r="C669">
            <v>0.11</v>
          </cell>
          <cell r="D669">
            <v>0.16</v>
          </cell>
          <cell r="E669">
            <v>7.2800000000000004E-2</v>
          </cell>
        </row>
        <row r="670">
          <cell r="A670">
            <v>28307</v>
          </cell>
          <cell r="B670" t="str">
            <v>HXHDSCR,.25-20X.75 LG</v>
          </cell>
          <cell r="C670">
            <v>0.82</v>
          </cell>
          <cell r="D670">
            <v>1.17</v>
          </cell>
          <cell r="E670">
            <v>8.3820000000000006E-2</v>
          </cell>
        </row>
        <row r="671">
          <cell r="A671">
            <v>28311</v>
          </cell>
          <cell r="B671" t="str">
            <v>NUT,STSTHEX,.375-24</v>
          </cell>
          <cell r="C671">
            <v>0.39</v>
          </cell>
          <cell r="D671">
            <v>0.55000000000000004</v>
          </cell>
          <cell r="E671">
            <v>0.13103999999999999</v>
          </cell>
        </row>
        <row r="672">
          <cell r="A672">
            <v>28313</v>
          </cell>
          <cell r="B672" t="str">
            <v>NUT,STSTHEX,.312-24</v>
          </cell>
          <cell r="C672">
            <v>1.66</v>
          </cell>
          <cell r="D672">
            <v>2.38</v>
          </cell>
          <cell r="E672">
            <v>0.29837999999999998</v>
          </cell>
        </row>
        <row r="673">
          <cell r="A673">
            <v>28314</v>
          </cell>
          <cell r="B673" t="str">
            <v>HXHDSCR,.38-16X3.00 LG</v>
          </cell>
          <cell r="C673">
            <v>2.41</v>
          </cell>
          <cell r="D673">
            <v>3.44</v>
          </cell>
          <cell r="E673">
            <v>0.71343999999999996</v>
          </cell>
        </row>
        <row r="674">
          <cell r="A674">
            <v>28315</v>
          </cell>
          <cell r="B674" t="str">
            <v>HXHDSCR,.38-16X3.50 LG</v>
          </cell>
          <cell r="C674">
            <v>2.76</v>
          </cell>
          <cell r="D674">
            <v>3.95</v>
          </cell>
          <cell r="E674">
            <v>0.59358</v>
          </cell>
        </row>
        <row r="675">
          <cell r="A675">
            <v>28320</v>
          </cell>
          <cell r="B675" t="str">
            <v>HXHDSCR,.25-20X.50 LG</v>
          </cell>
          <cell r="C675">
            <v>0.15</v>
          </cell>
          <cell r="D675">
            <v>0.22</v>
          </cell>
          <cell r="E675">
            <v>0.10150000000000001</v>
          </cell>
        </row>
        <row r="676">
          <cell r="A676">
            <v>28326</v>
          </cell>
          <cell r="B676" t="str">
            <v>NUT,STSTJAMHX,.25-28</v>
          </cell>
          <cell r="C676">
            <v>0.2</v>
          </cell>
          <cell r="D676">
            <v>0.28999999999999998</v>
          </cell>
          <cell r="E676">
            <v>0.12631000000000001</v>
          </cell>
        </row>
        <row r="677">
          <cell r="A677">
            <v>28332</v>
          </cell>
          <cell r="B677" t="str">
            <v>HXHDSCR .375-16X1.25</v>
          </cell>
          <cell r="C677">
            <v>1.4</v>
          </cell>
          <cell r="D677">
            <v>2</v>
          </cell>
          <cell r="E677">
            <v>0.24648</v>
          </cell>
        </row>
        <row r="678">
          <cell r="A678">
            <v>28334</v>
          </cell>
          <cell r="B678" t="str">
            <v>HXHDSCR,.375-16X1.12 LG</v>
          </cell>
          <cell r="C678">
            <v>0.74</v>
          </cell>
          <cell r="D678">
            <v>1.06</v>
          </cell>
          <cell r="E678">
            <v>0.3952</v>
          </cell>
        </row>
        <row r="679">
          <cell r="A679">
            <v>28337</v>
          </cell>
          <cell r="B679" t="str">
            <v>WASHERSPGLOK,.25X.062</v>
          </cell>
          <cell r="C679">
            <v>0.13</v>
          </cell>
          <cell r="D679">
            <v>0.19</v>
          </cell>
          <cell r="E679">
            <v>4.2220000000000001E-2</v>
          </cell>
        </row>
        <row r="680">
          <cell r="A680">
            <v>28338</v>
          </cell>
          <cell r="B680" t="str">
            <v>WASHRSPGLOK,.31X.078</v>
          </cell>
          <cell r="C680">
            <v>0.22</v>
          </cell>
          <cell r="D680">
            <v>0.31</v>
          </cell>
          <cell r="E680">
            <v>2.631E-2</v>
          </cell>
        </row>
        <row r="681">
          <cell r="A681">
            <v>28339</v>
          </cell>
          <cell r="B681" t="str">
            <v>WASHER,LOCK .375,ST ST</v>
          </cell>
          <cell r="C681">
            <v>0.06</v>
          </cell>
          <cell r="D681">
            <v>0.09</v>
          </cell>
          <cell r="E681">
            <v>3.9309999999999998E-2</v>
          </cell>
        </row>
        <row r="682">
          <cell r="A682">
            <v>28340</v>
          </cell>
          <cell r="B682" t="str">
            <v>WASHERSPGLOK,.50X.125</v>
          </cell>
          <cell r="C682">
            <v>0.45</v>
          </cell>
          <cell r="D682">
            <v>0.64</v>
          </cell>
          <cell r="E682">
            <v>5.5849999999999997E-2</v>
          </cell>
        </row>
        <row r="683">
          <cell r="A683">
            <v>28341</v>
          </cell>
          <cell r="B683" t="str">
            <v>FILHDSCR,8-32X.25 LG</v>
          </cell>
          <cell r="C683">
            <v>0.32</v>
          </cell>
          <cell r="D683">
            <v>0.45</v>
          </cell>
          <cell r="E683">
            <v>0.21215999999999999</v>
          </cell>
        </row>
        <row r="684">
          <cell r="A684">
            <v>28344</v>
          </cell>
          <cell r="B684" t="str">
            <v>WASHER,STNLST,.66X1.31X.09</v>
          </cell>
          <cell r="C684">
            <v>0.26</v>
          </cell>
          <cell r="D684">
            <v>0.36</v>
          </cell>
          <cell r="E684">
            <v>0.37201000000000001</v>
          </cell>
        </row>
        <row r="685">
          <cell r="A685">
            <v>28346</v>
          </cell>
          <cell r="B685" t="str">
            <v>WASHER,STNST,.41X.81X.12</v>
          </cell>
          <cell r="C685">
            <v>1.25</v>
          </cell>
          <cell r="D685">
            <v>1.79</v>
          </cell>
          <cell r="E685">
            <v>0.2288</v>
          </cell>
        </row>
        <row r="686">
          <cell r="A686">
            <v>28348</v>
          </cell>
          <cell r="B686" t="str">
            <v>WASHER,STNLST,.53X1.06X.09</v>
          </cell>
          <cell r="C686">
            <v>2.23</v>
          </cell>
          <cell r="D686">
            <v>3.18</v>
          </cell>
          <cell r="E686">
            <v>1.3789800000000001</v>
          </cell>
        </row>
        <row r="687">
          <cell r="A687">
            <v>28349</v>
          </cell>
          <cell r="B687" t="str">
            <v>WASHER,STNLST,.66X1.00X.09</v>
          </cell>
          <cell r="C687">
            <v>2.56</v>
          </cell>
          <cell r="D687">
            <v>3.66</v>
          </cell>
          <cell r="E687">
            <v>0.62451999999999996</v>
          </cell>
        </row>
        <row r="688">
          <cell r="A688">
            <v>28352</v>
          </cell>
          <cell r="B688" t="str">
            <v>HXHDSCR,.25-20X1.00 LG</v>
          </cell>
          <cell r="C688">
            <v>0.85</v>
          </cell>
          <cell r="D688">
            <v>1.21</v>
          </cell>
          <cell r="E688">
            <v>0.14518</v>
          </cell>
        </row>
        <row r="689">
          <cell r="A689">
            <v>28353</v>
          </cell>
          <cell r="B689" t="str">
            <v>HXHDSCR,.312-18X1.25 LG</v>
          </cell>
          <cell r="C689">
            <v>0.56000000000000005</v>
          </cell>
          <cell r="D689">
            <v>0.8</v>
          </cell>
          <cell r="E689">
            <v>0.12917000000000001</v>
          </cell>
        </row>
        <row r="690">
          <cell r="A690">
            <v>28354</v>
          </cell>
          <cell r="B690" t="str">
            <v>HXHDSCR,.375-16X1.75 LG</v>
          </cell>
          <cell r="C690">
            <v>1.91</v>
          </cell>
          <cell r="D690">
            <v>2.72</v>
          </cell>
          <cell r="E690">
            <v>0.29993999999999998</v>
          </cell>
        </row>
        <row r="691">
          <cell r="A691">
            <v>28356</v>
          </cell>
          <cell r="B691" t="str">
            <v>HXHDSCR,.375-16X4.75 LG</v>
          </cell>
          <cell r="C691">
            <v>6.43</v>
          </cell>
          <cell r="D691">
            <v>9.19</v>
          </cell>
          <cell r="E691">
            <v>1.1487799999999999</v>
          </cell>
        </row>
        <row r="692">
          <cell r="A692">
            <v>28357</v>
          </cell>
          <cell r="B692" t="str">
            <v>WASHER,STNST,.39X.69X.12</v>
          </cell>
          <cell r="C692">
            <v>0.66</v>
          </cell>
          <cell r="D692">
            <v>0.95</v>
          </cell>
          <cell r="E692">
            <v>0.14934</v>
          </cell>
        </row>
        <row r="693">
          <cell r="A693">
            <v>28362</v>
          </cell>
          <cell r="B693" t="str">
            <v>HXHDSCR,.50-13X1.25 LG</v>
          </cell>
          <cell r="C693">
            <v>1.04</v>
          </cell>
          <cell r="D693">
            <v>1.49</v>
          </cell>
          <cell r="E693">
            <v>0.68181999999999998</v>
          </cell>
        </row>
        <row r="694">
          <cell r="A694">
            <v>28365</v>
          </cell>
          <cell r="B694" t="str">
            <v>HXHDSCR,.50-13X1.75 LG</v>
          </cell>
          <cell r="C694">
            <v>1.17</v>
          </cell>
          <cell r="D694">
            <v>1.68</v>
          </cell>
          <cell r="E694">
            <v>0.58655999999999997</v>
          </cell>
        </row>
        <row r="695">
          <cell r="A695">
            <v>28368</v>
          </cell>
          <cell r="B695" t="str">
            <v>WASHER,STNLST,.28X.62X.06</v>
          </cell>
          <cell r="C695">
            <v>6.5</v>
          </cell>
          <cell r="D695">
            <v>9.2799999999999994</v>
          </cell>
          <cell r="E695">
            <v>1.62469</v>
          </cell>
        </row>
        <row r="696">
          <cell r="A696">
            <v>28369</v>
          </cell>
          <cell r="B696" t="str">
            <v>WASHERSPGLOCK#8X.040</v>
          </cell>
          <cell r="C696">
            <v>0.03</v>
          </cell>
          <cell r="D696">
            <v>0.04</v>
          </cell>
          <cell r="E696">
            <v>1.789E-2</v>
          </cell>
        </row>
        <row r="697">
          <cell r="A697">
            <v>28402</v>
          </cell>
          <cell r="B697" t="str">
            <v>HXHDSCR,.38-16X2.75 LG</v>
          </cell>
          <cell r="C697">
            <v>1.53</v>
          </cell>
          <cell r="D697">
            <v>2.19</v>
          </cell>
          <cell r="E697">
            <v>0.94825999999999999</v>
          </cell>
        </row>
        <row r="698">
          <cell r="A698">
            <v>28403</v>
          </cell>
          <cell r="B698" t="str">
            <v>HXHDSCR,.375-16X5.00 LG</v>
          </cell>
          <cell r="C698">
            <v>3.29</v>
          </cell>
          <cell r="D698">
            <v>4.7</v>
          </cell>
          <cell r="E698">
            <v>1.4374899999999999</v>
          </cell>
        </row>
        <row r="699">
          <cell r="A699">
            <v>28405</v>
          </cell>
          <cell r="B699" t="str">
            <v>HXHDSCR.375-16X2.00LG STNLS ST</v>
          </cell>
          <cell r="C699">
            <v>2.98</v>
          </cell>
          <cell r="D699">
            <v>4.25</v>
          </cell>
          <cell r="E699">
            <v>0.36670000000000003</v>
          </cell>
        </row>
        <row r="700">
          <cell r="A700">
            <v>28406</v>
          </cell>
          <cell r="B700" t="str">
            <v>NUT,HEX,STSTJAM,.375-16</v>
          </cell>
          <cell r="C700">
            <v>0.87</v>
          </cell>
          <cell r="D700">
            <v>1.24</v>
          </cell>
          <cell r="E700">
            <v>8.7050000000000002E-2</v>
          </cell>
        </row>
        <row r="701">
          <cell r="A701">
            <v>28411</v>
          </cell>
          <cell r="B701" t="str">
            <v>NUT,HEX,STST,.375-16</v>
          </cell>
          <cell r="C701">
            <v>0.92</v>
          </cell>
          <cell r="D701">
            <v>1.31</v>
          </cell>
          <cell r="E701">
            <v>0.12479999999999999</v>
          </cell>
        </row>
        <row r="702">
          <cell r="A702">
            <v>28415</v>
          </cell>
          <cell r="B702" t="str">
            <v>WASHER,STNLST,.53X.88X.12</v>
          </cell>
          <cell r="C702">
            <v>0.42</v>
          </cell>
          <cell r="D702">
            <v>0.6</v>
          </cell>
          <cell r="E702">
            <v>0.21840000000000001</v>
          </cell>
        </row>
        <row r="703">
          <cell r="A703">
            <v>28419</v>
          </cell>
          <cell r="B703" t="str">
            <v>WASHERSPGLOK,.62X.16</v>
          </cell>
          <cell r="C703">
            <v>0.89</v>
          </cell>
          <cell r="D703">
            <v>1.27</v>
          </cell>
          <cell r="E703">
            <v>0.26323000000000002</v>
          </cell>
        </row>
        <row r="704">
          <cell r="A704">
            <v>28420</v>
          </cell>
          <cell r="B704" t="str">
            <v>NUT,STSTHEX,.62-18</v>
          </cell>
          <cell r="C704">
            <v>0.84</v>
          </cell>
          <cell r="D704">
            <v>1.2</v>
          </cell>
          <cell r="E704">
            <v>0.56960999999999995</v>
          </cell>
        </row>
        <row r="705">
          <cell r="A705">
            <v>28425</v>
          </cell>
          <cell r="B705" t="str">
            <v>NUT,STSTJAMHX,.25-20</v>
          </cell>
          <cell r="C705">
            <v>0.28999999999999998</v>
          </cell>
          <cell r="D705">
            <v>0.41</v>
          </cell>
          <cell r="E705">
            <v>0.17638999999999999</v>
          </cell>
        </row>
        <row r="706">
          <cell r="A706">
            <v>28429</v>
          </cell>
          <cell r="B706" t="str">
            <v>NUT,STSTHEX,.25-20</v>
          </cell>
          <cell r="C706">
            <v>0.21</v>
          </cell>
          <cell r="D706">
            <v>0.31</v>
          </cell>
          <cell r="E706">
            <v>5.6770000000000001E-2</v>
          </cell>
        </row>
        <row r="707">
          <cell r="A707">
            <v>28433</v>
          </cell>
          <cell r="B707" t="str">
            <v>PIN,ROLL,.12X.88 LG</v>
          </cell>
          <cell r="C707">
            <v>0.04</v>
          </cell>
          <cell r="D707">
            <v>0.06</v>
          </cell>
          <cell r="E707">
            <v>2.8029999999999999E-2</v>
          </cell>
        </row>
        <row r="708">
          <cell r="A708">
            <v>28438</v>
          </cell>
          <cell r="B708" t="str">
            <v>PLUG,SOCHDPIPE,.12,BRASS</v>
          </cell>
          <cell r="C708">
            <v>0.39</v>
          </cell>
          <cell r="D708">
            <v>0.55000000000000004</v>
          </cell>
          <cell r="E708">
            <v>0.21840000000000001</v>
          </cell>
        </row>
        <row r="709">
          <cell r="A709">
            <v>28450</v>
          </cell>
          <cell r="B709" t="str">
            <v>HXHDSCR,.50-13X6.25 LG</v>
          </cell>
          <cell r="C709">
            <v>31.01</v>
          </cell>
          <cell r="D709">
            <v>44.3</v>
          </cell>
          <cell r="E709">
            <v>4.96976</v>
          </cell>
        </row>
        <row r="710">
          <cell r="A710">
            <v>28455</v>
          </cell>
          <cell r="B710" t="str">
            <v>HXHDSCR,.75-10X9.50 LG</v>
          </cell>
          <cell r="C710">
            <v>16.32</v>
          </cell>
          <cell r="D710">
            <v>23.31</v>
          </cell>
          <cell r="E710">
            <v>3.64</v>
          </cell>
        </row>
        <row r="711">
          <cell r="A711">
            <v>28457</v>
          </cell>
          <cell r="B711" t="str">
            <v>NUT,STOP,.62-18X.75</v>
          </cell>
          <cell r="C711">
            <v>2.6</v>
          </cell>
          <cell r="D711">
            <v>3.72</v>
          </cell>
          <cell r="E711">
            <v>0.2392</v>
          </cell>
        </row>
        <row r="712">
          <cell r="A712">
            <v>28460</v>
          </cell>
          <cell r="B712" t="str">
            <v>SCR,FLNGD12PT.62-11X1.50</v>
          </cell>
          <cell r="C712">
            <v>1.84</v>
          </cell>
          <cell r="D712">
            <v>2.62</v>
          </cell>
          <cell r="E712">
            <v>1.2376</v>
          </cell>
        </row>
        <row r="713">
          <cell r="A713">
            <v>28468</v>
          </cell>
          <cell r="B713" t="str">
            <v>SCR,FLNGD12PT.38-16X1.25</v>
          </cell>
          <cell r="C713">
            <v>1.22</v>
          </cell>
          <cell r="D713">
            <v>1.75</v>
          </cell>
          <cell r="E713">
            <v>0.32937</v>
          </cell>
        </row>
        <row r="714">
          <cell r="A714">
            <v>28470</v>
          </cell>
          <cell r="B714" t="str">
            <v>HXHDSCR,SERR.FLG,.31-18X.62 LG</v>
          </cell>
          <cell r="C714">
            <v>0.61</v>
          </cell>
          <cell r="D714">
            <v>0.87</v>
          </cell>
          <cell r="E714">
            <v>0.10581</v>
          </cell>
        </row>
        <row r="715">
          <cell r="A715">
            <v>28471</v>
          </cell>
          <cell r="B715" t="str">
            <v>NUT,ELSTOP,1-14X.52</v>
          </cell>
          <cell r="C715">
            <v>1.58</v>
          </cell>
          <cell r="D715">
            <v>2.2599999999999998</v>
          </cell>
          <cell r="E715">
            <v>0.81411</v>
          </cell>
        </row>
        <row r="716">
          <cell r="A716">
            <v>28478</v>
          </cell>
          <cell r="B716" t="str">
            <v>PLUG,PIPE,SOCHD,.25</v>
          </cell>
          <cell r="C716">
            <v>7.0000000000000007E-2</v>
          </cell>
          <cell r="D716">
            <v>0.1</v>
          </cell>
          <cell r="E716">
            <v>5.1999999999999998E-2</v>
          </cell>
        </row>
        <row r="717">
          <cell r="A717">
            <v>28481</v>
          </cell>
          <cell r="B717" t="str">
            <v>NUT,STOP,.375-24X.28</v>
          </cell>
          <cell r="C717">
            <v>0.26</v>
          </cell>
          <cell r="D717">
            <v>0.38</v>
          </cell>
          <cell r="E717">
            <v>6.2089999999999999E-2</v>
          </cell>
        </row>
        <row r="718">
          <cell r="A718">
            <v>28486</v>
          </cell>
          <cell r="B718" t="str">
            <v>8HXHDSCR,.50-13X1.25 LG</v>
          </cell>
          <cell r="C718">
            <v>0.16</v>
          </cell>
          <cell r="D718">
            <v>0.23</v>
          </cell>
          <cell r="E718">
            <v>0.10629</v>
          </cell>
        </row>
        <row r="719">
          <cell r="A719">
            <v>28490</v>
          </cell>
          <cell r="B719" t="str">
            <v>8HXHDSC,.625-11X1.75 LG</v>
          </cell>
          <cell r="C719">
            <v>0.54</v>
          </cell>
          <cell r="D719">
            <v>0.77</v>
          </cell>
          <cell r="E719">
            <v>0.36213000000000001</v>
          </cell>
        </row>
        <row r="720">
          <cell r="A720">
            <v>28493</v>
          </cell>
          <cell r="B720" t="str">
            <v>8HXHDSCR,.50-13X1.75 LG</v>
          </cell>
          <cell r="C720">
            <v>0.66</v>
          </cell>
          <cell r="D720">
            <v>0.94</v>
          </cell>
          <cell r="E720">
            <v>0.43981999999999999</v>
          </cell>
        </row>
        <row r="721">
          <cell r="A721">
            <v>28495</v>
          </cell>
          <cell r="B721" t="str">
            <v>SCRFLGLOK,.312-18X.50LG</v>
          </cell>
          <cell r="C721">
            <v>1.1200000000000001</v>
          </cell>
          <cell r="D721">
            <v>1.6</v>
          </cell>
          <cell r="E721">
            <v>0.20383999999999999</v>
          </cell>
        </row>
        <row r="722">
          <cell r="A722">
            <v>28496</v>
          </cell>
          <cell r="B722" t="str">
            <v>SCRFLGLOK,.312-18X.75 LG</v>
          </cell>
          <cell r="C722">
            <v>0.12</v>
          </cell>
          <cell r="D722">
            <v>0.17</v>
          </cell>
          <cell r="E722">
            <v>8.0079999999999998E-2</v>
          </cell>
        </row>
        <row r="723">
          <cell r="A723">
            <v>28504</v>
          </cell>
          <cell r="B723" t="str">
            <v>NUT,FLEXLOC,.50-20 REG.</v>
          </cell>
          <cell r="C723">
            <v>1.54</v>
          </cell>
          <cell r="D723">
            <v>2.2000000000000002</v>
          </cell>
          <cell r="E723">
            <v>1.03969</v>
          </cell>
        </row>
        <row r="724">
          <cell r="A724">
            <v>28522</v>
          </cell>
          <cell r="B724" t="str">
            <v>POP RIVET</v>
          </cell>
          <cell r="C724">
            <v>0.03</v>
          </cell>
          <cell r="D724">
            <v>0.04</v>
          </cell>
          <cell r="E724">
            <v>1.6639999999999999E-2</v>
          </cell>
        </row>
        <row r="725">
          <cell r="A725">
            <v>28526</v>
          </cell>
          <cell r="B725" t="str">
            <v>PIN,ROLL,.08X.88 LG</v>
          </cell>
          <cell r="C725">
            <v>0.04</v>
          </cell>
          <cell r="D725">
            <v>0.06</v>
          </cell>
          <cell r="E725">
            <v>2.5999999999999999E-2</v>
          </cell>
        </row>
        <row r="726">
          <cell r="A726">
            <v>28528</v>
          </cell>
          <cell r="B726" t="str">
            <v>8HXHDSCR,.438-20X2.25 LG</v>
          </cell>
          <cell r="C726">
            <v>1.03</v>
          </cell>
          <cell r="D726">
            <v>1.47</v>
          </cell>
          <cell r="E726">
            <v>0.1847</v>
          </cell>
        </row>
        <row r="727">
          <cell r="A727">
            <v>28529</v>
          </cell>
          <cell r="B727" t="str">
            <v>8HXHDSCR,.438-20X3.00 LG</v>
          </cell>
          <cell r="C727">
            <v>1.38</v>
          </cell>
          <cell r="D727">
            <v>1.97</v>
          </cell>
          <cell r="E727">
            <v>0.37097000000000002</v>
          </cell>
        </row>
        <row r="728">
          <cell r="A728">
            <v>28531</v>
          </cell>
          <cell r="B728" t="str">
            <v>SOCKHDSETSC,.25-20X2</v>
          </cell>
          <cell r="C728">
            <v>0.41</v>
          </cell>
          <cell r="D728">
            <v>0.57999999999999996</v>
          </cell>
          <cell r="E728">
            <v>0.25385999999999997</v>
          </cell>
        </row>
        <row r="729">
          <cell r="A729">
            <v>28532</v>
          </cell>
          <cell r="B729" t="str">
            <v>NUTSTOPELA,.625-18X.75</v>
          </cell>
          <cell r="C729">
            <v>3.25</v>
          </cell>
          <cell r="D729">
            <v>4.6500000000000004</v>
          </cell>
          <cell r="E729">
            <v>0.17680000000000001</v>
          </cell>
        </row>
        <row r="730">
          <cell r="A730">
            <v>28540</v>
          </cell>
          <cell r="B730" t="str">
            <v>HXHDSCR,.38-16X2.50 LG</v>
          </cell>
          <cell r="C730">
            <v>1.18</v>
          </cell>
          <cell r="D730">
            <v>1.69</v>
          </cell>
          <cell r="E730">
            <v>0.79767999999999994</v>
          </cell>
        </row>
        <row r="731">
          <cell r="A731">
            <v>28543</v>
          </cell>
          <cell r="B731" t="str">
            <v>PLUG,PIPE,HXHD .375</v>
          </cell>
          <cell r="C731">
            <v>0.67</v>
          </cell>
          <cell r="D731">
            <v>0.96</v>
          </cell>
          <cell r="E731">
            <v>0.13624</v>
          </cell>
        </row>
        <row r="732">
          <cell r="A732">
            <v>28545</v>
          </cell>
          <cell r="B732" t="str">
            <v>PIN,ROLL,.38X4.00 LG</v>
          </cell>
          <cell r="C732">
            <v>0.42</v>
          </cell>
          <cell r="D732">
            <v>0.6</v>
          </cell>
          <cell r="E732">
            <v>0.28079999999999999</v>
          </cell>
        </row>
        <row r="733">
          <cell r="A733">
            <v>28559</v>
          </cell>
          <cell r="B733" t="str">
            <v>SOCHDSCR,.50-13X2.50 LG</v>
          </cell>
          <cell r="C733">
            <v>0.94</v>
          </cell>
          <cell r="D733">
            <v>1.34</v>
          </cell>
          <cell r="E733">
            <v>0.63200999999999996</v>
          </cell>
        </row>
        <row r="734">
          <cell r="A734">
            <v>28562</v>
          </cell>
          <cell r="B734" t="str">
            <v>NBL SCR,12PT.50-13X5.00</v>
          </cell>
          <cell r="C734">
            <v>4.51</v>
          </cell>
          <cell r="D734">
            <v>6.44</v>
          </cell>
          <cell r="E734">
            <v>2.8022800000000001</v>
          </cell>
        </row>
        <row r="735">
          <cell r="A735">
            <v>28563</v>
          </cell>
          <cell r="B735" t="str">
            <v>SOCHDSCR,10-24X.50 LG</v>
          </cell>
          <cell r="C735">
            <v>0.28000000000000003</v>
          </cell>
          <cell r="D735">
            <v>0.4</v>
          </cell>
          <cell r="E735">
            <v>2.0799999999999999E-2</v>
          </cell>
        </row>
        <row r="736">
          <cell r="A736">
            <v>28567</v>
          </cell>
          <cell r="B736" t="str">
            <v>HXHDSCR,.375-16X1.50</v>
          </cell>
          <cell r="C736">
            <v>0.33</v>
          </cell>
          <cell r="D736">
            <v>0.47</v>
          </cell>
          <cell r="E736">
            <v>0.20341999999999999</v>
          </cell>
        </row>
        <row r="737">
          <cell r="A737">
            <v>28568</v>
          </cell>
          <cell r="B737" t="str">
            <v>8HXHDSCR .375-16X2.25</v>
          </cell>
          <cell r="C737">
            <v>0.17</v>
          </cell>
          <cell r="D737">
            <v>0.25</v>
          </cell>
          <cell r="E737">
            <v>0.17368</v>
          </cell>
        </row>
        <row r="738">
          <cell r="A738">
            <v>28570</v>
          </cell>
          <cell r="B738" t="str">
            <v>HXHDSCR,.50-13X2.00 LG</v>
          </cell>
          <cell r="C738">
            <v>0.44</v>
          </cell>
          <cell r="D738">
            <v>0.63</v>
          </cell>
          <cell r="E738">
            <v>0.26519999999999999</v>
          </cell>
        </row>
        <row r="739">
          <cell r="A739">
            <v>28571</v>
          </cell>
          <cell r="B739" t="str">
            <v>8HXHDSCR,.50-13X3.25 LG</v>
          </cell>
          <cell r="C739">
            <v>2.19</v>
          </cell>
          <cell r="D739">
            <v>3.13</v>
          </cell>
          <cell r="E739">
            <v>0.41599999999999998</v>
          </cell>
        </row>
        <row r="740">
          <cell r="A740">
            <v>28573</v>
          </cell>
          <cell r="B740" t="str">
            <v>NYLOKSCR,.38-16X2.50 LG</v>
          </cell>
          <cell r="C740">
            <v>6.94</v>
          </cell>
          <cell r="D740">
            <v>9.91</v>
          </cell>
          <cell r="E740">
            <v>4.68</v>
          </cell>
        </row>
        <row r="741">
          <cell r="A741">
            <v>28576</v>
          </cell>
          <cell r="B741" t="str">
            <v>SCR,FLNGD12PT.50-13X4.75</v>
          </cell>
          <cell r="C741">
            <v>18.91</v>
          </cell>
          <cell r="D741">
            <v>27.02</v>
          </cell>
          <cell r="E741">
            <v>4.7392799999999999</v>
          </cell>
        </row>
        <row r="742">
          <cell r="A742">
            <v>28584</v>
          </cell>
          <cell r="B742" t="str">
            <v>HXHDSCR,.75-10X6.50 LG</v>
          </cell>
          <cell r="C742">
            <v>3.15</v>
          </cell>
          <cell r="D742">
            <v>4.51</v>
          </cell>
          <cell r="E742">
            <v>2.1281500000000002</v>
          </cell>
        </row>
        <row r="743">
          <cell r="A743">
            <v>28597</v>
          </cell>
          <cell r="B743" t="str">
            <v>PIN,ROLL,.38X4.50 LG</v>
          </cell>
          <cell r="C743">
            <v>1.46</v>
          </cell>
          <cell r="D743">
            <v>2.09</v>
          </cell>
          <cell r="E743">
            <v>0.32501999999999998</v>
          </cell>
        </row>
        <row r="744">
          <cell r="A744">
            <v>28599</v>
          </cell>
          <cell r="B744" t="str">
            <v>SOCKHDSETSC,.25-20X1.50 LG</v>
          </cell>
          <cell r="C744">
            <v>0.37</v>
          </cell>
          <cell r="D744">
            <v>0.52</v>
          </cell>
          <cell r="E744">
            <v>0.22605</v>
          </cell>
        </row>
        <row r="745">
          <cell r="A745">
            <v>28602</v>
          </cell>
          <cell r="B745" t="str">
            <v>NUT,HXHD,REG,.62-11</v>
          </cell>
          <cell r="C745">
            <v>4.05</v>
          </cell>
          <cell r="D745">
            <v>5.79</v>
          </cell>
          <cell r="E745">
            <v>0.73465999999999998</v>
          </cell>
        </row>
        <row r="746">
          <cell r="A746">
            <v>28607</v>
          </cell>
          <cell r="B746" t="str">
            <v>SCR,FLNGD12PT.50-13X2.50</v>
          </cell>
          <cell r="C746">
            <v>2.11</v>
          </cell>
          <cell r="D746">
            <v>3.02</v>
          </cell>
          <cell r="E746">
            <v>0.61131000000000002</v>
          </cell>
        </row>
        <row r="747">
          <cell r="A747">
            <v>28609</v>
          </cell>
          <cell r="B747" t="str">
            <v>SCR,FLNGD12PT.38-16X1.50</v>
          </cell>
          <cell r="C747">
            <v>1.18</v>
          </cell>
          <cell r="D747">
            <v>1.69</v>
          </cell>
          <cell r="E747">
            <v>0.32718000000000003</v>
          </cell>
        </row>
        <row r="748">
          <cell r="A748">
            <v>28610</v>
          </cell>
          <cell r="B748" t="str">
            <v>HXHDSCR,.38-16X6.75</v>
          </cell>
          <cell r="C748">
            <v>2.2000000000000002</v>
          </cell>
          <cell r="D748">
            <v>3.15</v>
          </cell>
          <cell r="E748">
            <v>1.05352</v>
          </cell>
        </row>
        <row r="749">
          <cell r="A749">
            <v>28611</v>
          </cell>
          <cell r="B749" t="str">
            <v>HDHSCR,GR8,.75-16X7</v>
          </cell>
          <cell r="C749">
            <v>8.98</v>
          </cell>
          <cell r="D749">
            <v>12.82</v>
          </cell>
          <cell r="E749">
            <v>1.83456</v>
          </cell>
        </row>
        <row r="750">
          <cell r="A750">
            <v>28612</v>
          </cell>
          <cell r="B750" t="str">
            <v>NUT,STSTHEX,.75-16</v>
          </cell>
          <cell r="C750">
            <v>5.38</v>
          </cell>
          <cell r="D750">
            <v>7.68</v>
          </cell>
          <cell r="E750">
            <v>1.30111</v>
          </cell>
        </row>
        <row r="751">
          <cell r="A751">
            <v>28615</v>
          </cell>
          <cell r="B751" t="str">
            <v>BOLT,HX.HD.NYLOK</v>
          </cell>
          <cell r="C751">
            <v>4.49</v>
          </cell>
          <cell r="D751">
            <v>6.41</v>
          </cell>
          <cell r="E751">
            <v>3.0264000000000002</v>
          </cell>
        </row>
        <row r="752">
          <cell r="A752">
            <v>28618</v>
          </cell>
          <cell r="B752" t="str">
            <v>SCR,FLNGD12PT.50-13X3.25</v>
          </cell>
          <cell r="C752">
            <v>1.1000000000000001</v>
          </cell>
          <cell r="D752">
            <v>1.57</v>
          </cell>
          <cell r="E752">
            <v>0.58094000000000001</v>
          </cell>
        </row>
        <row r="753">
          <cell r="A753">
            <v>28624</v>
          </cell>
          <cell r="B753" t="str">
            <v>8HXHDSCR,.50-20X2.50 LG</v>
          </cell>
          <cell r="C753">
            <v>0.6</v>
          </cell>
          <cell r="D753">
            <v>0.85</v>
          </cell>
          <cell r="E753">
            <v>0.40039999999999998</v>
          </cell>
        </row>
        <row r="754">
          <cell r="A754">
            <v>28626</v>
          </cell>
          <cell r="B754" t="str">
            <v>NBL SCR,12PT,.50-13X2.75</v>
          </cell>
          <cell r="C754">
            <v>7.51</v>
          </cell>
          <cell r="D754">
            <v>10.72</v>
          </cell>
          <cell r="E754">
            <v>4.4615999999999998</v>
          </cell>
        </row>
        <row r="755">
          <cell r="A755">
            <v>28627</v>
          </cell>
          <cell r="B755" t="str">
            <v>NBL SCR,12PT.50-13X4.00</v>
          </cell>
          <cell r="C755">
            <v>7.16</v>
          </cell>
          <cell r="D755">
            <v>10.23</v>
          </cell>
          <cell r="E755">
            <v>0.87058000000000002</v>
          </cell>
        </row>
        <row r="756">
          <cell r="A756">
            <v>28628</v>
          </cell>
          <cell r="B756" t="str">
            <v>SCR,FLNGD12PT.50-13X3.00</v>
          </cell>
          <cell r="C756">
            <v>4.5199999999999996</v>
          </cell>
          <cell r="D756">
            <v>6.46</v>
          </cell>
          <cell r="E756">
            <v>0.80506</v>
          </cell>
        </row>
        <row r="757">
          <cell r="A757">
            <v>28630</v>
          </cell>
          <cell r="B757" t="str">
            <v>8HXHDSCR,.75-16X3.75 LG</v>
          </cell>
          <cell r="C757">
            <v>7.93</v>
          </cell>
          <cell r="D757">
            <v>11.33</v>
          </cell>
          <cell r="E757">
            <v>1.5314000000000001</v>
          </cell>
        </row>
        <row r="758">
          <cell r="A758">
            <v>28635</v>
          </cell>
          <cell r="B758" t="str">
            <v>HXHDSCR,.62-11X2.75 LG</v>
          </cell>
          <cell r="C758">
            <v>0.86</v>
          </cell>
          <cell r="D758">
            <v>1.23</v>
          </cell>
          <cell r="E758">
            <v>0.58115000000000006</v>
          </cell>
        </row>
        <row r="759">
          <cell r="A759">
            <v>28640</v>
          </cell>
          <cell r="B759" t="str">
            <v>NBL SCR,12PT.50-13X1.75</v>
          </cell>
          <cell r="C759">
            <v>4.43</v>
          </cell>
          <cell r="D759">
            <v>6.33</v>
          </cell>
          <cell r="E759">
            <v>2.3277199999999998</v>
          </cell>
        </row>
        <row r="760">
          <cell r="A760">
            <v>28641</v>
          </cell>
          <cell r="B760" t="str">
            <v>PLUG,PIPE,SOCKHD,.75</v>
          </cell>
          <cell r="C760">
            <v>0.47</v>
          </cell>
          <cell r="D760">
            <v>0.67</v>
          </cell>
          <cell r="E760">
            <v>0.49119000000000002</v>
          </cell>
        </row>
        <row r="761">
          <cell r="A761">
            <v>28644</v>
          </cell>
          <cell r="B761" t="str">
            <v>SCR,FLNGD12PT.31-18X.88 LG</v>
          </cell>
          <cell r="C761">
            <v>0.79</v>
          </cell>
          <cell r="D761">
            <v>1.1200000000000001</v>
          </cell>
          <cell r="E761">
            <v>0.13633999999999999</v>
          </cell>
        </row>
        <row r="762">
          <cell r="A762">
            <v>28647</v>
          </cell>
          <cell r="B762" t="str">
            <v>NBL 8HXHDSCR,.88-14X3.00 LG</v>
          </cell>
          <cell r="C762">
            <v>12.67</v>
          </cell>
          <cell r="D762">
            <v>18.100000000000001</v>
          </cell>
          <cell r="E762">
            <v>2.0973000000000002</v>
          </cell>
        </row>
        <row r="763">
          <cell r="A763">
            <v>28655</v>
          </cell>
          <cell r="B763" t="str">
            <v>WASHER, LOCK M1O</v>
          </cell>
          <cell r="C763">
            <v>0.16</v>
          </cell>
          <cell r="D763">
            <v>0.23</v>
          </cell>
          <cell r="E763">
            <v>8.4659999999999999E-2</v>
          </cell>
        </row>
        <row r="764">
          <cell r="A764">
            <v>28657</v>
          </cell>
          <cell r="B764" t="str">
            <v>WASHER,LOCK,.75</v>
          </cell>
          <cell r="C764">
            <v>0.1</v>
          </cell>
          <cell r="D764">
            <v>0.15</v>
          </cell>
          <cell r="E764">
            <v>7.1139999999999995E-2</v>
          </cell>
        </row>
        <row r="765">
          <cell r="A765">
            <v>28662</v>
          </cell>
          <cell r="B765" t="str">
            <v>WASHER,STNLST,.47X.75X.12</v>
          </cell>
          <cell r="C765">
            <v>5.14</v>
          </cell>
          <cell r="D765">
            <v>7.35</v>
          </cell>
          <cell r="E765">
            <v>3.2448000000000001</v>
          </cell>
        </row>
        <row r="766">
          <cell r="A766">
            <v>28664</v>
          </cell>
          <cell r="B766" t="str">
            <v>WASHER,MEDLOCK,.88</v>
          </cell>
          <cell r="C766">
            <v>0.46</v>
          </cell>
          <cell r="D766">
            <v>0.66</v>
          </cell>
          <cell r="E766">
            <v>8.1640000000000004E-2</v>
          </cell>
        </row>
        <row r="767">
          <cell r="A767">
            <v>28665</v>
          </cell>
          <cell r="B767" t="str">
            <v>GASKET</v>
          </cell>
          <cell r="C767">
            <v>0.25</v>
          </cell>
          <cell r="D767">
            <v>0.35</v>
          </cell>
          <cell r="E767">
            <v>0.14560000000000001</v>
          </cell>
        </row>
        <row r="768">
          <cell r="A768">
            <v>28666</v>
          </cell>
          <cell r="B768" t="str">
            <v>NUT, HEX-GRADE 8</v>
          </cell>
          <cell r="C768">
            <v>0.48</v>
          </cell>
          <cell r="D768">
            <v>0.69</v>
          </cell>
          <cell r="E768">
            <v>6.9470000000000004E-2</v>
          </cell>
        </row>
        <row r="769">
          <cell r="A769">
            <v>28677</v>
          </cell>
          <cell r="B769" t="str">
            <v>PLUG,PIPE,HXHD,.50</v>
          </cell>
          <cell r="C769">
            <v>0.5</v>
          </cell>
          <cell r="D769">
            <v>0.71</v>
          </cell>
          <cell r="E769">
            <v>0.20988000000000001</v>
          </cell>
        </row>
        <row r="770">
          <cell r="A770">
            <v>28681</v>
          </cell>
          <cell r="B770" t="str">
            <v>HXHDSCR,STAIN-M12X50</v>
          </cell>
          <cell r="C770">
            <v>1.82</v>
          </cell>
          <cell r="D770">
            <v>2.59</v>
          </cell>
          <cell r="E770">
            <v>0.93398999999999999</v>
          </cell>
        </row>
        <row r="771">
          <cell r="A771">
            <v>28683</v>
          </cell>
          <cell r="B771" t="str">
            <v>HXHDSCR,SS,.375X.75</v>
          </cell>
          <cell r="C771">
            <v>0.21</v>
          </cell>
          <cell r="D771">
            <v>0.31</v>
          </cell>
          <cell r="E771">
            <v>0.11024</v>
          </cell>
        </row>
        <row r="772">
          <cell r="A772">
            <v>28684</v>
          </cell>
          <cell r="B772" t="str">
            <v>WASHER,STNLST,.53X.88X.06</v>
          </cell>
          <cell r="C772">
            <v>0.26</v>
          </cell>
          <cell r="D772">
            <v>0.37</v>
          </cell>
          <cell r="E772">
            <v>0.156</v>
          </cell>
        </row>
        <row r="773">
          <cell r="A773">
            <v>28685</v>
          </cell>
          <cell r="B773" t="str">
            <v>NUT,FLEXLOC,#8-32 REG.</v>
          </cell>
          <cell r="C773">
            <v>0.55000000000000004</v>
          </cell>
          <cell r="D773">
            <v>0.79</v>
          </cell>
          <cell r="E773">
            <v>0.37440000000000001</v>
          </cell>
        </row>
        <row r="774">
          <cell r="A774">
            <v>28697</v>
          </cell>
          <cell r="B774" t="str">
            <v>PLUG,PIPE,HXHD 1.0</v>
          </cell>
          <cell r="C774">
            <v>6.01</v>
          </cell>
          <cell r="D774">
            <v>8.58</v>
          </cell>
          <cell r="E774">
            <v>1.1928799999999999</v>
          </cell>
        </row>
        <row r="775">
          <cell r="A775">
            <v>28700</v>
          </cell>
          <cell r="B775" t="str">
            <v>NUT,FLEX LOC #10-24</v>
          </cell>
          <cell r="C775">
            <v>4.26</v>
          </cell>
          <cell r="D775">
            <v>6.09</v>
          </cell>
          <cell r="E775">
            <v>1.1544099999999999</v>
          </cell>
        </row>
        <row r="776">
          <cell r="A776">
            <v>28717</v>
          </cell>
          <cell r="B776" t="str">
            <v>CPSCR., .75-16X3.00</v>
          </cell>
          <cell r="C776">
            <v>1.59</v>
          </cell>
          <cell r="D776">
            <v>2.27</v>
          </cell>
          <cell r="E776">
            <v>1.0711999999999999</v>
          </cell>
        </row>
        <row r="777">
          <cell r="A777">
            <v>28721</v>
          </cell>
          <cell r="B777" t="str">
            <v>8HXHDSCR,.625-11X1.5 LG.</v>
          </cell>
          <cell r="C777">
            <v>0.76</v>
          </cell>
          <cell r="D777">
            <v>1.0900000000000001</v>
          </cell>
          <cell r="E777">
            <v>0.24617</v>
          </cell>
        </row>
        <row r="778">
          <cell r="A778">
            <v>28728</v>
          </cell>
          <cell r="B778" t="str">
            <v>PIN,DOWEL,.31X.50 LG</v>
          </cell>
          <cell r="C778">
            <v>6.9</v>
          </cell>
          <cell r="D778">
            <v>9.86</v>
          </cell>
          <cell r="E778">
            <v>1.56</v>
          </cell>
        </row>
        <row r="779">
          <cell r="A779">
            <v>28729</v>
          </cell>
          <cell r="B779" t="str">
            <v>HXHDSCR,.62-18X3 SS</v>
          </cell>
          <cell r="C779">
            <v>5.81</v>
          </cell>
          <cell r="D779">
            <v>8.31</v>
          </cell>
          <cell r="E779">
            <v>3.9180999999999999</v>
          </cell>
        </row>
        <row r="780">
          <cell r="A780">
            <v>28732</v>
          </cell>
          <cell r="B780" t="str">
            <v>HXHDSCR,.875-14X2.75 LG</v>
          </cell>
          <cell r="C780">
            <v>8.74</v>
          </cell>
          <cell r="D780">
            <v>12.49</v>
          </cell>
          <cell r="E780">
            <v>1.7505299999999999</v>
          </cell>
        </row>
        <row r="781">
          <cell r="A781">
            <v>28735</v>
          </cell>
          <cell r="B781" t="str">
            <v>SCR,FLNGD12PT.31-18X .75</v>
          </cell>
          <cell r="C781">
            <v>1.26</v>
          </cell>
          <cell r="D781">
            <v>1.79</v>
          </cell>
          <cell r="E781">
            <v>0.51812999999999998</v>
          </cell>
        </row>
        <row r="782">
          <cell r="A782">
            <v>28738</v>
          </cell>
          <cell r="B782" t="str">
            <v>HXHDSCR .312-18X4.25</v>
          </cell>
          <cell r="C782">
            <v>0.37</v>
          </cell>
          <cell r="D782">
            <v>0.53</v>
          </cell>
          <cell r="E782">
            <v>0.25306000000000001</v>
          </cell>
        </row>
        <row r="783">
          <cell r="A783">
            <v>28743</v>
          </cell>
          <cell r="B783" t="str">
            <v>NUT,HEX,THINJAM,.38-24</v>
          </cell>
          <cell r="C783">
            <v>0.09</v>
          </cell>
          <cell r="D783">
            <v>0.13</v>
          </cell>
          <cell r="E783">
            <v>6.3539999999999999E-2</v>
          </cell>
        </row>
        <row r="784">
          <cell r="A784">
            <v>28744</v>
          </cell>
          <cell r="B784" t="str">
            <v>NBL SCR,12PT.50-13X2.00</v>
          </cell>
          <cell r="C784">
            <v>4.7</v>
          </cell>
          <cell r="D784">
            <v>6.72</v>
          </cell>
          <cell r="E784">
            <v>0.51522000000000001</v>
          </cell>
        </row>
        <row r="785">
          <cell r="A785">
            <v>28745</v>
          </cell>
          <cell r="B785" t="str">
            <v>NBL BOLT,FLY COUP.75-10X3.0LG</v>
          </cell>
          <cell r="C785">
            <v>9.41</v>
          </cell>
          <cell r="D785">
            <v>13.44</v>
          </cell>
          <cell r="E785">
            <v>8.9539000000000009</v>
          </cell>
        </row>
        <row r="786">
          <cell r="A786">
            <v>28749</v>
          </cell>
          <cell r="B786" t="str">
            <v>SCR,FLNGD12PT.50-13X1.25</v>
          </cell>
          <cell r="C786">
            <v>0.93</v>
          </cell>
          <cell r="D786">
            <v>1.32</v>
          </cell>
          <cell r="E786">
            <v>0.624</v>
          </cell>
        </row>
        <row r="787">
          <cell r="A787">
            <v>28750</v>
          </cell>
          <cell r="B787" t="str">
            <v>HXHDSCR,.31-18X4.25 LG</v>
          </cell>
          <cell r="C787">
            <v>0.37</v>
          </cell>
          <cell r="D787">
            <v>0.53</v>
          </cell>
          <cell r="E787">
            <v>0.25281999999999999</v>
          </cell>
        </row>
        <row r="788">
          <cell r="A788">
            <v>28753</v>
          </cell>
          <cell r="B788" t="str">
            <v>SCR,FLNGD12PT.50-20X1.50</v>
          </cell>
          <cell r="C788">
            <v>1.38</v>
          </cell>
          <cell r="D788">
            <v>1.97</v>
          </cell>
          <cell r="E788">
            <v>0.92767999999999995</v>
          </cell>
        </row>
        <row r="789">
          <cell r="A789">
            <v>28754</v>
          </cell>
          <cell r="B789" t="str">
            <v>SOCHDSCR,#12-24X.75 LG</v>
          </cell>
          <cell r="C789">
            <v>0.56000000000000005</v>
          </cell>
          <cell r="D789">
            <v>0.8</v>
          </cell>
          <cell r="E789">
            <v>5.6059999999999999E-2</v>
          </cell>
        </row>
        <row r="790">
          <cell r="A790">
            <v>28755</v>
          </cell>
          <cell r="B790" t="str">
            <v>SCR,FLNGD12PT.50-20X1.00</v>
          </cell>
          <cell r="C790">
            <v>1.28</v>
          </cell>
          <cell r="D790">
            <v>1.83</v>
          </cell>
          <cell r="E790">
            <v>0.86839999999999995</v>
          </cell>
        </row>
        <row r="791">
          <cell r="A791">
            <v>28758</v>
          </cell>
          <cell r="B791" t="str">
            <v>WASHER,1.03X1.88X.13</v>
          </cell>
          <cell r="C791">
            <v>1.24</v>
          </cell>
          <cell r="D791">
            <v>1.78</v>
          </cell>
          <cell r="E791">
            <v>0.63856000000000002</v>
          </cell>
        </row>
        <row r="792">
          <cell r="A792">
            <v>28763</v>
          </cell>
          <cell r="B792" t="str">
            <v>SPRING, WAVE</v>
          </cell>
          <cell r="C792">
            <v>1.7</v>
          </cell>
          <cell r="D792">
            <v>2.4300000000000002</v>
          </cell>
          <cell r="E792">
            <v>0.3952</v>
          </cell>
        </row>
        <row r="793">
          <cell r="A793">
            <v>28767</v>
          </cell>
          <cell r="B793" t="str">
            <v>NUT,.4375-14 SQUARE</v>
          </cell>
          <cell r="C793">
            <v>0.17</v>
          </cell>
          <cell r="D793">
            <v>0.25</v>
          </cell>
          <cell r="E793">
            <v>8.2369999999999999E-2</v>
          </cell>
        </row>
        <row r="794">
          <cell r="A794">
            <v>28769</v>
          </cell>
          <cell r="B794" t="str">
            <v>NYLK SOCHDSCR #10-32UNFX.75 LG</v>
          </cell>
          <cell r="C794">
            <v>0.47</v>
          </cell>
          <cell r="D794">
            <v>0.67</v>
          </cell>
          <cell r="E794">
            <v>0.24127999999999999</v>
          </cell>
        </row>
        <row r="795">
          <cell r="A795">
            <v>28770</v>
          </cell>
          <cell r="B795" t="str">
            <v>NYLOK SOCHDSCR#10-32X1.00LG</v>
          </cell>
          <cell r="C795">
            <v>0.54</v>
          </cell>
          <cell r="D795">
            <v>0.77</v>
          </cell>
          <cell r="E795">
            <v>0.27955000000000002</v>
          </cell>
        </row>
        <row r="796">
          <cell r="A796">
            <v>28773</v>
          </cell>
          <cell r="B796" t="str">
            <v>HXHDSCR,.75-10X11 LG GR8</v>
          </cell>
          <cell r="C796">
            <v>11.45</v>
          </cell>
          <cell r="D796">
            <v>16.36</v>
          </cell>
          <cell r="E796">
            <v>6.0216000000000003</v>
          </cell>
        </row>
        <row r="797">
          <cell r="A797">
            <v>28778</v>
          </cell>
          <cell r="B797" t="str">
            <v>NUT,HXTHINJAM,1.00-20</v>
          </cell>
          <cell r="C797">
            <v>21.22</v>
          </cell>
          <cell r="D797">
            <v>30.31</v>
          </cell>
          <cell r="E797">
            <v>13.11544</v>
          </cell>
        </row>
        <row r="798">
          <cell r="A798">
            <v>28779</v>
          </cell>
          <cell r="B798" t="str">
            <v>HXHDSCR M20 X 95 LG</v>
          </cell>
          <cell r="C798">
            <v>6.57</v>
          </cell>
          <cell r="D798">
            <v>9.3800000000000008</v>
          </cell>
          <cell r="E798">
            <v>3.3814700000000002</v>
          </cell>
        </row>
        <row r="799">
          <cell r="A799">
            <v>28780</v>
          </cell>
          <cell r="B799" t="str">
            <v>BOLT,RT ANG HOOK,.38-16 UNC</v>
          </cell>
          <cell r="C799">
            <v>5.81</v>
          </cell>
          <cell r="D799">
            <v>8.2899999999999991</v>
          </cell>
          <cell r="E799">
            <v>3.6608000000000001</v>
          </cell>
        </row>
        <row r="800">
          <cell r="A800">
            <v>28782</v>
          </cell>
          <cell r="B800" t="str">
            <v>SCR,FLNGD12PT.38-16X4.50</v>
          </cell>
          <cell r="C800">
            <v>1.63</v>
          </cell>
          <cell r="D800">
            <v>2.33</v>
          </cell>
          <cell r="E800">
            <v>0.85904000000000003</v>
          </cell>
        </row>
        <row r="801">
          <cell r="A801">
            <v>28783</v>
          </cell>
          <cell r="B801" t="str">
            <v>HXHDSCR,.88-9X3.75 LG</v>
          </cell>
          <cell r="C801">
            <v>3.45</v>
          </cell>
          <cell r="D801">
            <v>4.93</v>
          </cell>
          <cell r="E801">
            <v>1.35422</v>
          </cell>
        </row>
        <row r="802">
          <cell r="A802">
            <v>28785</v>
          </cell>
          <cell r="B802" t="str">
            <v>SHOULDRSCR,SOCHD,.62X.62</v>
          </cell>
          <cell r="C802">
            <v>1.93</v>
          </cell>
          <cell r="D802">
            <v>2.75</v>
          </cell>
          <cell r="E802">
            <v>0.99483999999999995</v>
          </cell>
        </row>
        <row r="803">
          <cell r="A803">
            <v>28787</v>
          </cell>
          <cell r="B803" t="str">
            <v>SCR,FLNGD12PT.38-16X3.50</v>
          </cell>
          <cell r="C803">
            <v>3.46</v>
          </cell>
          <cell r="D803">
            <v>4.9400000000000004</v>
          </cell>
          <cell r="E803">
            <v>1.5787199999999999</v>
          </cell>
        </row>
        <row r="804">
          <cell r="A804">
            <v>28788</v>
          </cell>
          <cell r="B804" t="str">
            <v>RDHDSCR, #4-40 X 5/8 LG. PLTD</v>
          </cell>
          <cell r="C804">
            <v>0.02</v>
          </cell>
          <cell r="D804">
            <v>0.03</v>
          </cell>
          <cell r="E804">
            <v>1.4670000000000001E-2</v>
          </cell>
        </row>
        <row r="805">
          <cell r="A805">
            <v>28790</v>
          </cell>
          <cell r="B805" t="str">
            <v>HXHDSCR,.375 X .88 SS</v>
          </cell>
          <cell r="C805">
            <v>1.52</v>
          </cell>
          <cell r="D805">
            <v>2.17</v>
          </cell>
          <cell r="E805">
            <v>0.20634</v>
          </cell>
        </row>
        <row r="806">
          <cell r="A806">
            <v>28791</v>
          </cell>
          <cell r="B806" t="str">
            <v>SCR,FLNGD12PT.50-13X3.75</v>
          </cell>
          <cell r="C806">
            <v>14.57</v>
          </cell>
          <cell r="D806">
            <v>20.81</v>
          </cell>
          <cell r="E806">
            <v>2.5833599999999999</v>
          </cell>
        </row>
        <row r="807">
          <cell r="A807">
            <v>28792</v>
          </cell>
          <cell r="B807" t="str">
            <v>SOCHDSCR,10-32X2.00 LG</v>
          </cell>
          <cell r="C807">
            <v>0.26</v>
          </cell>
          <cell r="D807">
            <v>0.36</v>
          </cell>
          <cell r="E807">
            <v>0.16694000000000001</v>
          </cell>
        </row>
        <row r="808">
          <cell r="A808">
            <v>28794</v>
          </cell>
          <cell r="B808" t="str">
            <v>PLUG,SQHDPIPE,.50-14</v>
          </cell>
          <cell r="C808">
            <v>1.06</v>
          </cell>
          <cell r="D808">
            <v>1.52</v>
          </cell>
          <cell r="E808">
            <v>0.6552</v>
          </cell>
        </row>
        <row r="809">
          <cell r="A809">
            <v>28795</v>
          </cell>
          <cell r="B809" t="str">
            <v>SCR,FLNGD12PT.38-16X5.00 SS</v>
          </cell>
          <cell r="C809">
            <v>25.75</v>
          </cell>
          <cell r="D809">
            <v>36.79</v>
          </cell>
          <cell r="E809">
            <v>9.1623999999999999</v>
          </cell>
        </row>
        <row r="810">
          <cell r="A810">
            <v>28796</v>
          </cell>
          <cell r="B810" t="str">
            <v>8HXHDSCR,.875-14X3.50 LG.</v>
          </cell>
          <cell r="C810">
            <v>4.9800000000000004</v>
          </cell>
          <cell r="D810">
            <v>7.11</v>
          </cell>
          <cell r="E810">
            <v>2.6185100000000001</v>
          </cell>
        </row>
        <row r="811">
          <cell r="A811">
            <v>28797</v>
          </cell>
          <cell r="B811" t="str">
            <v>SCREW, BTNHDSOC 6-32X.25 LG</v>
          </cell>
          <cell r="C811">
            <v>0.26</v>
          </cell>
          <cell r="D811">
            <v>0.36</v>
          </cell>
          <cell r="E811">
            <v>4.1599999999999998E-2</v>
          </cell>
        </row>
        <row r="812">
          <cell r="A812">
            <v>28798</v>
          </cell>
          <cell r="B812" t="str">
            <v>PLUG,EXPANDER SEALING 5MM OD</v>
          </cell>
          <cell r="C812">
            <v>1.17</v>
          </cell>
          <cell r="D812">
            <v>1.67</v>
          </cell>
          <cell r="E812">
            <v>0.41298000000000001</v>
          </cell>
        </row>
        <row r="813">
          <cell r="A813">
            <v>28799</v>
          </cell>
          <cell r="B813" t="str">
            <v>SCR,FLNGD12PT.38-16X1.25 SS</v>
          </cell>
          <cell r="C813">
            <v>9.0399999999999991</v>
          </cell>
          <cell r="D813">
            <v>12.91</v>
          </cell>
          <cell r="E813">
            <v>8.6736000000000004</v>
          </cell>
        </row>
        <row r="814">
          <cell r="A814">
            <v>28800</v>
          </cell>
          <cell r="B814" t="str">
            <v>NUT,REG.FLNGE .750-16 UNF GR8</v>
          </cell>
          <cell r="C814">
            <v>1.21</v>
          </cell>
          <cell r="D814">
            <v>1.73</v>
          </cell>
          <cell r="E814">
            <v>0.71386000000000005</v>
          </cell>
        </row>
        <row r="815">
          <cell r="A815">
            <v>28807</v>
          </cell>
          <cell r="B815" t="str">
            <v>SCREW,FLANGED HXHD M8X30</v>
          </cell>
          <cell r="C815">
            <v>0.6</v>
          </cell>
          <cell r="D815">
            <v>0.86</v>
          </cell>
          <cell r="E815">
            <v>0.33621000000000001</v>
          </cell>
        </row>
        <row r="816">
          <cell r="A816">
            <v>28810</v>
          </cell>
          <cell r="B816" t="str">
            <v>SOCHDSC,.50-13X1.38 LG</v>
          </cell>
          <cell r="C816">
            <v>0.99</v>
          </cell>
          <cell r="D816">
            <v>1.42</v>
          </cell>
          <cell r="E816">
            <v>0.52</v>
          </cell>
        </row>
        <row r="817">
          <cell r="A817">
            <v>28814</v>
          </cell>
          <cell r="B817" t="str">
            <v>NUT, HEX - .38-24 GRADE 8</v>
          </cell>
          <cell r="C817">
            <v>0.1</v>
          </cell>
          <cell r="D817">
            <v>0.15</v>
          </cell>
          <cell r="E817">
            <v>3.1099999999999999E-2</v>
          </cell>
        </row>
        <row r="818">
          <cell r="A818">
            <v>28816</v>
          </cell>
          <cell r="B818" t="str">
            <v>SOCHDSCR, 1.00-8 X 3.50 LG.</v>
          </cell>
          <cell r="C818">
            <v>5.08</v>
          </cell>
          <cell r="D818">
            <v>7.25</v>
          </cell>
          <cell r="E818">
            <v>3.4944000000000002</v>
          </cell>
        </row>
        <row r="819">
          <cell r="A819">
            <v>28818</v>
          </cell>
          <cell r="B819" t="str">
            <v>STUD 3/8-16 X 1.5 LG</v>
          </cell>
          <cell r="C819">
            <v>7.48</v>
          </cell>
          <cell r="D819">
            <v>10.69</v>
          </cell>
          <cell r="E819">
            <v>5.0439999999999996</v>
          </cell>
        </row>
        <row r="820">
          <cell r="A820">
            <v>28825</v>
          </cell>
          <cell r="B820" t="str">
            <v>SOCHDSCR, .500-13 X 2.25 LG.</v>
          </cell>
          <cell r="C820">
            <v>0.78</v>
          </cell>
          <cell r="D820">
            <v>1.1100000000000001</v>
          </cell>
          <cell r="E820">
            <v>0.40560000000000002</v>
          </cell>
        </row>
        <row r="821">
          <cell r="A821">
            <v>28826</v>
          </cell>
          <cell r="B821" t="str">
            <v>"WASHER, TENSION .875"""</v>
          </cell>
          <cell r="C821">
            <v>2.58</v>
          </cell>
          <cell r="D821">
            <v>3.69</v>
          </cell>
          <cell r="E821">
            <v>1.05396</v>
          </cell>
        </row>
        <row r="822">
          <cell r="A822">
            <v>28828</v>
          </cell>
          <cell r="B822" t="str">
            <v>CLIP, .25 DIA X .38 SCREW, INSULATED TUBE, HI-TEMP</v>
          </cell>
          <cell r="C822">
            <v>1.36</v>
          </cell>
          <cell r="D822">
            <v>1.94</v>
          </cell>
          <cell r="E822">
            <v>0.39998</v>
          </cell>
        </row>
        <row r="823">
          <cell r="A823">
            <v>28829</v>
          </cell>
          <cell r="B823" t="str">
            <v>SCREW, CAP, HXHD, 5/8-11X2.75 LG, GR. B16</v>
          </cell>
          <cell r="C823">
            <v>32.43</v>
          </cell>
          <cell r="D823">
            <v>46.32</v>
          </cell>
          <cell r="E823">
            <v>16.705819999999999</v>
          </cell>
        </row>
        <row r="824">
          <cell r="A824">
            <v>28830</v>
          </cell>
          <cell r="B824" t="str">
            <v>NUT, HEX, 5/8-11, GR 16</v>
          </cell>
          <cell r="C824">
            <v>20.53</v>
          </cell>
          <cell r="D824">
            <v>29.33</v>
          </cell>
          <cell r="E824">
            <v>10.795199999999999</v>
          </cell>
        </row>
        <row r="825">
          <cell r="A825">
            <v>28835</v>
          </cell>
          <cell r="B825" t="str">
            <v>PIN, CLEVIS, TAPPED</v>
          </cell>
          <cell r="C825">
            <v>15.35</v>
          </cell>
          <cell r="D825">
            <v>21.93</v>
          </cell>
          <cell r="E825">
            <v>4.2640000000000002</v>
          </cell>
        </row>
        <row r="826">
          <cell r="A826">
            <v>28839</v>
          </cell>
          <cell r="B826" t="str">
            <v>HXHDSCR, 1.00-8 X 3.50 LG, ZINC PLATED</v>
          </cell>
          <cell r="C826">
            <v>2.86</v>
          </cell>
          <cell r="D826">
            <v>4.08</v>
          </cell>
          <cell r="E826">
            <v>1.9262900000000001</v>
          </cell>
        </row>
        <row r="827">
          <cell r="A827">
            <v>28840</v>
          </cell>
          <cell r="B827" t="str">
            <v>WASHER, LOCK 1.00" PLATED</v>
          </cell>
          <cell r="C827">
            <v>0.25</v>
          </cell>
          <cell r="D827">
            <v>0.35</v>
          </cell>
          <cell r="E827">
            <v>0.16667999999999999</v>
          </cell>
        </row>
        <row r="828">
          <cell r="A828">
            <v>28841</v>
          </cell>
          <cell r="B828" t="str">
            <v>HXHDSCR, SERR. FLANGE, #10-32 X .500 LG.</v>
          </cell>
          <cell r="C828">
            <v>0.1</v>
          </cell>
          <cell r="D828">
            <v>0.15</v>
          </cell>
          <cell r="E828">
            <v>5.1999999999999998E-2</v>
          </cell>
        </row>
        <row r="829">
          <cell r="A829">
            <v>28842</v>
          </cell>
          <cell r="B829" t="str">
            <v>HXHDSCR, SERR. FLANGE, .250-20 X .500 LG.</v>
          </cell>
          <cell r="C829">
            <v>0.15</v>
          </cell>
          <cell r="D829">
            <v>0.22</v>
          </cell>
          <cell r="E829">
            <v>0.10494000000000001</v>
          </cell>
        </row>
        <row r="830">
          <cell r="A830">
            <v>28848</v>
          </cell>
          <cell r="B830" t="str">
            <v>HXHDSCR, 1.00-8 X 2.50 LG, ZINC PLATED</v>
          </cell>
          <cell r="C830">
            <v>2.41</v>
          </cell>
          <cell r="D830">
            <v>3.44</v>
          </cell>
          <cell r="E830">
            <v>1.62053</v>
          </cell>
        </row>
        <row r="831">
          <cell r="A831">
            <v>28851</v>
          </cell>
          <cell r="B831" t="str">
            <v>NUT, FLEXLOC, .750-10</v>
          </cell>
          <cell r="C831">
            <v>4.78</v>
          </cell>
          <cell r="D831">
            <v>6.82</v>
          </cell>
          <cell r="E831">
            <v>4.8672000000000004</v>
          </cell>
        </row>
        <row r="832">
          <cell r="A832">
            <v>28852</v>
          </cell>
          <cell r="B832" t="str">
            <v>HXHDSCR, SERR. FLANGE, #10-32 X .250 LG.</v>
          </cell>
          <cell r="C832">
            <v>0.17</v>
          </cell>
          <cell r="D832">
            <v>0.24</v>
          </cell>
          <cell r="E832">
            <v>7.4099999999999999E-2</v>
          </cell>
        </row>
        <row r="833">
          <cell r="A833">
            <v>28861</v>
          </cell>
          <cell r="B833" t="str">
            <v>HXHDSCR .500-13 X 1.75 LG A286 SST</v>
          </cell>
          <cell r="C833">
            <v>59.32</v>
          </cell>
          <cell r="D833">
            <v>84.75</v>
          </cell>
          <cell r="E833">
            <v>34.0184</v>
          </cell>
        </row>
        <row r="834">
          <cell r="A834">
            <v>28862</v>
          </cell>
          <cell r="B834" t="str">
            <v>SCREW, CAP, HEX HEAD, 1/2-13 X 2.75 LG A286</v>
          </cell>
          <cell r="C834">
            <v>80.84</v>
          </cell>
          <cell r="D834">
            <v>115.49</v>
          </cell>
          <cell r="E834">
            <v>55.629600000000003</v>
          </cell>
        </row>
        <row r="835">
          <cell r="A835">
            <v>28863</v>
          </cell>
          <cell r="B835" t="str">
            <v>NUT, HEX, 1/2-13 STAINLESS STEEL</v>
          </cell>
          <cell r="C835">
            <v>49.89</v>
          </cell>
          <cell r="D835">
            <v>71.27</v>
          </cell>
          <cell r="E835">
            <v>34.330399999999997</v>
          </cell>
        </row>
        <row r="836">
          <cell r="A836">
            <v>28871</v>
          </cell>
          <cell r="B836" t="str">
            <v>SOCHDSCR, SET, CUP POINT .625-11 UNC X .50 LG</v>
          </cell>
          <cell r="C836">
            <v>0.37</v>
          </cell>
          <cell r="D836">
            <v>0.52</v>
          </cell>
          <cell r="E836">
            <v>0.24959999999999999</v>
          </cell>
        </row>
        <row r="837">
          <cell r="A837">
            <v>28873</v>
          </cell>
          <cell r="B837" t="str">
            <v>SCREW, SERRATED FLANGE, HX HD, GRADE 5, .375 X .625 LG,</v>
          </cell>
          <cell r="C837">
            <v>0.31</v>
          </cell>
          <cell r="D837">
            <v>0.44</v>
          </cell>
          <cell r="E837">
            <v>0.1976</v>
          </cell>
        </row>
        <row r="838">
          <cell r="A838">
            <v>28875</v>
          </cell>
          <cell r="B838" t="str">
            <v>WASHER, WEDGE-LOCK .312 (NORD-LOCK)</v>
          </cell>
          <cell r="C838">
            <v>17.66</v>
          </cell>
          <cell r="D838">
            <v>25.22</v>
          </cell>
          <cell r="E838">
            <v>11.907999999999999</v>
          </cell>
        </row>
        <row r="839">
          <cell r="A839">
            <v>28880</v>
          </cell>
          <cell r="B839" t="str">
            <v>U-BOLT, 3/8"-16 UNC</v>
          </cell>
          <cell r="C839">
            <v>3.03</v>
          </cell>
          <cell r="D839">
            <v>4.32</v>
          </cell>
          <cell r="E839">
            <v>2.3816000000000002</v>
          </cell>
        </row>
        <row r="840">
          <cell r="A840">
            <v>28881</v>
          </cell>
          <cell r="B840" t="str">
            <v>SOCKET HD CAP SCRW 3/8"-16UNC X 1-3/8"</v>
          </cell>
          <cell r="C840">
            <v>0.73</v>
          </cell>
          <cell r="D840">
            <v>1.04</v>
          </cell>
          <cell r="E840">
            <v>0.34320000000000001</v>
          </cell>
        </row>
        <row r="841">
          <cell r="A841">
            <v>28885</v>
          </cell>
          <cell r="B841" t="str">
            <v>WASHER, FLAT .375 HARDENED, WIDE SERIES</v>
          </cell>
          <cell r="C841">
            <v>7.0000000000000007E-2</v>
          </cell>
          <cell r="D841">
            <v>0.1</v>
          </cell>
          <cell r="E841">
            <v>4.2950000000000002E-2</v>
          </cell>
        </row>
        <row r="842">
          <cell r="A842">
            <v>28888</v>
          </cell>
          <cell r="B842" t="str">
            <v>NUT, HEX FLANGE SERRATED (LARGE) .375-16 ZINC</v>
          </cell>
          <cell r="C842">
            <v>0.18</v>
          </cell>
          <cell r="D842">
            <v>0.26</v>
          </cell>
          <cell r="E842">
            <v>0.10234</v>
          </cell>
        </row>
        <row r="843">
          <cell r="A843">
            <v>28890</v>
          </cell>
          <cell r="B843" t="str">
            <v>NUT, HEX FLANGE SERRATED .500-13 ZINC</v>
          </cell>
          <cell r="C843">
            <v>0.22</v>
          </cell>
          <cell r="D843">
            <v>0.32</v>
          </cell>
          <cell r="E843">
            <v>0.12792000000000001</v>
          </cell>
        </row>
        <row r="844">
          <cell r="A844">
            <v>29606</v>
          </cell>
          <cell r="B844" t="str">
            <v>8HXHDSC,.38-16X1.25 LG</v>
          </cell>
          <cell r="C844">
            <v>0.17</v>
          </cell>
          <cell r="D844">
            <v>0.24</v>
          </cell>
          <cell r="E844">
            <v>9.1939999999999994E-2</v>
          </cell>
        </row>
        <row r="845">
          <cell r="A845">
            <v>29607</v>
          </cell>
          <cell r="B845" t="str">
            <v>8HXHDSC,.38-16X1.50 LG</v>
          </cell>
          <cell r="C845">
            <v>0.17</v>
          </cell>
          <cell r="D845">
            <v>0.25</v>
          </cell>
          <cell r="E845">
            <v>8.9230000000000004E-2</v>
          </cell>
        </row>
        <row r="846">
          <cell r="A846">
            <v>29609</v>
          </cell>
          <cell r="B846" t="str">
            <v>8HXHDSCR. .38-16 X 1.75 LG.</v>
          </cell>
          <cell r="C846">
            <v>0.51</v>
          </cell>
          <cell r="D846">
            <v>0.73</v>
          </cell>
          <cell r="E846">
            <v>0.156</v>
          </cell>
        </row>
        <row r="847">
          <cell r="A847">
            <v>29610</v>
          </cell>
          <cell r="B847" t="str">
            <v>8HXHDSC,.50-20X2.00 LG</v>
          </cell>
          <cell r="C847">
            <v>0.77</v>
          </cell>
          <cell r="D847">
            <v>1.1100000000000001</v>
          </cell>
          <cell r="E847">
            <v>0.52</v>
          </cell>
        </row>
        <row r="848">
          <cell r="A848">
            <v>38738</v>
          </cell>
          <cell r="B848" t="str">
            <v>HXHDSCR,.500-13 X3.5 GRD.8</v>
          </cell>
          <cell r="C848">
            <v>0.73</v>
          </cell>
          <cell r="D848">
            <v>1.05</v>
          </cell>
          <cell r="E848">
            <v>0.37608000000000003</v>
          </cell>
        </row>
        <row r="849">
          <cell r="A849">
            <v>39023</v>
          </cell>
          <cell r="B849" t="str">
            <v>UNION, MALE HALF</v>
          </cell>
          <cell r="C849">
            <v>2.14</v>
          </cell>
          <cell r="D849">
            <v>3.05</v>
          </cell>
          <cell r="E849">
            <v>1.0296000000000001</v>
          </cell>
        </row>
        <row r="850">
          <cell r="A850">
            <v>39025</v>
          </cell>
          <cell r="B850" t="str">
            <v>STUD,GR5,.312X1.44LG</v>
          </cell>
          <cell r="C850">
            <v>1.54</v>
          </cell>
          <cell r="D850">
            <v>2.2000000000000002</v>
          </cell>
          <cell r="E850">
            <v>1.0504</v>
          </cell>
        </row>
        <row r="851">
          <cell r="A851">
            <v>39048</v>
          </cell>
          <cell r="B851" t="str">
            <v>ADAPTER EXTENSION</v>
          </cell>
          <cell r="C851">
            <v>1.44</v>
          </cell>
          <cell r="D851">
            <v>2.0499999999999998</v>
          </cell>
          <cell r="E851">
            <v>1.0504</v>
          </cell>
        </row>
        <row r="852">
          <cell r="A852">
            <v>39056</v>
          </cell>
          <cell r="B852" t="str">
            <v>UNION,FEM HALF 4X4</v>
          </cell>
          <cell r="C852">
            <v>4.03</v>
          </cell>
          <cell r="D852">
            <v>5.76</v>
          </cell>
          <cell r="E852">
            <v>2.7143999999999999</v>
          </cell>
        </row>
        <row r="853">
          <cell r="A853">
            <v>39078</v>
          </cell>
          <cell r="B853" t="str">
            <v>ELBOW,PIPE,.25,BRASS</v>
          </cell>
          <cell r="C853">
            <v>1.29</v>
          </cell>
          <cell r="D853">
            <v>1.85</v>
          </cell>
          <cell r="E853">
            <v>0.86943999999999999</v>
          </cell>
        </row>
        <row r="854">
          <cell r="A854">
            <v>39110</v>
          </cell>
          <cell r="B854" t="str">
            <v>STUD,GR5,.25X1.25 LG</v>
          </cell>
          <cell r="C854">
            <v>9.9</v>
          </cell>
          <cell r="D854">
            <v>14.15</v>
          </cell>
          <cell r="E854">
            <v>6.6768000000000001</v>
          </cell>
        </row>
        <row r="855">
          <cell r="A855">
            <v>39111</v>
          </cell>
          <cell r="B855" t="str">
            <v>ELBOW,HALF UNION 4X6</v>
          </cell>
          <cell r="C855">
            <v>5.64</v>
          </cell>
          <cell r="D855">
            <v>8.0500000000000007</v>
          </cell>
          <cell r="E855">
            <v>3.4847100000000002</v>
          </cell>
        </row>
        <row r="856">
          <cell r="A856">
            <v>39112</v>
          </cell>
          <cell r="B856" t="str">
            <v>ELBOW,MALE HALF</v>
          </cell>
          <cell r="C856">
            <v>2.78</v>
          </cell>
          <cell r="D856">
            <v>3.97</v>
          </cell>
          <cell r="E856">
            <v>1.7472000000000001</v>
          </cell>
        </row>
        <row r="857">
          <cell r="A857">
            <v>39148</v>
          </cell>
          <cell r="B857" t="str">
            <v>WASHER,SOCHDSCR LOCK,.25</v>
          </cell>
          <cell r="C857">
            <v>0.06</v>
          </cell>
          <cell r="D857">
            <v>0.09</v>
          </cell>
          <cell r="E857">
            <v>2.911E-2</v>
          </cell>
        </row>
        <row r="858">
          <cell r="A858">
            <v>39149</v>
          </cell>
          <cell r="B858" t="str">
            <v>WASHER,SOCHDSCR LOCK,.31</v>
          </cell>
          <cell r="C858">
            <v>0.16</v>
          </cell>
          <cell r="D858">
            <v>0.23</v>
          </cell>
          <cell r="E858">
            <v>5.0340000000000003E-2</v>
          </cell>
        </row>
        <row r="859">
          <cell r="A859">
            <v>39150</v>
          </cell>
          <cell r="B859" t="str">
            <v>WASHER,SOCHDSCR LOCK,.38</v>
          </cell>
          <cell r="C859">
            <v>0.15</v>
          </cell>
          <cell r="D859">
            <v>0.22</v>
          </cell>
          <cell r="E859">
            <v>1.0919999999999999E-2</v>
          </cell>
        </row>
        <row r="860">
          <cell r="A860">
            <v>39151</v>
          </cell>
          <cell r="B860" t="str">
            <v>WASHER,LOCK,.44,FOR SKHDSCR</v>
          </cell>
          <cell r="C860">
            <v>0.09</v>
          </cell>
          <cell r="D860">
            <v>0.13</v>
          </cell>
          <cell r="E860">
            <v>2.3089999999999999E-2</v>
          </cell>
        </row>
        <row r="861">
          <cell r="A861">
            <v>39152</v>
          </cell>
          <cell r="B861" t="str">
            <v>WASHER,SOCHDSCR LOCK,.50</v>
          </cell>
          <cell r="C861">
            <v>0.3</v>
          </cell>
          <cell r="D861">
            <v>0.42</v>
          </cell>
          <cell r="E861">
            <v>5.1999999999999998E-2</v>
          </cell>
        </row>
        <row r="862">
          <cell r="A862">
            <v>39237</v>
          </cell>
          <cell r="B862" t="str">
            <v>WASHER,SOCHDSCR LOCK #10</v>
          </cell>
          <cell r="C862">
            <v>0.08</v>
          </cell>
          <cell r="D862">
            <v>0.12</v>
          </cell>
          <cell r="E862">
            <v>3.848E-2</v>
          </cell>
        </row>
        <row r="863">
          <cell r="A863">
            <v>41092</v>
          </cell>
          <cell r="B863" t="str">
            <v>COUPLING,PIPE,.38</v>
          </cell>
          <cell r="C863">
            <v>1.75</v>
          </cell>
          <cell r="D863">
            <v>2.5</v>
          </cell>
          <cell r="E863">
            <v>1.0818099999999999</v>
          </cell>
        </row>
        <row r="864">
          <cell r="A864">
            <v>41156</v>
          </cell>
          <cell r="B864" t="str">
            <v>HOSE,1.5IDX1.880DX2</v>
          </cell>
          <cell r="C864">
            <v>3.94</v>
          </cell>
          <cell r="D864">
            <v>5.63</v>
          </cell>
          <cell r="E864">
            <v>2.6623999999999999</v>
          </cell>
        </row>
        <row r="865">
          <cell r="A865">
            <v>41236</v>
          </cell>
          <cell r="B865" t="str">
            <v>CLAMP,HOSE 3.56-4.5</v>
          </cell>
          <cell r="C865">
            <v>1.71</v>
          </cell>
          <cell r="D865">
            <v>2.4500000000000002</v>
          </cell>
          <cell r="E865">
            <v>0.29536000000000001</v>
          </cell>
        </row>
        <row r="866">
          <cell r="A866">
            <v>41248</v>
          </cell>
          <cell r="B866" t="str">
            <v>BEARING BALL</v>
          </cell>
          <cell r="C866">
            <v>33.46</v>
          </cell>
          <cell r="D866">
            <v>47.79</v>
          </cell>
          <cell r="E866">
            <v>10.92</v>
          </cell>
        </row>
        <row r="867">
          <cell r="A867">
            <v>41284</v>
          </cell>
          <cell r="B867" t="str">
            <v>ELBOW 90 DEGREE</v>
          </cell>
          <cell r="C867">
            <v>36.630000000000003</v>
          </cell>
          <cell r="D867">
            <v>52.32</v>
          </cell>
          <cell r="E867">
            <v>37.795299999999997</v>
          </cell>
        </row>
        <row r="868">
          <cell r="A868">
            <v>41392</v>
          </cell>
          <cell r="B868" t="str">
            <v>PIN,DOWEL .187X.81LG</v>
          </cell>
          <cell r="C868">
            <v>4.57</v>
          </cell>
          <cell r="D868">
            <v>6.52</v>
          </cell>
          <cell r="E868">
            <v>3.0781800000000001</v>
          </cell>
        </row>
        <row r="869">
          <cell r="A869">
            <v>41471</v>
          </cell>
          <cell r="B869" t="str">
            <v>CLAMP,BYPASS LINE SUPP</v>
          </cell>
          <cell r="C869">
            <v>26.34</v>
          </cell>
          <cell r="D869">
            <v>37.630000000000003</v>
          </cell>
          <cell r="E869">
            <v>29.507100000000001</v>
          </cell>
        </row>
        <row r="870">
          <cell r="A870">
            <v>41879</v>
          </cell>
          <cell r="B870" t="str">
            <v>COUPLING, HALF .75</v>
          </cell>
          <cell r="C870">
            <v>1.46</v>
          </cell>
          <cell r="D870">
            <v>2.09</v>
          </cell>
          <cell r="E870">
            <v>0.98799999999999999</v>
          </cell>
        </row>
        <row r="871">
          <cell r="A871">
            <v>44083</v>
          </cell>
          <cell r="B871" t="str">
            <v>PIN,DOWEL,.50X1.12LG</v>
          </cell>
          <cell r="C871">
            <v>14.35</v>
          </cell>
          <cell r="D871">
            <v>20.5</v>
          </cell>
          <cell r="E871">
            <v>4.6592000000000002</v>
          </cell>
        </row>
        <row r="872">
          <cell r="A872">
            <v>44108</v>
          </cell>
          <cell r="B872" t="str">
            <v>STUD,GR5,.375X1.31LG</v>
          </cell>
          <cell r="C872">
            <v>8.08</v>
          </cell>
          <cell r="D872">
            <v>11.54</v>
          </cell>
          <cell r="E872">
            <v>4.16</v>
          </cell>
        </row>
        <row r="873">
          <cell r="A873">
            <v>44114</v>
          </cell>
          <cell r="B873" t="str">
            <v>U BOLT,.25X1.38X2.19</v>
          </cell>
          <cell r="C873">
            <v>10.050000000000001</v>
          </cell>
          <cell r="D873">
            <v>14.35</v>
          </cell>
          <cell r="E873">
            <v>6.7776800000000001</v>
          </cell>
        </row>
        <row r="874">
          <cell r="A874">
            <v>44125</v>
          </cell>
          <cell r="B874" t="str">
            <v>COVER OIL COOLER</v>
          </cell>
          <cell r="C874">
            <v>467.24</v>
          </cell>
          <cell r="D874">
            <v>667.48</v>
          </cell>
          <cell r="E874">
            <v>449.4606</v>
          </cell>
        </row>
        <row r="875">
          <cell r="A875">
            <v>44142</v>
          </cell>
          <cell r="B875" t="str">
            <v>SPRING OIL COOLER BP</v>
          </cell>
          <cell r="C875">
            <v>72.849999999999994</v>
          </cell>
          <cell r="D875">
            <v>104.07</v>
          </cell>
          <cell r="E875">
            <v>20.8</v>
          </cell>
        </row>
        <row r="876">
          <cell r="A876">
            <v>44334</v>
          </cell>
          <cell r="B876" t="str">
            <v>GASKET</v>
          </cell>
          <cell r="C876">
            <v>1.1599999999999999</v>
          </cell>
          <cell r="D876">
            <v>1.65</v>
          </cell>
          <cell r="E876">
            <v>0.78</v>
          </cell>
        </row>
        <row r="877">
          <cell r="A877">
            <v>44365</v>
          </cell>
          <cell r="B877" t="str">
            <v>STUD,GR5,.50X3.0 LG</v>
          </cell>
          <cell r="C877">
            <v>0.36</v>
          </cell>
          <cell r="D877">
            <v>0.51</v>
          </cell>
          <cell r="E877">
            <v>0.24293999999999999</v>
          </cell>
        </row>
        <row r="878">
          <cell r="A878">
            <v>44515</v>
          </cell>
          <cell r="B878" t="str">
            <v>GASKET</v>
          </cell>
          <cell r="C878">
            <v>5.47</v>
          </cell>
          <cell r="D878">
            <v>7.81</v>
          </cell>
          <cell r="E878">
            <v>1.61226</v>
          </cell>
        </row>
        <row r="879">
          <cell r="A879">
            <v>44566</v>
          </cell>
          <cell r="B879" t="str">
            <v>SPACER,.56X.88X.25LG</v>
          </cell>
          <cell r="C879">
            <v>1.33</v>
          </cell>
          <cell r="D879">
            <v>1.89</v>
          </cell>
          <cell r="E879">
            <v>0.89439999999999997</v>
          </cell>
        </row>
        <row r="880">
          <cell r="A880">
            <v>44707</v>
          </cell>
          <cell r="B880" t="str">
            <v>BEARING BALL</v>
          </cell>
          <cell r="C880">
            <v>9.3000000000000007</v>
          </cell>
          <cell r="D880">
            <v>13.28</v>
          </cell>
          <cell r="E880">
            <v>6.2712000000000003</v>
          </cell>
        </row>
        <row r="881">
          <cell r="A881">
            <v>44759</v>
          </cell>
          <cell r="B881" t="str">
            <v>GASKET,INTAKE</v>
          </cell>
          <cell r="C881">
            <v>5.67</v>
          </cell>
          <cell r="D881">
            <v>8.1</v>
          </cell>
          <cell r="E881">
            <v>1.4144000000000001</v>
          </cell>
        </row>
        <row r="882">
          <cell r="A882">
            <v>44781</v>
          </cell>
          <cell r="B882" t="str">
            <v>TEE INVERTED</v>
          </cell>
          <cell r="C882">
            <v>4.55</v>
          </cell>
          <cell r="D882">
            <v>6.5</v>
          </cell>
          <cell r="E882">
            <v>2.5583999999999998</v>
          </cell>
        </row>
        <row r="883">
          <cell r="A883">
            <v>44803</v>
          </cell>
          <cell r="B883" t="str">
            <v>TEE, PIPE SERVICE .12 NPT (BRASS)</v>
          </cell>
          <cell r="C883">
            <v>3.26</v>
          </cell>
          <cell r="D883">
            <v>4.6500000000000004</v>
          </cell>
          <cell r="E883">
            <v>1.456</v>
          </cell>
        </row>
        <row r="884">
          <cell r="A884">
            <v>44944</v>
          </cell>
          <cell r="B884" t="str">
            <v>STUD,GR5,.375X1.75 LG</v>
          </cell>
          <cell r="C884">
            <v>3.09</v>
          </cell>
          <cell r="D884">
            <v>4.42</v>
          </cell>
          <cell r="E884">
            <v>1.0254399999999999</v>
          </cell>
        </row>
        <row r="885">
          <cell r="A885">
            <v>46056</v>
          </cell>
          <cell r="B885" t="str">
            <v>SHAFT WATER PUMP</v>
          </cell>
          <cell r="C885">
            <v>578.66</v>
          </cell>
          <cell r="D885">
            <v>826.66</v>
          </cell>
          <cell r="E885">
            <v>571.97790999999995</v>
          </cell>
        </row>
        <row r="886">
          <cell r="A886">
            <v>46063</v>
          </cell>
          <cell r="B886" t="str">
            <v>IMPELLER WATER PUMP</v>
          </cell>
          <cell r="C886">
            <v>249.65</v>
          </cell>
          <cell r="D886">
            <v>356.64</v>
          </cell>
          <cell r="E886">
            <v>168.3552</v>
          </cell>
        </row>
        <row r="887">
          <cell r="A887">
            <v>46064</v>
          </cell>
          <cell r="B887" t="str">
            <v>ELBOW W P INLET</v>
          </cell>
          <cell r="C887">
            <v>57.83</v>
          </cell>
          <cell r="D887">
            <v>82.62</v>
          </cell>
          <cell r="E887">
            <v>39</v>
          </cell>
        </row>
        <row r="888">
          <cell r="A888">
            <v>46108</v>
          </cell>
          <cell r="B888" t="str">
            <v>BUSHING PISTON PIN</v>
          </cell>
          <cell r="C888">
            <v>48.41</v>
          </cell>
          <cell r="D888">
            <v>69.150000000000006</v>
          </cell>
          <cell r="E888">
            <v>32.645600000000002</v>
          </cell>
        </row>
        <row r="889">
          <cell r="A889">
            <v>46136</v>
          </cell>
          <cell r="B889" t="str">
            <v>VALVE EXHAUST</v>
          </cell>
          <cell r="C889">
            <v>83.56</v>
          </cell>
          <cell r="D889">
            <v>119.36</v>
          </cell>
          <cell r="E889">
            <v>56.34928</v>
          </cell>
        </row>
        <row r="890">
          <cell r="A890">
            <v>46163</v>
          </cell>
          <cell r="B890" t="str">
            <v>IMPELLER WATER PUMP</v>
          </cell>
          <cell r="C890">
            <v>359.7</v>
          </cell>
          <cell r="D890">
            <v>513.85</v>
          </cell>
          <cell r="E890">
            <v>280.64249999999998</v>
          </cell>
        </row>
        <row r="891">
          <cell r="A891">
            <v>46409</v>
          </cell>
          <cell r="B891" t="str">
            <v>GUIDE INTAKE VALVE</v>
          </cell>
          <cell r="C891">
            <v>27.57</v>
          </cell>
          <cell r="D891">
            <v>39.39</v>
          </cell>
          <cell r="E891">
            <v>18.595199999999998</v>
          </cell>
        </row>
        <row r="892">
          <cell r="A892">
            <v>46509</v>
          </cell>
          <cell r="B892" t="str">
            <v>GUIDE VALVE</v>
          </cell>
          <cell r="C892">
            <v>60.02</v>
          </cell>
          <cell r="D892">
            <v>85.74</v>
          </cell>
          <cell r="E892">
            <v>40.476799999999997</v>
          </cell>
        </row>
        <row r="893">
          <cell r="A893">
            <v>48126</v>
          </cell>
          <cell r="B893" t="str">
            <v>BEARING BALL</v>
          </cell>
          <cell r="C893">
            <v>75.010000000000005</v>
          </cell>
          <cell r="D893">
            <v>107.16</v>
          </cell>
          <cell r="E893">
            <v>39.415999999999997</v>
          </cell>
        </row>
        <row r="894">
          <cell r="A894">
            <v>48306</v>
          </cell>
          <cell r="B894" t="str">
            <v>BEARING BALL</v>
          </cell>
          <cell r="C894">
            <v>14.76</v>
          </cell>
          <cell r="D894">
            <v>21.08</v>
          </cell>
          <cell r="E894">
            <v>7.8208000000000002</v>
          </cell>
        </row>
        <row r="895">
          <cell r="A895">
            <v>48311</v>
          </cell>
          <cell r="B895" t="str">
            <v>SEAL, OIL</v>
          </cell>
          <cell r="C895">
            <v>12.24</v>
          </cell>
          <cell r="D895">
            <v>17.489999999999998</v>
          </cell>
          <cell r="E895">
            <v>1.1856</v>
          </cell>
        </row>
        <row r="896">
          <cell r="A896">
            <v>48340</v>
          </cell>
          <cell r="B896" t="str">
            <v>GASKET</v>
          </cell>
          <cell r="C896">
            <v>1.06</v>
          </cell>
          <cell r="D896">
            <v>1.52</v>
          </cell>
          <cell r="E896">
            <v>0.34538000000000002</v>
          </cell>
        </row>
        <row r="897">
          <cell r="A897">
            <v>48406</v>
          </cell>
          <cell r="B897" t="str">
            <v>SPACER,.41X.75X.19LG</v>
          </cell>
          <cell r="C897">
            <v>4.41</v>
          </cell>
          <cell r="D897">
            <v>6.3</v>
          </cell>
          <cell r="E897">
            <v>0.74880000000000002</v>
          </cell>
        </row>
        <row r="898">
          <cell r="A898">
            <v>48458</v>
          </cell>
          <cell r="B898" t="str">
            <v>STUD,GR8,.375X2.25LG</v>
          </cell>
          <cell r="C898">
            <v>12.24</v>
          </cell>
          <cell r="D898">
            <v>17.489999999999998</v>
          </cell>
          <cell r="E898">
            <v>4.7839999999999998</v>
          </cell>
        </row>
        <row r="899">
          <cell r="A899">
            <v>48587</v>
          </cell>
          <cell r="B899" t="str">
            <v>BUSHING</v>
          </cell>
          <cell r="C899">
            <v>12.88</v>
          </cell>
          <cell r="D899">
            <v>18.399999999999999</v>
          </cell>
          <cell r="E899">
            <v>8.6839999999999993</v>
          </cell>
        </row>
        <row r="900">
          <cell r="A900">
            <v>48594</v>
          </cell>
          <cell r="B900" t="str">
            <v>GASKET</v>
          </cell>
          <cell r="C900">
            <v>0.92</v>
          </cell>
          <cell r="D900">
            <v>1.31</v>
          </cell>
          <cell r="E900">
            <v>0.51792000000000005</v>
          </cell>
        </row>
        <row r="901">
          <cell r="A901">
            <v>48600</v>
          </cell>
          <cell r="B901" t="str">
            <v>RING SNAP</v>
          </cell>
          <cell r="C901">
            <v>34.68</v>
          </cell>
          <cell r="D901">
            <v>49.54</v>
          </cell>
          <cell r="E901">
            <v>10.1816</v>
          </cell>
        </row>
        <row r="902">
          <cell r="A902">
            <v>48601</v>
          </cell>
          <cell r="B902" t="str">
            <v>SPACER,1.18X1.38X.34</v>
          </cell>
          <cell r="C902">
            <v>14.83</v>
          </cell>
          <cell r="D902">
            <v>21.19</v>
          </cell>
          <cell r="E902">
            <v>5.1479999999999997</v>
          </cell>
        </row>
        <row r="903">
          <cell r="A903">
            <v>48928</v>
          </cell>
          <cell r="B903" t="str">
            <v>GASKET</v>
          </cell>
          <cell r="C903">
            <v>0.21</v>
          </cell>
          <cell r="D903">
            <v>0.31</v>
          </cell>
          <cell r="E903">
            <v>0.11908000000000001</v>
          </cell>
        </row>
        <row r="904">
          <cell r="A904">
            <v>48993</v>
          </cell>
          <cell r="B904" t="str">
            <v>COCK, DRAIN, .50</v>
          </cell>
          <cell r="C904">
            <v>24.6</v>
          </cell>
          <cell r="D904">
            <v>35.14</v>
          </cell>
          <cell r="E904">
            <v>10.8264</v>
          </cell>
        </row>
        <row r="905">
          <cell r="A905">
            <v>50033</v>
          </cell>
          <cell r="B905" t="str">
            <v>BEARING BALL</v>
          </cell>
          <cell r="C905">
            <v>37.35</v>
          </cell>
          <cell r="D905">
            <v>53.36</v>
          </cell>
          <cell r="E905">
            <v>11.456289999999999</v>
          </cell>
        </row>
        <row r="906">
          <cell r="A906">
            <v>50123</v>
          </cell>
          <cell r="B906" t="str">
            <v>SWITCH STARTING</v>
          </cell>
          <cell r="C906">
            <v>20.100000000000001</v>
          </cell>
          <cell r="D906">
            <v>28.72</v>
          </cell>
          <cell r="E906">
            <v>7.8</v>
          </cell>
        </row>
        <row r="907">
          <cell r="A907">
            <v>56059</v>
          </cell>
          <cell r="B907" t="str">
            <v>NUT FUEL PUMP</v>
          </cell>
          <cell r="C907">
            <v>1.63</v>
          </cell>
          <cell r="D907">
            <v>2.33</v>
          </cell>
          <cell r="E907">
            <v>1.1024</v>
          </cell>
        </row>
        <row r="908">
          <cell r="A908">
            <v>59018</v>
          </cell>
          <cell r="B908" t="str">
            <v>CARBURETOR, R.H.</v>
          </cell>
          <cell r="C908">
            <v>607.89</v>
          </cell>
          <cell r="D908">
            <v>868.41</v>
          </cell>
          <cell r="E908">
            <v>303.17039999999997</v>
          </cell>
        </row>
        <row r="909">
          <cell r="A909">
            <v>59019</v>
          </cell>
          <cell r="B909" t="str">
            <v>CARBURETOR</v>
          </cell>
          <cell r="C909">
            <v>2206.9299999999998</v>
          </cell>
          <cell r="D909">
            <v>3152.76</v>
          </cell>
          <cell r="E909">
            <v>1159.6207999999999</v>
          </cell>
        </row>
        <row r="910">
          <cell r="A910">
            <v>59022</v>
          </cell>
          <cell r="B910" t="str">
            <v>CARBURETOR,600DVF1</v>
          </cell>
          <cell r="C910">
            <v>1086.3</v>
          </cell>
          <cell r="D910">
            <v>1551.86</v>
          </cell>
          <cell r="E910">
            <v>711.48479999999995</v>
          </cell>
        </row>
        <row r="911">
          <cell r="A911">
            <v>59030</v>
          </cell>
          <cell r="B911" t="str">
            <v>CARBURETOR (600VF)</v>
          </cell>
          <cell r="C911">
            <v>359.71</v>
          </cell>
          <cell r="D911">
            <v>513.87</v>
          </cell>
          <cell r="E911">
            <v>242.58</v>
          </cell>
        </row>
        <row r="912">
          <cell r="A912">
            <v>59033</v>
          </cell>
          <cell r="B912" t="str">
            <v>CARBURETOR, 200 DIA., DUAL-FUEL, (NAT-DIG)</v>
          </cell>
          <cell r="C912">
            <v>4580.8</v>
          </cell>
          <cell r="D912">
            <v>6544</v>
          </cell>
          <cell r="E912">
            <v>2710.0839999999998</v>
          </cell>
        </row>
        <row r="913">
          <cell r="A913">
            <v>60333</v>
          </cell>
          <cell r="B913" t="str">
            <v>NIPPLE RUBBER</v>
          </cell>
          <cell r="C913">
            <v>1.26</v>
          </cell>
          <cell r="D913">
            <v>1.81</v>
          </cell>
          <cell r="E913">
            <v>0.44303999999999999</v>
          </cell>
        </row>
        <row r="914">
          <cell r="A914">
            <v>60356</v>
          </cell>
          <cell r="B914" t="str">
            <v>SWITCH OIL PRESSURE</v>
          </cell>
          <cell r="C914">
            <v>37.58</v>
          </cell>
          <cell r="D914">
            <v>53.68</v>
          </cell>
          <cell r="E914">
            <v>22.87894</v>
          </cell>
        </row>
        <row r="915">
          <cell r="A915">
            <v>60533</v>
          </cell>
          <cell r="B915" t="str">
            <v>SWITCH IGNITION</v>
          </cell>
          <cell r="C915">
            <v>9.26</v>
          </cell>
          <cell r="D915">
            <v>13.22</v>
          </cell>
          <cell r="E915">
            <v>6.24</v>
          </cell>
        </row>
        <row r="916">
          <cell r="A916">
            <v>60874</v>
          </cell>
          <cell r="B916" t="str">
            <v>SWITCH MAGNETIC</v>
          </cell>
          <cell r="C916">
            <v>85</v>
          </cell>
          <cell r="D916">
            <v>121.43</v>
          </cell>
          <cell r="E916">
            <v>23.628799999999998</v>
          </cell>
        </row>
        <row r="917">
          <cell r="A917">
            <v>60883</v>
          </cell>
          <cell r="B917" t="str">
            <v>MOTOR STARTING</v>
          </cell>
          <cell r="C917">
            <v>1608.86</v>
          </cell>
          <cell r="D917">
            <v>2298.37</v>
          </cell>
          <cell r="E917">
            <v>530.84720000000004</v>
          </cell>
        </row>
        <row r="918">
          <cell r="A918">
            <v>60902</v>
          </cell>
          <cell r="B918" t="str">
            <v>AMMETER</v>
          </cell>
          <cell r="C918">
            <v>27.27</v>
          </cell>
          <cell r="D918">
            <v>38.950000000000003</v>
          </cell>
          <cell r="E918">
            <v>18.3872</v>
          </cell>
        </row>
        <row r="919">
          <cell r="A919">
            <v>60903</v>
          </cell>
          <cell r="B919" t="str">
            <v>AMMETER,60-0-60,2</v>
          </cell>
          <cell r="C919">
            <v>13.6</v>
          </cell>
          <cell r="D919">
            <v>19.43</v>
          </cell>
          <cell r="E919">
            <v>3.0783999999999998</v>
          </cell>
        </row>
        <row r="920">
          <cell r="A920">
            <v>60905</v>
          </cell>
          <cell r="B920" t="str">
            <v>AMMETER,2.50</v>
          </cell>
          <cell r="C920">
            <v>104</v>
          </cell>
          <cell r="D920">
            <v>148.57</v>
          </cell>
          <cell r="E920">
            <v>38.396799999999999</v>
          </cell>
        </row>
        <row r="921">
          <cell r="A921">
            <v>60907</v>
          </cell>
          <cell r="B921" t="str">
            <v>GAUGE, TEMPERATURE</v>
          </cell>
          <cell r="C921">
            <v>105.59</v>
          </cell>
          <cell r="D921">
            <v>150.84</v>
          </cell>
          <cell r="E921">
            <v>35.1</v>
          </cell>
        </row>
        <row r="922">
          <cell r="A922">
            <v>63007</v>
          </cell>
          <cell r="B922" t="str">
            <v>PLUG,CUP,1.5</v>
          </cell>
          <cell r="C922">
            <v>1.54</v>
          </cell>
          <cell r="D922">
            <v>2.2000000000000002</v>
          </cell>
          <cell r="E922">
            <v>1.04</v>
          </cell>
        </row>
        <row r="923">
          <cell r="A923">
            <v>63205</v>
          </cell>
          <cell r="B923" t="str">
            <v>GASKET</v>
          </cell>
          <cell r="C923">
            <v>0.82</v>
          </cell>
          <cell r="D923">
            <v>1.17</v>
          </cell>
          <cell r="E923">
            <v>0.45926</v>
          </cell>
        </row>
        <row r="924">
          <cell r="A924">
            <v>63347</v>
          </cell>
          <cell r="B924" t="str">
            <v>GASKET</v>
          </cell>
          <cell r="C924">
            <v>3.03</v>
          </cell>
          <cell r="D924">
            <v>4.33</v>
          </cell>
          <cell r="E924">
            <v>1.56</v>
          </cell>
        </row>
        <row r="925">
          <cell r="A925">
            <v>63464</v>
          </cell>
          <cell r="B925" t="str">
            <v>BUSHING BRONZE</v>
          </cell>
          <cell r="C925">
            <v>5.94</v>
          </cell>
          <cell r="D925">
            <v>8.49</v>
          </cell>
          <cell r="E925">
            <v>4.0039999999999996</v>
          </cell>
        </row>
        <row r="926">
          <cell r="A926">
            <v>63590</v>
          </cell>
          <cell r="B926" t="str">
            <v>GASKET</v>
          </cell>
          <cell r="C926">
            <v>1.9</v>
          </cell>
          <cell r="D926">
            <v>2.71</v>
          </cell>
          <cell r="E926">
            <v>0.22162000000000001</v>
          </cell>
        </row>
        <row r="927">
          <cell r="A927">
            <v>63600</v>
          </cell>
          <cell r="B927" t="str">
            <v>WASHER,1.53X1.88X.06</v>
          </cell>
          <cell r="C927">
            <v>0.18</v>
          </cell>
          <cell r="D927">
            <v>0.26</v>
          </cell>
          <cell r="E927">
            <v>0.11700000000000001</v>
          </cell>
        </row>
        <row r="928">
          <cell r="A928">
            <v>63602</v>
          </cell>
          <cell r="B928" t="str">
            <v>PIPE 1.25 X 1.62 TBE</v>
          </cell>
          <cell r="C928">
            <v>4.2300000000000004</v>
          </cell>
          <cell r="D928">
            <v>6.05</v>
          </cell>
          <cell r="E928">
            <v>0.88580999999999999</v>
          </cell>
        </row>
        <row r="929">
          <cell r="A929">
            <v>63700</v>
          </cell>
          <cell r="B929" t="str">
            <v>WASHER,.59X1.00X.09</v>
          </cell>
          <cell r="C929">
            <v>0.2</v>
          </cell>
          <cell r="D929">
            <v>0.28000000000000003</v>
          </cell>
          <cell r="E929">
            <v>0.13177</v>
          </cell>
        </row>
        <row r="930">
          <cell r="A930">
            <v>63722</v>
          </cell>
          <cell r="B930" t="str">
            <v>CROSS,PIPE,.12</v>
          </cell>
          <cell r="C930">
            <v>11.37</v>
          </cell>
          <cell r="D930">
            <v>16.25</v>
          </cell>
          <cell r="E930">
            <v>7.0304000000000002</v>
          </cell>
        </row>
        <row r="931">
          <cell r="A931">
            <v>63723</v>
          </cell>
          <cell r="B931" t="str">
            <v>ELBOW STREET</v>
          </cell>
          <cell r="C931">
            <v>1.79</v>
          </cell>
          <cell r="D931">
            <v>2.56</v>
          </cell>
          <cell r="E931">
            <v>1.2111000000000001</v>
          </cell>
        </row>
        <row r="932">
          <cell r="A932">
            <v>63809</v>
          </cell>
          <cell r="B932" t="str">
            <v>SPACER,.41X.75X.88LG</v>
          </cell>
          <cell r="C932">
            <v>0.35</v>
          </cell>
          <cell r="D932">
            <v>0.5</v>
          </cell>
          <cell r="E932">
            <v>6.1269999999999998E-2</v>
          </cell>
        </row>
        <row r="933">
          <cell r="A933">
            <v>63884</v>
          </cell>
          <cell r="B933" t="str">
            <v>WASHER,.39X.88X.06</v>
          </cell>
          <cell r="C933">
            <v>2.52</v>
          </cell>
          <cell r="D933">
            <v>3.6</v>
          </cell>
          <cell r="E933">
            <v>0.81120000000000003</v>
          </cell>
        </row>
        <row r="934">
          <cell r="A934">
            <v>63970</v>
          </cell>
          <cell r="B934" t="str">
            <v>BUSHING BRONZE</v>
          </cell>
          <cell r="C934">
            <v>39.590000000000003</v>
          </cell>
          <cell r="D934">
            <v>56.56</v>
          </cell>
          <cell r="E934">
            <v>24.908000000000001</v>
          </cell>
        </row>
        <row r="935">
          <cell r="A935">
            <v>65010</v>
          </cell>
          <cell r="B935" t="str">
            <v>BUSHING BRONZE</v>
          </cell>
          <cell r="C935">
            <v>29.04</v>
          </cell>
          <cell r="D935">
            <v>41.48</v>
          </cell>
          <cell r="E935">
            <v>17.949369999999998</v>
          </cell>
        </row>
        <row r="936">
          <cell r="A936">
            <v>65128</v>
          </cell>
          <cell r="B936" t="str">
            <v>RING SNAP</v>
          </cell>
          <cell r="C936">
            <v>0.87</v>
          </cell>
          <cell r="D936">
            <v>1.24</v>
          </cell>
          <cell r="E936">
            <v>0.58604000000000001</v>
          </cell>
        </row>
        <row r="937">
          <cell r="A937">
            <v>65346</v>
          </cell>
          <cell r="B937" t="str">
            <v>GASKET</v>
          </cell>
          <cell r="C937">
            <v>5.78</v>
          </cell>
          <cell r="D937">
            <v>8.26</v>
          </cell>
          <cell r="E937">
            <v>3.9</v>
          </cell>
        </row>
        <row r="938">
          <cell r="A938">
            <v>65446</v>
          </cell>
          <cell r="B938" t="str">
            <v>PLUG CUP</v>
          </cell>
          <cell r="C938">
            <v>7.71</v>
          </cell>
          <cell r="D938">
            <v>11.01</v>
          </cell>
          <cell r="E938">
            <v>5.2</v>
          </cell>
        </row>
        <row r="939">
          <cell r="A939">
            <v>65461</v>
          </cell>
          <cell r="B939" t="str">
            <v>CLIP,.38 DIAX .5 SCR</v>
          </cell>
          <cell r="C939">
            <v>9.69</v>
          </cell>
          <cell r="D939">
            <v>13.84</v>
          </cell>
          <cell r="E939">
            <v>6.5364000000000004</v>
          </cell>
        </row>
        <row r="940">
          <cell r="A940">
            <v>65623</v>
          </cell>
          <cell r="B940" t="str">
            <v>FITTING,GREASE,.125</v>
          </cell>
          <cell r="C940">
            <v>0.81</v>
          </cell>
          <cell r="D940">
            <v>1.1499999999999999</v>
          </cell>
          <cell r="E940">
            <v>0.1976</v>
          </cell>
        </row>
        <row r="941">
          <cell r="A941">
            <v>65679</v>
          </cell>
          <cell r="B941" t="str">
            <v>STUD,GR 5,.38X2.75LG</v>
          </cell>
          <cell r="C941">
            <v>8.41</v>
          </cell>
          <cell r="D941">
            <v>12.01</v>
          </cell>
          <cell r="E941">
            <v>5.6680000000000001</v>
          </cell>
        </row>
        <row r="942">
          <cell r="A942">
            <v>69408</v>
          </cell>
          <cell r="B942" t="str">
            <v>PLUG SPARK</v>
          </cell>
          <cell r="C942">
            <v>25.5</v>
          </cell>
          <cell r="D942">
            <v>36.43</v>
          </cell>
          <cell r="E942">
            <v>10.04068</v>
          </cell>
        </row>
        <row r="943">
          <cell r="A943">
            <v>69451</v>
          </cell>
          <cell r="B943" t="str">
            <v>FAN ALTERNATOR</v>
          </cell>
          <cell r="C943">
            <v>2.15</v>
          </cell>
          <cell r="D943">
            <v>3.07</v>
          </cell>
          <cell r="E943">
            <v>0.94640000000000002</v>
          </cell>
        </row>
        <row r="944">
          <cell r="A944">
            <v>69504</v>
          </cell>
          <cell r="B944" t="str">
            <v>SWITCH,MAGNETO IGNITION</v>
          </cell>
          <cell r="C944">
            <v>41.82</v>
          </cell>
          <cell r="D944">
            <v>59.74</v>
          </cell>
          <cell r="E944">
            <v>13.925599999999999</v>
          </cell>
        </row>
        <row r="945">
          <cell r="A945">
            <v>69560</v>
          </cell>
          <cell r="B945" t="str">
            <v>NOZZLE</v>
          </cell>
          <cell r="C945">
            <v>148.84</v>
          </cell>
          <cell r="D945">
            <v>212.62</v>
          </cell>
          <cell r="E945">
            <v>100.3704</v>
          </cell>
        </row>
        <row r="946">
          <cell r="A946">
            <v>69692</v>
          </cell>
          <cell r="B946" t="str">
            <v>HARNESS, WIRE</v>
          </cell>
          <cell r="C946">
            <v>364.8</v>
          </cell>
          <cell r="D946">
            <v>521.14</v>
          </cell>
          <cell r="E946">
            <v>69.492800000000003</v>
          </cell>
        </row>
        <row r="947">
          <cell r="A947">
            <v>69694</v>
          </cell>
          <cell r="B947" t="str">
            <v>COIL IGNITION</v>
          </cell>
          <cell r="C947">
            <v>45.98</v>
          </cell>
          <cell r="D947">
            <v>65.69</v>
          </cell>
          <cell r="E947">
            <v>24.9392</v>
          </cell>
        </row>
        <row r="948">
          <cell r="A948">
            <v>69695</v>
          </cell>
          <cell r="B948" t="str">
            <v>ADAPTOR</v>
          </cell>
          <cell r="C948">
            <v>146.66999999999999</v>
          </cell>
          <cell r="D948">
            <v>209.53</v>
          </cell>
          <cell r="E948">
            <v>43.264000000000003</v>
          </cell>
        </row>
        <row r="949">
          <cell r="A949">
            <v>69746</v>
          </cell>
          <cell r="B949" t="str">
            <v>SWITCH,OIL PRESSURE</v>
          </cell>
          <cell r="C949">
            <v>121.22</v>
          </cell>
          <cell r="D949">
            <v>173.17</v>
          </cell>
          <cell r="E949">
            <v>81.745040000000003</v>
          </cell>
        </row>
        <row r="950">
          <cell r="A950">
            <v>69763</v>
          </cell>
          <cell r="B950" t="str">
            <v>SWITCH, PRESSURE</v>
          </cell>
          <cell r="C950">
            <v>98.55</v>
          </cell>
          <cell r="D950">
            <v>140.78</v>
          </cell>
          <cell r="E950">
            <v>66.456000000000003</v>
          </cell>
        </row>
        <row r="951">
          <cell r="A951">
            <v>69772</v>
          </cell>
          <cell r="B951" t="str">
            <v>ADAPTOR, SPARK PLUG</v>
          </cell>
          <cell r="C951">
            <v>81.88</v>
          </cell>
          <cell r="D951">
            <v>116.97</v>
          </cell>
          <cell r="E951">
            <v>50.616799999999998</v>
          </cell>
        </row>
        <row r="952">
          <cell r="A952">
            <v>69778</v>
          </cell>
          <cell r="B952" t="str">
            <v>VALVE SOLENOID</v>
          </cell>
          <cell r="C952">
            <v>197.79</v>
          </cell>
          <cell r="D952">
            <v>282.55</v>
          </cell>
          <cell r="E952">
            <v>133.38</v>
          </cell>
        </row>
        <row r="953">
          <cell r="A953">
            <v>69785</v>
          </cell>
          <cell r="B953" t="str">
            <v>SWITCH,DIG.OVERSPEED</v>
          </cell>
          <cell r="C953">
            <v>251.69</v>
          </cell>
          <cell r="D953">
            <v>359.55</v>
          </cell>
          <cell r="E953">
            <v>169.72800000000001</v>
          </cell>
        </row>
        <row r="954">
          <cell r="A954">
            <v>69792</v>
          </cell>
          <cell r="B954" t="str">
            <v>HARNESS,PRIMARY</v>
          </cell>
          <cell r="C954">
            <v>153.6</v>
          </cell>
          <cell r="D954">
            <v>219.43</v>
          </cell>
          <cell r="E954">
            <v>53.962359999999997</v>
          </cell>
        </row>
        <row r="955">
          <cell r="A955">
            <v>69794</v>
          </cell>
          <cell r="B955" t="str">
            <v>HARNESS,PRIMARY</v>
          </cell>
          <cell r="C955">
            <v>267.60000000000002</v>
          </cell>
          <cell r="D955">
            <v>382.29</v>
          </cell>
          <cell r="E955">
            <v>70.907200000000003</v>
          </cell>
        </row>
        <row r="956">
          <cell r="A956">
            <v>69796</v>
          </cell>
          <cell r="B956" t="str">
            <v>CABLE,PICKUP SENSOR</v>
          </cell>
          <cell r="C956">
            <v>203.9</v>
          </cell>
          <cell r="D956">
            <v>291.29000000000002</v>
          </cell>
          <cell r="E956">
            <v>53.4664</v>
          </cell>
        </row>
        <row r="957">
          <cell r="A957">
            <v>69799</v>
          </cell>
          <cell r="B957" t="str">
            <v>CABLE,PICK-UP SENSOR</v>
          </cell>
          <cell r="C957">
            <v>202.88</v>
          </cell>
          <cell r="D957">
            <v>289.83</v>
          </cell>
          <cell r="E957">
            <v>59.28</v>
          </cell>
        </row>
        <row r="958">
          <cell r="A958">
            <v>69803</v>
          </cell>
          <cell r="B958" t="str">
            <v>TERM BLK, #22-12 AWG, TK MTD</v>
          </cell>
          <cell r="C958">
            <v>2.86</v>
          </cell>
          <cell r="D958">
            <v>4.08</v>
          </cell>
          <cell r="E958">
            <v>0.64480000000000004</v>
          </cell>
        </row>
        <row r="959">
          <cell r="A959">
            <v>69808</v>
          </cell>
          <cell r="B959" t="str">
            <v>PLATE, END OR SECTION</v>
          </cell>
          <cell r="C959">
            <v>0.66</v>
          </cell>
          <cell r="D959">
            <v>0.95</v>
          </cell>
          <cell r="E959">
            <v>0.44719999999999999</v>
          </cell>
        </row>
        <row r="960">
          <cell r="A960">
            <v>69810</v>
          </cell>
          <cell r="B960" t="str">
            <v>LABELS, BLANK MARKING</v>
          </cell>
          <cell r="C960">
            <v>0.08</v>
          </cell>
          <cell r="D960">
            <v>0.11</v>
          </cell>
          <cell r="E960">
            <v>4.9540000000000001E-2</v>
          </cell>
        </row>
        <row r="961">
          <cell r="A961">
            <v>69815</v>
          </cell>
          <cell r="B961" t="str">
            <v>BLOCK, TERMINAL DOUBLE</v>
          </cell>
          <cell r="C961">
            <v>2.75</v>
          </cell>
          <cell r="D961">
            <v>3.92</v>
          </cell>
          <cell r="E961">
            <v>2.0072000000000001</v>
          </cell>
        </row>
        <row r="962">
          <cell r="A962">
            <v>69816</v>
          </cell>
          <cell r="B962" t="str">
            <v>BLOCK,TERMINAL THERMOCPL</v>
          </cell>
          <cell r="C962">
            <v>7.94</v>
          </cell>
          <cell r="D962">
            <v>11.34</v>
          </cell>
          <cell r="E962">
            <v>4.8879999999999999</v>
          </cell>
        </row>
        <row r="963">
          <cell r="A963">
            <v>69817</v>
          </cell>
          <cell r="B963" t="str">
            <v>PLATE, END OR SECTION</v>
          </cell>
          <cell r="C963">
            <v>1.33</v>
          </cell>
          <cell r="D963">
            <v>1.89</v>
          </cell>
          <cell r="E963">
            <v>0.8216</v>
          </cell>
        </row>
        <row r="964">
          <cell r="A964">
            <v>69818</v>
          </cell>
          <cell r="B964" t="str">
            <v>BLOCK, TERMINAL SINGLE</v>
          </cell>
          <cell r="C964">
            <v>1.56</v>
          </cell>
          <cell r="D964">
            <v>2.23</v>
          </cell>
          <cell r="E964">
            <v>0.96719999999999995</v>
          </cell>
        </row>
        <row r="965">
          <cell r="A965">
            <v>69819</v>
          </cell>
          <cell r="B965" t="str">
            <v>PLATE, END OR SECTION</v>
          </cell>
          <cell r="C965">
            <v>0.72</v>
          </cell>
          <cell r="D965">
            <v>1.03</v>
          </cell>
          <cell r="E965">
            <v>0.43680000000000002</v>
          </cell>
        </row>
        <row r="966">
          <cell r="A966">
            <v>69830</v>
          </cell>
          <cell r="B966" t="str">
            <v>PLUG, 90 DEGREE</v>
          </cell>
          <cell r="C966">
            <v>15.81</v>
          </cell>
          <cell r="D966">
            <v>22.59</v>
          </cell>
          <cell r="E966">
            <v>10.66</v>
          </cell>
        </row>
        <row r="967">
          <cell r="A967">
            <v>69846</v>
          </cell>
          <cell r="B967" t="str">
            <v>BLOCK,TERMINAL FUSE</v>
          </cell>
          <cell r="C967">
            <v>8.65</v>
          </cell>
          <cell r="D967">
            <v>12.35</v>
          </cell>
          <cell r="E967">
            <v>5.3456000000000001</v>
          </cell>
        </row>
        <row r="968">
          <cell r="A968">
            <v>69848</v>
          </cell>
          <cell r="B968" t="str">
            <v>BAR,2-POLE JUMPER ASM.</v>
          </cell>
          <cell r="C968">
            <v>1.58</v>
          </cell>
          <cell r="D968">
            <v>2.2599999999999998</v>
          </cell>
          <cell r="E968">
            <v>0.97760000000000002</v>
          </cell>
        </row>
        <row r="969">
          <cell r="A969">
            <v>69849</v>
          </cell>
          <cell r="B969" t="str">
            <v>BAR,4-POLE JUMPER ASM.</v>
          </cell>
          <cell r="C969">
            <v>2.92</v>
          </cell>
          <cell r="D969">
            <v>4.18</v>
          </cell>
          <cell r="E969">
            <v>1.9656</v>
          </cell>
        </row>
        <row r="970">
          <cell r="A970">
            <v>69851</v>
          </cell>
          <cell r="B970" t="str">
            <v>ENDPLATE</v>
          </cell>
          <cell r="C970">
            <v>1.29</v>
          </cell>
          <cell r="D970">
            <v>1.85</v>
          </cell>
          <cell r="E970">
            <v>0.80079999999999996</v>
          </cell>
        </row>
        <row r="971">
          <cell r="A971">
            <v>69866</v>
          </cell>
          <cell r="B971" t="str">
            <v>FERRULE,26-22 AWG</v>
          </cell>
          <cell r="C971">
            <v>7.0000000000000007E-2</v>
          </cell>
          <cell r="D971">
            <v>0.1</v>
          </cell>
          <cell r="E971">
            <v>4.5240000000000002E-2</v>
          </cell>
        </row>
        <row r="972">
          <cell r="A972">
            <v>69867</v>
          </cell>
          <cell r="B972" t="str">
            <v>FERRULE,16 AWG</v>
          </cell>
          <cell r="C972">
            <v>0.09</v>
          </cell>
          <cell r="D972">
            <v>0.12</v>
          </cell>
          <cell r="E972">
            <v>5.8549999999999998E-2</v>
          </cell>
        </row>
        <row r="973">
          <cell r="A973">
            <v>69868</v>
          </cell>
          <cell r="B973" t="str">
            <v>FERRULE,14 AWG</v>
          </cell>
          <cell r="C973">
            <v>0.09</v>
          </cell>
          <cell r="D973">
            <v>0.13</v>
          </cell>
          <cell r="E973">
            <v>6.1460000000000001E-2</v>
          </cell>
        </row>
        <row r="974">
          <cell r="A974">
            <v>69870</v>
          </cell>
          <cell r="B974" t="str">
            <v>FERRULE,10 AWG</v>
          </cell>
          <cell r="C974">
            <v>0.2</v>
          </cell>
          <cell r="D974">
            <v>0.28000000000000003</v>
          </cell>
          <cell r="E974">
            <v>0.13374</v>
          </cell>
        </row>
        <row r="975">
          <cell r="A975">
            <v>69872</v>
          </cell>
          <cell r="B975" t="str">
            <v>BAR,2-POLE JUMPER ASM.</v>
          </cell>
          <cell r="C975">
            <v>1.29</v>
          </cell>
          <cell r="D975">
            <v>1.85</v>
          </cell>
          <cell r="E975">
            <v>0.99839999999999995</v>
          </cell>
        </row>
        <row r="976">
          <cell r="A976">
            <v>69900</v>
          </cell>
          <cell r="B976" t="str">
            <v>BLOCK, TERMINAL</v>
          </cell>
          <cell r="C976">
            <v>5.63</v>
          </cell>
          <cell r="D976">
            <v>8.0399999999999991</v>
          </cell>
          <cell r="E976">
            <v>3.7959999999999998</v>
          </cell>
        </row>
        <row r="977">
          <cell r="A977">
            <v>69901</v>
          </cell>
          <cell r="B977" t="str">
            <v>BLOCK, TERMINAL</v>
          </cell>
          <cell r="C977">
            <v>1.88</v>
          </cell>
          <cell r="D977">
            <v>2.68</v>
          </cell>
          <cell r="E977">
            <v>1.2687999999999999</v>
          </cell>
        </row>
        <row r="978">
          <cell r="A978">
            <v>69904</v>
          </cell>
          <cell r="B978" t="str">
            <v>COMB, QB JUMPERING</v>
          </cell>
          <cell r="C978">
            <v>0.87</v>
          </cell>
          <cell r="D978">
            <v>1.24</v>
          </cell>
          <cell r="E978">
            <v>0.58240000000000003</v>
          </cell>
        </row>
        <row r="979">
          <cell r="A979">
            <v>69907</v>
          </cell>
          <cell r="B979" t="str">
            <v>FUSE,.5A FAST-ACTING</v>
          </cell>
          <cell r="C979">
            <v>2.2599999999999998</v>
          </cell>
          <cell r="D979">
            <v>3.23</v>
          </cell>
          <cell r="E979">
            <v>0.43680000000000002</v>
          </cell>
        </row>
        <row r="980">
          <cell r="A980">
            <v>69908</v>
          </cell>
          <cell r="B980" t="str">
            <v>ELBOW,WATERTIGHT 90 PULLING</v>
          </cell>
          <cell r="C980">
            <v>6.86</v>
          </cell>
          <cell r="D980">
            <v>9.8000000000000007</v>
          </cell>
          <cell r="E980">
            <v>4.6280000000000001</v>
          </cell>
        </row>
        <row r="981">
          <cell r="A981">
            <v>69915</v>
          </cell>
          <cell r="B981" t="str">
            <v>JUMPER,2-POLE TERM BLOCK</v>
          </cell>
          <cell r="C981">
            <v>0.93</v>
          </cell>
          <cell r="D981">
            <v>1.32</v>
          </cell>
          <cell r="E981">
            <v>0.624</v>
          </cell>
        </row>
        <row r="982">
          <cell r="A982">
            <v>69921</v>
          </cell>
          <cell r="B982" t="str">
            <v>BRKT,END TYPE WEW 35/2</v>
          </cell>
          <cell r="C982">
            <v>2.54</v>
          </cell>
          <cell r="D982">
            <v>3.62</v>
          </cell>
          <cell r="E982">
            <v>1.1024</v>
          </cell>
        </row>
        <row r="983">
          <cell r="A983">
            <v>69925</v>
          </cell>
          <cell r="B983" t="str">
            <v>BAR,5-POLE JUMPER ASM.</v>
          </cell>
          <cell r="C983">
            <v>198.69</v>
          </cell>
          <cell r="D983">
            <v>283.83999999999997</v>
          </cell>
          <cell r="E983">
            <v>200.31059999999999</v>
          </cell>
        </row>
        <row r="984">
          <cell r="A984">
            <v>69926</v>
          </cell>
          <cell r="B984" t="str">
            <v>BAR,3-POLE JUMPER ASM.</v>
          </cell>
          <cell r="C984">
            <v>1.21</v>
          </cell>
          <cell r="D984">
            <v>1.72</v>
          </cell>
          <cell r="E984">
            <v>0.81120000000000003</v>
          </cell>
        </row>
        <row r="985">
          <cell r="A985">
            <v>69936</v>
          </cell>
          <cell r="B985" t="str">
            <v>TERMINAL, FEMALE</v>
          </cell>
          <cell r="C985">
            <v>0.09</v>
          </cell>
          <cell r="D985">
            <v>0.13</v>
          </cell>
          <cell r="E985">
            <v>6.2399999999999997E-2</v>
          </cell>
        </row>
        <row r="986">
          <cell r="A986">
            <v>69950</v>
          </cell>
          <cell r="B986" t="str">
            <v>TERMINAL BLK.DBL.BRANCH</v>
          </cell>
          <cell r="C986">
            <v>5.72</v>
          </cell>
          <cell r="D986">
            <v>8.17</v>
          </cell>
          <cell r="E986">
            <v>3.8584000000000001</v>
          </cell>
        </row>
        <row r="987">
          <cell r="A987">
            <v>69951</v>
          </cell>
          <cell r="B987" t="str">
            <v>BAR,3-POLE JUMPER ASM.</v>
          </cell>
          <cell r="C987">
            <v>2.0499999999999998</v>
          </cell>
          <cell r="D987">
            <v>2.93</v>
          </cell>
          <cell r="E987">
            <v>1.3832</v>
          </cell>
        </row>
        <row r="988">
          <cell r="A988">
            <v>69953</v>
          </cell>
          <cell r="B988" t="str">
            <v>FERRULE, 16 GAUGE</v>
          </cell>
          <cell r="C988">
            <v>0.09</v>
          </cell>
          <cell r="D988">
            <v>0.13</v>
          </cell>
          <cell r="E988">
            <v>6.3539999999999999E-2</v>
          </cell>
        </row>
        <row r="989">
          <cell r="A989">
            <v>69954</v>
          </cell>
          <cell r="B989" t="str">
            <v>FERRULE, 14 GA</v>
          </cell>
          <cell r="C989">
            <v>0.11</v>
          </cell>
          <cell r="D989">
            <v>0.16</v>
          </cell>
          <cell r="E989">
            <v>7.3529999999999998E-2</v>
          </cell>
        </row>
        <row r="990">
          <cell r="A990">
            <v>69957</v>
          </cell>
          <cell r="B990" t="str">
            <v>COIL,IGNITION W/LEAD</v>
          </cell>
          <cell r="C990">
            <v>329.81</v>
          </cell>
          <cell r="D990">
            <v>471.15</v>
          </cell>
          <cell r="E990">
            <v>97.468800000000002</v>
          </cell>
        </row>
        <row r="991">
          <cell r="A991">
            <v>69959</v>
          </cell>
          <cell r="B991" t="str">
            <v>E-STOP PUSH-TWIST RELEASE</v>
          </cell>
          <cell r="C991">
            <v>421.26</v>
          </cell>
          <cell r="D991">
            <v>601.79999999999995</v>
          </cell>
          <cell r="E991">
            <v>120.38</v>
          </cell>
        </row>
        <row r="992">
          <cell r="A992">
            <v>73018</v>
          </cell>
          <cell r="B992" t="str">
            <v>ELBOW INVERTED</v>
          </cell>
          <cell r="C992">
            <v>0.25</v>
          </cell>
          <cell r="D992">
            <v>0.35</v>
          </cell>
          <cell r="E992">
            <v>0.16753999999999999</v>
          </cell>
        </row>
        <row r="993">
          <cell r="A993">
            <v>73346</v>
          </cell>
          <cell r="B993" t="str">
            <v>GASKET</v>
          </cell>
          <cell r="C993">
            <v>0.32</v>
          </cell>
          <cell r="D993">
            <v>0.46</v>
          </cell>
          <cell r="E993">
            <v>0.21736</v>
          </cell>
        </row>
        <row r="994">
          <cell r="A994">
            <v>73641</v>
          </cell>
          <cell r="B994" t="str">
            <v>WASHERTACDRTHST,.50 ID</v>
          </cell>
          <cell r="C994">
            <v>3.08</v>
          </cell>
          <cell r="D994">
            <v>4.4000000000000004</v>
          </cell>
          <cell r="E994">
            <v>1.9032</v>
          </cell>
        </row>
        <row r="995">
          <cell r="A995">
            <v>73820</v>
          </cell>
          <cell r="B995" t="str">
            <v>GASKET</v>
          </cell>
          <cell r="C995">
            <v>0.5</v>
          </cell>
          <cell r="D995">
            <v>0.71</v>
          </cell>
          <cell r="E995">
            <v>0.26</v>
          </cell>
        </row>
        <row r="996">
          <cell r="A996">
            <v>73829</v>
          </cell>
          <cell r="B996" t="str">
            <v>GASKET</v>
          </cell>
          <cell r="C996">
            <v>9.26</v>
          </cell>
          <cell r="D996">
            <v>13.22</v>
          </cell>
          <cell r="E996">
            <v>6.24</v>
          </cell>
        </row>
        <row r="997">
          <cell r="A997">
            <v>73831</v>
          </cell>
          <cell r="B997" t="str">
            <v>GASKET</v>
          </cell>
          <cell r="C997">
            <v>1.52</v>
          </cell>
          <cell r="D997">
            <v>2.17</v>
          </cell>
          <cell r="E997">
            <v>0.85690999999999995</v>
          </cell>
        </row>
        <row r="998">
          <cell r="A998">
            <v>73833</v>
          </cell>
          <cell r="B998" t="str">
            <v>GASKET</v>
          </cell>
          <cell r="C998">
            <v>0.32</v>
          </cell>
          <cell r="D998">
            <v>0.45</v>
          </cell>
          <cell r="E998">
            <v>0.17680000000000001</v>
          </cell>
        </row>
        <row r="999">
          <cell r="A999">
            <v>73837</v>
          </cell>
          <cell r="B999" t="str">
            <v>GASKET</v>
          </cell>
          <cell r="C999">
            <v>1.1100000000000001</v>
          </cell>
          <cell r="D999">
            <v>1.59</v>
          </cell>
          <cell r="E999">
            <v>0.67911999999999995</v>
          </cell>
        </row>
        <row r="1000">
          <cell r="A1000">
            <v>73840</v>
          </cell>
          <cell r="B1000" t="str">
            <v>GASKET</v>
          </cell>
          <cell r="C1000">
            <v>2.73</v>
          </cell>
          <cell r="D1000">
            <v>3.91</v>
          </cell>
          <cell r="E1000">
            <v>0.54842000000000002</v>
          </cell>
        </row>
        <row r="1001">
          <cell r="A1001">
            <v>73888</v>
          </cell>
          <cell r="B1001" t="str">
            <v>SPRING ST CRANK</v>
          </cell>
          <cell r="C1001">
            <v>0.42</v>
          </cell>
          <cell r="D1001">
            <v>0.61</v>
          </cell>
          <cell r="E1001">
            <v>8.2470000000000002E-2</v>
          </cell>
        </row>
        <row r="1002">
          <cell r="A1002">
            <v>73894</v>
          </cell>
          <cell r="B1002" t="str">
            <v>RING SNAP</v>
          </cell>
          <cell r="C1002">
            <v>12.24</v>
          </cell>
          <cell r="D1002">
            <v>17.489999999999998</v>
          </cell>
          <cell r="E1002">
            <v>2.9119999999999999</v>
          </cell>
        </row>
        <row r="1003">
          <cell r="A1003">
            <v>73895</v>
          </cell>
          <cell r="B1003" t="str">
            <v>GASKET</v>
          </cell>
          <cell r="C1003">
            <v>0.57999999999999996</v>
          </cell>
          <cell r="D1003">
            <v>0.83</v>
          </cell>
          <cell r="E1003">
            <v>0.30055999999999999</v>
          </cell>
        </row>
        <row r="1004">
          <cell r="A1004">
            <v>73904</v>
          </cell>
          <cell r="B1004" t="str">
            <v>GASKET, MAGNETO</v>
          </cell>
          <cell r="C1004">
            <v>0.56000000000000005</v>
          </cell>
          <cell r="D1004">
            <v>0.8</v>
          </cell>
          <cell r="E1004">
            <v>0.28661999999999999</v>
          </cell>
        </row>
        <row r="1005">
          <cell r="A1005">
            <v>73905</v>
          </cell>
          <cell r="B1005" t="str">
            <v>TERMINAL SPARK PLUG</v>
          </cell>
          <cell r="C1005">
            <v>1.02</v>
          </cell>
          <cell r="D1005">
            <v>1.46</v>
          </cell>
          <cell r="E1005">
            <v>0.34276000000000001</v>
          </cell>
        </row>
        <row r="1006">
          <cell r="A1006">
            <v>73921</v>
          </cell>
          <cell r="B1006" t="str">
            <v>GASKET BAFFLE</v>
          </cell>
          <cell r="C1006">
            <v>4.8499999999999996</v>
          </cell>
          <cell r="D1006">
            <v>6.92</v>
          </cell>
          <cell r="E1006">
            <v>1.29678</v>
          </cell>
        </row>
        <row r="1007">
          <cell r="A1007">
            <v>73927</v>
          </cell>
          <cell r="B1007" t="str">
            <v>GASKET</v>
          </cell>
          <cell r="C1007">
            <v>1</v>
          </cell>
          <cell r="D1007">
            <v>1.43</v>
          </cell>
          <cell r="E1007">
            <v>0.60319999999999996</v>
          </cell>
        </row>
        <row r="1008">
          <cell r="A1008">
            <v>73937</v>
          </cell>
          <cell r="B1008" t="str">
            <v>SCREW REL VALVE ADJ</v>
          </cell>
          <cell r="C1008">
            <v>37.450000000000003</v>
          </cell>
          <cell r="D1008">
            <v>53.51</v>
          </cell>
          <cell r="E1008">
            <v>10.244</v>
          </cell>
        </row>
        <row r="1009">
          <cell r="A1009">
            <v>73985</v>
          </cell>
          <cell r="B1009" t="str">
            <v>PIN GOV WEIGHT</v>
          </cell>
          <cell r="C1009">
            <v>32.159999999999997</v>
          </cell>
          <cell r="D1009">
            <v>45.94</v>
          </cell>
          <cell r="E1009">
            <v>14.30968</v>
          </cell>
        </row>
        <row r="1010">
          <cell r="A1010">
            <v>74008</v>
          </cell>
          <cell r="B1010" t="str">
            <v>GASKET</v>
          </cell>
          <cell r="C1010">
            <v>1.1200000000000001</v>
          </cell>
          <cell r="D1010">
            <v>1.6</v>
          </cell>
          <cell r="E1010">
            <v>0.29120000000000001</v>
          </cell>
        </row>
        <row r="1011">
          <cell r="A1011">
            <v>74025</v>
          </cell>
          <cell r="B1011" t="str">
            <v>SPRING</v>
          </cell>
          <cell r="C1011">
            <v>82.4</v>
          </cell>
          <cell r="D1011">
            <v>117.71</v>
          </cell>
          <cell r="E1011">
            <v>37.589700000000001</v>
          </cell>
        </row>
        <row r="1012">
          <cell r="A1012">
            <v>74112</v>
          </cell>
          <cell r="B1012" t="str">
            <v>ELL,STREET,45 DEG,2</v>
          </cell>
          <cell r="C1012">
            <v>29.58</v>
          </cell>
          <cell r="D1012">
            <v>42.26</v>
          </cell>
          <cell r="E1012">
            <v>7.7168000000000001</v>
          </cell>
        </row>
        <row r="1013">
          <cell r="A1013">
            <v>74113</v>
          </cell>
          <cell r="B1013" t="str">
            <v>PLUG,PIPE,SQ HD 2.00</v>
          </cell>
          <cell r="C1013">
            <v>8.76</v>
          </cell>
          <cell r="D1013">
            <v>12.51</v>
          </cell>
          <cell r="E1013">
            <v>1.7400199999999999</v>
          </cell>
        </row>
        <row r="1014">
          <cell r="A1014">
            <v>74128</v>
          </cell>
          <cell r="B1014" t="str">
            <v>SPACER,1.0X1.31X.44</v>
          </cell>
          <cell r="C1014">
            <v>156.69</v>
          </cell>
          <cell r="D1014">
            <v>223.85</v>
          </cell>
          <cell r="E1014">
            <v>182.64558</v>
          </cell>
        </row>
        <row r="1015">
          <cell r="A1015">
            <v>74176</v>
          </cell>
          <cell r="B1015" t="str">
            <v>ELBOW 2 IN X 45 DEG</v>
          </cell>
          <cell r="C1015">
            <v>18.36</v>
          </cell>
          <cell r="D1015">
            <v>26.23</v>
          </cell>
          <cell r="E1015">
            <v>4.0351999999999997</v>
          </cell>
        </row>
        <row r="1016">
          <cell r="A1016">
            <v>74334</v>
          </cell>
          <cell r="B1016" t="str">
            <v>SEAL, OIL</v>
          </cell>
          <cell r="C1016">
            <v>8.07</v>
          </cell>
          <cell r="D1016">
            <v>11.52</v>
          </cell>
          <cell r="E1016">
            <v>5.4391999999999996</v>
          </cell>
        </row>
        <row r="1017">
          <cell r="A1017">
            <v>74609</v>
          </cell>
          <cell r="B1017" t="str">
            <v>FLANGE WATER BY-PASS</v>
          </cell>
          <cell r="C1017">
            <v>55.57</v>
          </cell>
          <cell r="D1017">
            <v>79.38</v>
          </cell>
          <cell r="E1017">
            <v>54.088549999999998</v>
          </cell>
        </row>
        <row r="1018">
          <cell r="A1018">
            <v>74725</v>
          </cell>
          <cell r="B1018" t="str">
            <v>GASKET</v>
          </cell>
          <cell r="C1018">
            <v>2.64</v>
          </cell>
          <cell r="D1018">
            <v>3.77</v>
          </cell>
          <cell r="E1018">
            <v>0.57199999999999995</v>
          </cell>
        </row>
        <row r="1019">
          <cell r="A1019">
            <v>74747</v>
          </cell>
          <cell r="B1019" t="str">
            <v>GASKET</v>
          </cell>
          <cell r="C1019">
            <v>0.74</v>
          </cell>
          <cell r="D1019">
            <v>1.06</v>
          </cell>
          <cell r="E1019">
            <v>0.49919999999999998</v>
          </cell>
        </row>
        <row r="1020">
          <cell r="A1020">
            <v>74781</v>
          </cell>
          <cell r="B1020" t="str">
            <v>RECRDHDSC,.25-20X.50</v>
          </cell>
          <cell r="C1020">
            <v>0.25</v>
          </cell>
          <cell r="D1020">
            <v>0.35</v>
          </cell>
          <cell r="E1020">
            <v>5.2519999999999997E-2</v>
          </cell>
        </row>
        <row r="1021">
          <cell r="A1021">
            <v>74789</v>
          </cell>
          <cell r="B1021" t="str">
            <v>SEAL OIL</v>
          </cell>
          <cell r="C1021">
            <v>7.31</v>
          </cell>
          <cell r="D1021">
            <v>10.45</v>
          </cell>
          <cell r="E1021">
            <v>2.8079999999999998</v>
          </cell>
        </row>
        <row r="1022">
          <cell r="A1022">
            <v>74993</v>
          </cell>
          <cell r="B1022" t="str">
            <v>SPRING,BUTTON</v>
          </cell>
          <cell r="C1022">
            <v>3.2</v>
          </cell>
          <cell r="D1022">
            <v>4.58</v>
          </cell>
          <cell r="E1022">
            <v>0.87151999999999996</v>
          </cell>
        </row>
        <row r="1023">
          <cell r="A1023">
            <v>76400</v>
          </cell>
          <cell r="B1023" t="str">
            <v>COCK,DRAIN .25</v>
          </cell>
          <cell r="C1023">
            <v>3.96</v>
          </cell>
          <cell r="D1023">
            <v>5.65</v>
          </cell>
          <cell r="E1023">
            <v>0.84240000000000004</v>
          </cell>
        </row>
        <row r="1024">
          <cell r="A1024">
            <v>76420</v>
          </cell>
          <cell r="B1024" t="str">
            <v>BUTTON,THRUST</v>
          </cell>
          <cell r="C1024">
            <v>27.6</v>
          </cell>
          <cell r="D1024">
            <v>39.43</v>
          </cell>
          <cell r="E1024">
            <v>8.7360000000000007</v>
          </cell>
        </row>
        <row r="1025">
          <cell r="A1025">
            <v>76427</v>
          </cell>
          <cell r="B1025" t="str">
            <v>PLUG EXPANSION</v>
          </cell>
          <cell r="C1025">
            <v>14.71</v>
          </cell>
          <cell r="D1025">
            <v>21.01</v>
          </cell>
          <cell r="E1025">
            <v>1.768</v>
          </cell>
        </row>
        <row r="1026">
          <cell r="A1026">
            <v>76455</v>
          </cell>
          <cell r="B1026" t="str">
            <v>GASKET</v>
          </cell>
          <cell r="C1026">
            <v>1.24</v>
          </cell>
          <cell r="D1026">
            <v>1.78</v>
          </cell>
          <cell r="E1026">
            <v>0.25135999999999997</v>
          </cell>
        </row>
        <row r="1027">
          <cell r="A1027">
            <v>76476</v>
          </cell>
          <cell r="B1027" t="str">
            <v>GTI RADIATOR BELT</v>
          </cell>
          <cell r="C1027">
            <v>46.27</v>
          </cell>
          <cell r="D1027">
            <v>66.09</v>
          </cell>
          <cell r="E1027">
            <v>31.2</v>
          </cell>
        </row>
        <row r="1028">
          <cell r="A1028">
            <v>76567</v>
          </cell>
          <cell r="B1028" t="str">
            <v>SPACER,.56X1.12X.38</v>
          </cell>
          <cell r="C1028">
            <v>4.7</v>
          </cell>
          <cell r="D1028">
            <v>6.72</v>
          </cell>
          <cell r="E1028">
            <v>0.79039999999999999</v>
          </cell>
        </row>
        <row r="1029">
          <cell r="A1029">
            <v>76643</v>
          </cell>
          <cell r="B1029" t="str">
            <v>WASHER,.53X.70X.05</v>
          </cell>
          <cell r="C1029">
            <v>1.34</v>
          </cell>
          <cell r="D1029">
            <v>1.91</v>
          </cell>
          <cell r="E1029">
            <v>1.0504</v>
          </cell>
        </row>
        <row r="1030">
          <cell r="A1030">
            <v>76693</v>
          </cell>
          <cell r="B1030" t="str">
            <v>GASKET</v>
          </cell>
          <cell r="C1030">
            <v>0.7</v>
          </cell>
          <cell r="D1030">
            <v>1</v>
          </cell>
          <cell r="E1030">
            <v>0.45760000000000001</v>
          </cell>
        </row>
        <row r="1031">
          <cell r="A1031">
            <v>76717</v>
          </cell>
          <cell r="B1031" t="str">
            <v>WASHTHRUST,1.75DX.12</v>
          </cell>
          <cell r="C1031">
            <v>40.97</v>
          </cell>
          <cell r="D1031">
            <v>58.53</v>
          </cell>
          <cell r="E1031">
            <v>14.2584</v>
          </cell>
        </row>
        <row r="1032">
          <cell r="A1032">
            <v>76723</v>
          </cell>
          <cell r="B1032" t="str">
            <v>LOCK SHAFT</v>
          </cell>
          <cell r="C1032">
            <v>2.14</v>
          </cell>
          <cell r="D1032">
            <v>3.06</v>
          </cell>
          <cell r="E1032">
            <v>0.59175999999999995</v>
          </cell>
        </row>
        <row r="1033">
          <cell r="A1033">
            <v>76767</v>
          </cell>
          <cell r="B1033" t="str">
            <v>SPACER,.39X.75X.31LG</v>
          </cell>
          <cell r="C1033">
            <v>16.89</v>
          </cell>
          <cell r="D1033">
            <v>24.13</v>
          </cell>
          <cell r="E1033">
            <v>4.68</v>
          </cell>
        </row>
        <row r="1034">
          <cell r="A1034">
            <v>76898</v>
          </cell>
          <cell r="B1034" t="str">
            <v>COTTER ROCKER ARM</v>
          </cell>
          <cell r="C1034">
            <v>2.46</v>
          </cell>
          <cell r="D1034">
            <v>3.51</v>
          </cell>
          <cell r="E1034">
            <v>1.0920000000000001</v>
          </cell>
        </row>
        <row r="1035">
          <cell r="A1035">
            <v>76911</v>
          </cell>
          <cell r="B1035" t="str">
            <v>WASHER,.41X.88X.12</v>
          </cell>
          <cell r="C1035">
            <v>0.23</v>
          </cell>
          <cell r="D1035">
            <v>0.34</v>
          </cell>
          <cell r="E1035">
            <v>0.12230000000000001</v>
          </cell>
        </row>
        <row r="1036">
          <cell r="A1036">
            <v>76913</v>
          </cell>
          <cell r="B1036" t="str">
            <v>PLUG,EXP,.38,BRASS</v>
          </cell>
          <cell r="C1036">
            <v>0.06</v>
          </cell>
          <cell r="D1036">
            <v>0.09</v>
          </cell>
          <cell r="E1036">
            <v>4.0039999999999999E-2</v>
          </cell>
        </row>
        <row r="1037">
          <cell r="A1037">
            <v>78002</v>
          </cell>
          <cell r="B1037" t="str">
            <v>SPACER,.41X.75X.5 LG</v>
          </cell>
          <cell r="C1037">
            <v>7.66</v>
          </cell>
          <cell r="D1037">
            <v>10.94</v>
          </cell>
          <cell r="E1037">
            <v>1.2896000000000001</v>
          </cell>
        </row>
        <row r="1038">
          <cell r="A1038">
            <v>78028</v>
          </cell>
          <cell r="B1038" t="str">
            <v>BEARING</v>
          </cell>
          <cell r="C1038">
            <v>11.56</v>
          </cell>
          <cell r="D1038">
            <v>16.510000000000002</v>
          </cell>
          <cell r="E1038">
            <v>1.9448000000000001</v>
          </cell>
        </row>
        <row r="1039">
          <cell r="A1039">
            <v>78116</v>
          </cell>
          <cell r="B1039" t="str">
            <v>TUBING,FLEX,.12X9 LG</v>
          </cell>
          <cell r="C1039">
            <v>4.66</v>
          </cell>
          <cell r="D1039">
            <v>6.66</v>
          </cell>
          <cell r="E1039">
            <v>2.9032</v>
          </cell>
        </row>
        <row r="1040">
          <cell r="A1040">
            <v>78154</v>
          </cell>
          <cell r="B1040" t="str">
            <v>PLUG SPARK</v>
          </cell>
          <cell r="C1040">
            <v>1.98</v>
          </cell>
          <cell r="D1040">
            <v>2.82</v>
          </cell>
          <cell r="E1040">
            <v>0.92330999999999996</v>
          </cell>
        </row>
        <row r="1041">
          <cell r="A1041">
            <v>78265</v>
          </cell>
          <cell r="B1041" t="str">
            <v>WASHER,.45X.62X.06</v>
          </cell>
          <cell r="C1041">
            <v>0.69</v>
          </cell>
          <cell r="D1041">
            <v>0.99</v>
          </cell>
          <cell r="E1041">
            <v>0.18346000000000001</v>
          </cell>
        </row>
        <row r="1042">
          <cell r="A1042">
            <v>78337</v>
          </cell>
          <cell r="B1042" t="str">
            <v>HOSE FLEXIBLE</v>
          </cell>
          <cell r="C1042">
            <v>9.36</v>
          </cell>
          <cell r="D1042">
            <v>13.37</v>
          </cell>
          <cell r="E1042">
            <v>6.3128000000000002</v>
          </cell>
        </row>
        <row r="1043">
          <cell r="A1043">
            <v>78390</v>
          </cell>
          <cell r="B1043" t="str">
            <v>BEARING,BALL</v>
          </cell>
          <cell r="C1043">
            <v>9.17</v>
          </cell>
          <cell r="D1043">
            <v>13.1</v>
          </cell>
          <cell r="E1043">
            <v>4.7215999999999996</v>
          </cell>
        </row>
        <row r="1044">
          <cell r="A1044">
            <v>78391</v>
          </cell>
          <cell r="B1044" t="str">
            <v>BEARING,BALL</v>
          </cell>
          <cell r="C1044">
            <v>66.3</v>
          </cell>
          <cell r="D1044">
            <v>94.71</v>
          </cell>
          <cell r="E1044">
            <v>18.168800000000001</v>
          </cell>
        </row>
        <row r="1045">
          <cell r="A1045">
            <v>78645</v>
          </cell>
          <cell r="B1045" t="str">
            <v>SLINGER OIL</v>
          </cell>
          <cell r="C1045">
            <v>0.32</v>
          </cell>
          <cell r="D1045">
            <v>0.46</v>
          </cell>
          <cell r="E1045">
            <v>0.21840000000000001</v>
          </cell>
        </row>
        <row r="1046">
          <cell r="A1046">
            <v>78854</v>
          </cell>
          <cell r="B1046" t="str">
            <v>SPACER,.39X.69X.25LG</v>
          </cell>
          <cell r="C1046">
            <v>3.94</v>
          </cell>
          <cell r="D1046">
            <v>5.62</v>
          </cell>
          <cell r="E1046">
            <v>2.4336199999999999</v>
          </cell>
        </row>
        <row r="1047">
          <cell r="A1047">
            <v>78899</v>
          </cell>
          <cell r="B1047" t="str">
            <v>CAP,PIPE,.12</v>
          </cell>
          <cell r="C1047">
            <v>0.31</v>
          </cell>
          <cell r="D1047">
            <v>0.44</v>
          </cell>
          <cell r="E1047">
            <v>0.20799999999999999</v>
          </cell>
        </row>
        <row r="1048">
          <cell r="A1048">
            <v>78908</v>
          </cell>
          <cell r="B1048" t="str">
            <v>GASKET OIL PAN DOOR</v>
          </cell>
          <cell r="C1048">
            <v>1.58</v>
          </cell>
          <cell r="D1048">
            <v>2.2599999999999998</v>
          </cell>
          <cell r="E1048">
            <v>0.89119000000000004</v>
          </cell>
        </row>
        <row r="1049">
          <cell r="A1049">
            <v>78915</v>
          </cell>
          <cell r="B1049" t="str">
            <v>HOSE,3.5X4.0X4 LG</v>
          </cell>
          <cell r="C1049">
            <v>46.59</v>
          </cell>
          <cell r="D1049">
            <v>66.56</v>
          </cell>
          <cell r="E1049">
            <v>16.389980000000001</v>
          </cell>
        </row>
        <row r="1050">
          <cell r="A1050">
            <v>78920</v>
          </cell>
          <cell r="B1050" t="str">
            <v>TEE,SERVICE,.38</v>
          </cell>
          <cell r="C1050">
            <v>8.68</v>
          </cell>
          <cell r="D1050">
            <v>12.4</v>
          </cell>
          <cell r="E1050">
            <v>5.3663999999999996</v>
          </cell>
        </row>
        <row r="1051">
          <cell r="A1051">
            <v>80118</v>
          </cell>
          <cell r="B1051" t="str">
            <v>PLUG, DISTRIBUTOR HOLE</v>
          </cell>
          <cell r="C1051">
            <v>1.42</v>
          </cell>
          <cell r="D1051">
            <v>2.0299999999999998</v>
          </cell>
          <cell r="E1051">
            <v>0.72799999999999998</v>
          </cell>
        </row>
        <row r="1052">
          <cell r="A1052">
            <v>80199</v>
          </cell>
          <cell r="B1052" t="str">
            <v>PLUG CUP</v>
          </cell>
          <cell r="C1052">
            <v>0.1</v>
          </cell>
          <cell r="D1052">
            <v>0.15</v>
          </cell>
          <cell r="E1052">
            <v>6.7500000000000004E-2</v>
          </cell>
        </row>
        <row r="1053">
          <cell r="A1053">
            <v>80833</v>
          </cell>
          <cell r="B1053" t="str">
            <v>COLLAR STOP</v>
          </cell>
          <cell r="C1053">
            <v>4.51</v>
          </cell>
          <cell r="D1053">
            <v>6.45</v>
          </cell>
          <cell r="E1053">
            <v>3.0450499999999998</v>
          </cell>
        </row>
        <row r="1054">
          <cell r="A1054">
            <v>80892</v>
          </cell>
          <cell r="B1054" t="str">
            <v>CPSCRRD,.31-18X1.12</v>
          </cell>
          <cell r="C1054">
            <v>0.16</v>
          </cell>
          <cell r="D1054">
            <v>0.23</v>
          </cell>
          <cell r="E1054">
            <v>2.7660000000000001E-2</v>
          </cell>
        </row>
        <row r="1055">
          <cell r="A1055">
            <v>85323</v>
          </cell>
          <cell r="B1055" t="str">
            <v>FITTING,.062REST,.12</v>
          </cell>
          <cell r="C1055">
            <v>15</v>
          </cell>
          <cell r="D1055">
            <v>21.43</v>
          </cell>
          <cell r="E1055">
            <v>3.2343999999999999</v>
          </cell>
        </row>
        <row r="1056">
          <cell r="A1056">
            <v>85419</v>
          </cell>
          <cell r="B1056" t="str">
            <v>CAP VAC CYL PUSH ROD</v>
          </cell>
          <cell r="C1056">
            <v>0.52</v>
          </cell>
          <cell r="D1056">
            <v>0.74</v>
          </cell>
          <cell r="E1056">
            <v>0.34943999999999997</v>
          </cell>
        </row>
        <row r="1057">
          <cell r="A1057">
            <v>85641</v>
          </cell>
          <cell r="B1057" t="str">
            <v>SEAL, OIL</v>
          </cell>
          <cell r="C1057">
            <v>5.05</v>
          </cell>
          <cell r="D1057">
            <v>7.21</v>
          </cell>
          <cell r="E1057">
            <v>2.4336000000000002</v>
          </cell>
        </row>
        <row r="1058">
          <cell r="A1058">
            <v>85708</v>
          </cell>
          <cell r="B1058" t="str">
            <v>STUD,GR5,.31X2.5 LG</v>
          </cell>
          <cell r="C1058">
            <v>11.44</v>
          </cell>
          <cell r="D1058">
            <v>16.350000000000001</v>
          </cell>
          <cell r="E1058">
            <v>3.5047999999999999</v>
          </cell>
        </row>
        <row r="1059">
          <cell r="A1059">
            <v>85935</v>
          </cell>
          <cell r="B1059" t="str">
            <v>BEARING BALL</v>
          </cell>
          <cell r="C1059">
            <v>5.46</v>
          </cell>
          <cell r="D1059">
            <v>7.8</v>
          </cell>
          <cell r="E1059">
            <v>3.3384</v>
          </cell>
        </row>
        <row r="1060">
          <cell r="A1060">
            <v>95105</v>
          </cell>
          <cell r="B1060" t="str">
            <v>RING ,PISTON INTERMEDIATE</v>
          </cell>
          <cell r="C1060">
            <v>13.22</v>
          </cell>
          <cell r="D1060">
            <v>18.88</v>
          </cell>
          <cell r="E1060">
            <v>6.5416999999999996</v>
          </cell>
        </row>
        <row r="1061">
          <cell r="A1061">
            <v>100758</v>
          </cell>
          <cell r="B1061" t="str">
            <v>LUBRICATOR</v>
          </cell>
          <cell r="C1061">
            <v>77.040000000000006</v>
          </cell>
          <cell r="D1061">
            <v>110.05</v>
          </cell>
          <cell r="E1061">
            <v>51.948</v>
          </cell>
        </row>
        <row r="1062">
          <cell r="A1062">
            <v>102273</v>
          </cell>
          <cell r="B1062" t="str">
            <v>BRKT</v>
          </cell>
          <cell r="C1062">
            <v>4.79</v>
          </cell>
          <cell r="D1062">
            <v>6.85</v>
          </cell>
          <cell r="E1062">
            <v>3.5047999999999999</v>
          </cell>
        </row>
        <row r="1063">
          <cell r="A1063">
            <v>105516</v>
          </cell>
          <cell r="B1063" t="str">
            <v>BALL RELIEF VALVE</v>
          </cell>
          <cell r="C1063">
            <v>0.1</v>
          </cell>
          <cell r="D1063">
            <v>0.15</v>
          </cell>
          <cell r="E1063">
            <v>6.9370000000000001E-2</v>
          </cell>
        </row>
        <row r="1064">
          <cell r="A1064">
            <v>105675</v>
          </cell>
          <cell r="B1064" t="str">
            <v>HOSE,1.25 ID X 2.5 LG</v>
          </cell>
          <cell r="C1064">
            <v>14.57</v>
          </cell>
          <cell r="D1064">
            <v>20.81</v>
          </cell>
          <cell r="E1064">
            <v>2.6312000000000002</v>
          </cell>
        </row>
        <row r="1065">
          <cell r="A1065">
            <v>105922</v>
          </cell>
          <cell r="B1065" t="str">
            <v>BALL</v>
          </cell>
          <cell r="C1065">
            <v>2.54</v>
          </cell>
          <cell r="D1065">
            <v>3.63</v>
          </cell>
          <cell r="E1065">
            <v>1.716</v>
          </cell>
        </row>
        <row r="1066">
          <cell r="A1066">
            <v>106026</v>
          </cell>
          <cell r="B1066" t="str">
            <v>LOCKNUT,CONDUIT .75</v>
          </cell>
          <cell r="C1066">
            <v>0.43</v>
          </cell>
          <cell r="D1066">
            <v>0.61</v>
          </cell>
          <cell r="E1066">
            <v>0.26146000000000003</v>
          </cell>
        </row>
        <row r="1067">
          <cell r="A1067">
            <v>106031</v>
          </cell>
          <cell r="B1067" t="str">
            <v>CONN 90 DEG SQUZ.38CABLE.50NPT</v>
          </cell>
          <cell r="C1067">
            <v>0.94</v>
          </cell>
          <cell r="D1067">
            <v>1.34</v>
          </cell>
          <cell r="E1067">
            <v>0.63217999999999996</v>
          </cell>
        </row>
        <row r="1068">
          <cell r="A1068">
            <v>106043</v>
          </cell>
          <cell r="B1068" t="str">
            <v>LOCKNUT,CONDUIT .50</v>
          </cell>
          <cell r="C1068">
            <v>0.8</v>
          </cell>
          <cell r="D1068">
            <v>1.1399999999999999</v>
          </cell>
          <cell r="E1068">
            <v>0.17680000000000001</v>
          </cell>
        </row>
        <row r="1069">
          <cell r="A1069">
            <v>106212</v>
          </cell>
          <cell r="B1069" t="str">
            <v>SCREW,CONTROL ARM CLAMP</v>
          </cell>
          <cell r="C1069">
            <v>50.22</v>
          </cell>
          <cell r="D1069">
            <v>71.739999999999995</v>
          </cell>
          <cell r="E1069">
            <v>44.127200000000002</v>
          </cell>
        </row>
        <row r="1070">
          <cell r="A1070">
            <v>106343</v>
          </cell>
          <cell r="B1070" t="str">
            <v>PLUG,PIPE,SOCKHD,.25</v>
          </cell>
          <cell r="C1070">
            <v>0.09</v>
          </cell>
          <cell r="D1070">
            <v>0.12</v>
          </cell>
          <cell r="E1070">
            <v>5.1999999999999998E-2</v>
          </cell>
        </row>
        <row r="1071">
          <cell r="A1071">
            <v>106721</v>
          </cell>
          <cell r="B1071" t="str">
            <v>GASKET CYL BASE</v>
          </cell>
          <cell r="C1071">
            <v>0.59</v>
          </cell>
          <cell r="D1071">
            <v>0.84</v>
          </cell>
          <cell r="E1071">
            <v>0.18720000000000001</v>
          </cell>
        </row>
        <row r="1072">
          <cell r="A1072">
            <v>106947</v>
          </cell>
          <cell r="B1072" t="str">
            <v>SCREW,6MMX1-20MM</v>
          </cell>
          <cell r="C1072">
            <v>2.69</v>
          </cell>
          <cell r="D1072">
            <v>3.84</v>
          </cell>
          <cell r="E1072">
            <v>1.8096000000000001</v>
          </cell>
        </row>
        <row r="1073">
          <cell r="A1073">
            <v>109135</v>
          </cell>
          <cell r="B1073" t="str">
            <v>CAP SHIPPING</v>
          </cell>
          <cell r="C1073">
            <v>1.44</v>
          </cell>
          <cell r="D1073">
            <v>2.0499999999999998</v>
          </cell>
          <cell r="E1073">
            <v>0.88732999999999995</v>
          </cell>
        </row>
        <row r="1074">
          <cell r="A1074">
            <v>109153</v>
          </cell>
          <cell r="B1074" t="str">
            <v>SPRING COUPLING</v>
          </cell>
          <cell r="C1074">
            <v>0.71</v>
          </cell>
          <cell r="D1074">
            <v>1.02</v>
          </cell>
          <cell r="E1074">
            <v>0.17419999999999999</v>
          </cell>
        </row>
        <row r="1075">
          <cell r="A1075">
            <v>109177</v>
          </cell>
          <cell r="B1075" t="str">
            <v>SCREW FRICTION</v>
          </cell>
          <cell r="C1075">
            <v>48.8</v>
          </cell>
          <cell r="D1075">
            <v>69.709999999999994</v>
          </cell>
          <cell r="E1075">
            <v>12.459199999999999</v>
          </cell>
        </row>
        <row r="1076">
          <cell r="A1076">
            <v>109179</v>
          </cell>
          <cell r="B1076" t="str">
            <v>SPRING SCREW</v>
          </cell>
          <cell r="C1076">
            <v>10.83</v>
          </cell>
          <cell r="D1076">
            <v>15.47</v>
          </cell>
          <cell r="E1076">
            <v>6.6923000000000004</v>
          </cell>
        </row>
        <row r="1077">
          <cell r="A1077">
            <v>109263</v>
          </cell>
          <cell r="B1077" t="str">
            <v>CLAMP,HOSE.31-.88</v>
          </cell>
          <cell r="C1077">
            <v>0.81</v>
          </cell>
          <cell r="D1077">
            <v>1.1499999999999999</v>
          </cell>
          <cell r="E1077">
            <v>0.13103999999999999</v>
          </cell>
        </row>
        <row r="1078">
          <cell r="A1078">
            <v>109289</v>
          </cell>
          <cell r="B1078" t="str">
            <v>GASKET THERMOPLUG</v>
          </cell>
          <cell r="C1078">
            <v>2.58</v>
          </cell>
          <cell r="D1078">
            <v>3.68</v>
          </cell>
          <cell r="E1078">
            <v>1.04</v>
          </cell>
        </row>
        <row r="1079">
          <cell r="A1079">
            <v>109566</v>
          </cell>
          <cell r="B1079" t="str">
            <v>SCRSOCHD.50-20X2.44,CTRWGHT</v>
          </cell>
          <cell r="C1079">
            <v>29.6</v>
          </cell>
          <cell r="D1079">
            <v>42.29</v>
          </cell>
          <cell r="E1079">
            <v>6.968</v>
          </cell>
        </row>
        <row r="1080">
          <cell r="A1080">
            <v>109704</v>
          </cell>
          <cell r="B1080" t="str">
            <v>SWITCH TOGGLE</v>
          </cell>
          <cell r="C1080">
            <v>37.590000000000003</v>
          </cell>
          <cell r="D1080">
            <v>53.7</v>
          </cell>
          <cell r="E1080">
            <v>25.344799999999999</v>
          </cell>
        </row>
        <row r="1081">
          <cell r="A1081">
            <v>109778</v>
          </cell>
          <cell r="B1081" t="str">
            <v>GASKET BLEED TUBE</v>
          </cell>
          <cell r="C1081">
            <v>0.89</v>
          </cell>
          <cell r="D1081">
            <v>1.27</v>
          </cell>
          <cell r="E1081">
            <v>0.4264</v>
          </cell>
        </row>
        <row r="1082">
          <cell r="A1082">
            <v>109963</v>
          </cell>
          <cell r="B1082" t="str">
            <v>SEALS END PLATE</v>
          </cell>
          <cell r="C1082">
            <v>11.22</v>
          </cell>
          <cell r="D1082">
            <v>16.03</v>
          </cell>
          <cell r="E1082">
            <v>2.8496000000000001</v>
          </cell>
        </row>
        <row r="1083">
          <cell r="A1083">
            <v>110994</v>
          </cell>
          <cell r="B1083" t="str">
            <v>WASHER</v>
          </cell>
          <cell r="C1083">
            <v>4.62</v>
          </cell>
          <cell r="D1083">
            <v>6.61</v>
          </cell>
          <cell r="E1083">
            <v>3.12</v>
          </cell>
        </row>
        <row r="1084">
          <cell r="A1084">
            <v>111215</v>
          </cell>
          <cell r="B1084" t="str">
            <v>ELBOW,ALEMITE,.125</v>
          </cell>
          <cell r="C1084">
            <v>12.24</v>
          </cell>
          <cell r="D1084">
            <v>17.489999999999998</v>
          </cell>
          <cell r="E1084">
            <v>3.6503999999999999</v>
          </cell>
        </row>
        <row r="1085">
          <cell r="A1085">
            <v>111372</v>
          </cell>
          <cell r="B1085" t="str">
            <v>NUT,JAM,1.125-12 X .61</v>
          </cell>
          <cell r="C1085">
            <v>20.100000000000001</v>
          </cell>
          <cell r="D1085">
            <v>28.72</v>
          </cell>
          <cell r="E1085">
            <v>9.9678299999999993</v>
          </cell>
        </row>
        <row r="1086">
          <cell r="A1086">
            <v>111380</v>
          </cell>
          <cell r="B1086" t="str">
            <v>U BOLT,.25X2.19X2.84</v>
          </cell>
          <cell r="C1086">
            <v>33.46</v>
          </cell>
          <cell r="D1086">
            <v>47.79</v>
          </cell>
          <cell r="E1086">
            <v>11.33403</v>
          </cell>
        </row>
        <row r="1087">
          <cell r="A1087">
            <v>111434</v>
          </cell>
          <cell r="B1087" t="str">
            <v>ELBOW,HOSE</v>
          </cell>
          <cell r="C1087">
            <v>5.78</v>
          </cell>
          <cell r="D1087">
            <v>8.26</v>
          </cell>
          <cell r="E1087">
            <v>2.9847999999999999</v>
          </cell>
        </row>
        <row r="1088">
          <cell r="A1088">
            <v>111435</v>
          </cell>
          <cell r="B1088" t="str">
            <v>FITTING,HOSE</v>
          </cell>
          <cell r="C1088">
            <v>2.65</v>
          </cell>
          <cell r="D1088">
            <v>3.79</v>
          </cell>
          <cell r="E1088">
            <v>0.68640000000000001</v>
          </cell>
        </row>
        <row r="1089">
          <cell r="A1089">
            <v>111548</v>
          </cell>
          <cell r="B1089" t="str">
            <v>SPACER BENDIX DIST</v>
          </cell>
          <cell r="C1089">
            <v>68.739999999999995</v>
          </cell>
          <cell r="D1089">
            <v>98.2</v>
          </cell>
          <cell r="E1089">
            <v>58.253599999999999</v>
          </cell>
        </row>
        <row r="1090">
          <cell r="A1090">
            <v>111563</v>
          </cell>
          <cell r="B1090" t="str">
            <v>PLUG,FELT</v>
          </cell>
          <cell r="C1090">
            <v>3.9</v>
          </cell>
          <cell r="D1090">
            <v>5.57</v>
          </cell>
          <cell r="E1090">
            <v>3.2058</v>
          </cell>
        </row>
        <row r="1091">
          <cell r="A1091">
            <v>111697</v>
          </cell>
          <cell r="B1091" t="str">
            <v>INDICATOR DIG.TIMING</v>
          </cell>
          <cell r="C1091">
            <v>514.28</v>
          </cell>
          <cell r="D1091">
            <v>734.69</v>
          </cell>
          <cell r="E1091">
            <v>263.536</v>
          </cell>
        </row>
        <row r="1092">
          <cell r="A1092">
            <v>111846</v>
          </cell>
          <cell r="B1092" t="str">
            <v>NUT, ROCKER ARM COVER</v>
          </cell>
          <cell r="C1092">
            <v>13.6</v>
          </cell>
          <cell r="D1092">
            <v>19.43</v>
          </cell>
          <cell r="E1092">
            <v>5.1272000000000002</v>
          </cell>
        </row>
        <row r="1093">
          <cell r="A1093">
            <v>116012</v>
          </cell>
          <cell r="B1093" t="str">
            <v>GASKET CARBURETOR</v>
          </cell>
          <cell r="C1093">
            <v>1.1100000000000001</v>
          </cell>
          <cell r="D1093">
            <v>1.59</v>
          </cell>
          <cell r="E1093">
            <v>0.74880000000000002</v>
          </cell>
        </row>
        <row r="1094">
          <cell r="A1094">
            <v>116045</v>
          </cell>
          <cell r="B1094" t="str">
            <v>NUT,STOP,.62-18X.39</v>
          </cell>
          <cell r="C1094">
            <v>0.56000000000000005</v>
          </cell>
          <cell r="D1094">
            <v>0.8</v>
          </cell>
          <cell r="E1094">
            <v>9.9010000000000001E-2</v>
          </cell>
        </row>
        <row r="1095">
          <cell r="A1095">
            <v>116098</v>
          </cell>
          <cell r="B1095" t="str">
            <v>GASKET</v>
          </cell>
          <cell r="C1095">
            <v>0.92</v>
          </cell>
          <cell r="D1095">
            <v>1.31</v>
          </cell>
          <cell r="E1095">
            <v>0.57126999999999994</v>
          </cell>
        </row>
        <row r="1096">
          <cell r="A1096">
            <v>116124</v>
          </cell>
          <cell r="B1096" t="str">
            <v>GASKET</v>
          </cell>
          <cell r="C1096">
            <v>0.33</v>
          </cell>
          <cell r="D1096">
            <v>0.47</v>
          </cell>
          <cell r="E1096">
            <v>0.16639999999999999</v>
          </cell>
        </row>
        <row r="1097">
          <cell r="A1097">
            <v>116154</v>
          </cell>
          <cell r="B1097" t="str">
            <v>FITTING GREASE</v>
          </cell>
          <cell r="C1097">
            <v>4.0199999999999996</v>
          </cell>
          <cell r="D1097">
            <v>5.74</v>
          </cell>
          <cell r="E1097">
            <v>1.2730600000000001</v>
          </cell>
        </row>
        <row r="1098">
          <cell r="A1098">
            <v>116162</v>
          </cell>
          <cell r="B1098" t="str">
            <v>PIN,DOWEL,.375X1.12</v>
          </cell>
          <cell r="C1098">
            <v>5.41</v>
          </cell>
          <cell r="D1098">
            <v>7.72</v>
          </cell>
          <cell r="E1098">
            <v>3.6472799999999999</v>
          </cell>
        </row>
        <row r="1099">
          <cell r="A1099">
            <v>116242</v>
          </cell>
          <cell r="B1099" t="str">
            <v>PIN FLYWHEEL TIMING</v>
          </cell>
          <cell r="C1099">
            <v>7.08</v>
          </cell>
          <cell r="D1099">
            <v>10.119999999999999</v>
          </cell>
          <cell r="E1099">
            <v>4.7736000000000001</v>
          </cell>
        </row>
        <row r="1100">
          <cell r="A1100">
            <v>116292</v>
          </cell>
          <cell r="B1100" t="str">
            <v>GASKET DISTRIBUTOR</v>
          </cell>
          <cell r="C1100">
            <v>4.83</v>
          </cell>
          <cell r="D1100">
            <v>6.91</v>
          </cell>
          <cell r="E1100">
            <v>3.1699199999999998</v>
          </cell>
        </row>
        <row r="1101">
          <cell r="A1101">
            <v>116335</v>
          </cell>
          <cell r="B1101" t="str">
            <v>CONNECTOR</v>
          </cell>
          <cell r="C1101">
            <v>1.82</v>
          </cell>
          <cell r="D1101">
            <v>2.6</v>
          </cell>
          <cell r="E1101">
            <v>1.2272000000000001</v>
          </cell>
        </row>
        <row r="1102">
          <cell r="A1102">
            <v>116435</v>
          </cell>
          <cell r="B1102" t="str">
            <v>GASKET FAN SPACER</v>
          </cell>
          <cell r="C1102">
            <v>2</v>
          </cell>
          <cell r="D1102">
            <v>2.86</v>
          </cell>
          <cell r="E1102">
            <v>1.0296000000000001</v>
          </cell>
        </row>
        <row r="1103">
          <cell r="A1103">
            <v>116530</v>
          </cell>
          <cell r="B1103" t="str">
            <v>TUBE STEEL</v>
          </cell>
          <cell r="C1103">
            <v>35.700000000000003</v>
          </cell>
          <cell r="D1103">
            <v>51</v>
          </cell>
          <cell r="E1103">
            <v>23.554919999999999</v>
          </cell>
        </row>
        <row r="1104">
          <cell r="A1104">
            <v>116584</v>
          </cell>
          <cell r="B1104" t="str">
            <v>CAP RAIN</v>
          </cell>
          <cell r="C1104">
            <v>99.59</v>
          </cell>
          <cell r="D1104">
            <v>142.28</v>
          </cell>
          <cell r="E1104">
            <v>60.631999999999998</v>
          </cell>
        </row>
        <row r="1105">
          <cell r="A1105">
            <v>116811</v>
          </cell>
          <cell r="B1105" t="str">
            <v>HOSE,1.12X1.5X3 LG</v>
          </cell>
          <cell r="C1105">
            <v>2.52</v>
          </cell>
          <cell r="D1105">
            <v>3.6</v>
          </cell>
          <cell r="E1105">
            <v>0.45188</v>
          </cell>
        </row>
        <row r="1106">
          <cell r="A1106">
            <v>116839</v>
          </cell>
          <cell r="B1106" t="str">
            <v>BEARING BALL</v>
          </cell>
          <cell r="C1106">
            <v>3.78</v>
          </cell>
          <cell r="D1106">
            <v>5.41</v>
          </cell>
          <cell r="E1106">
            <v>2.0384000000000002</v>
          </cell>
        </row>
        <row r="1107">
          <cell r="A1107">
            <v>116855</v>
          </cell>
          <cell r="B1107" t="str">
            <v>WASHER CARBON</v>
          </cell>
          <cell r="C1107">
            <v>12.67</v>
          </cell>
          <cell r="D1107">
            <v>18.100000000000001</v>
          </cell>
          <cell r="E1107">
            <v>2.4610400000000001</v>
          </cell>
        </row>
        <row r="1108">
          <cell r="A1108">
            <v>116867</v>
          </cell>
          <cell r="B1108" t="str">
            <v>OIL RETAINER</v>
          </cell>
          <cell r="C1108">
            <v>12.42</v>
          </cell>
          <cell r="D1108">
            <v>17.75</v>
          </cell>
          <cell r="E1108">
            <v>0.77480000000000004</v>
          </cell>
        </row>
        <row r="1109">
          <cell r="A1109">
            <v>116870</v>
          </cell>
          <cell r="B1109" t="str">
            <v>PLUNGER</v>
          </cell>
          <cell r="C1109">
            <v>0.82</v>
          </cell>
          <cell r="D1109">
            <v>1.17</v>
          </cell>
          <cell r="E1109">
            <v>0.55010000000000003</v>
          </cell>
        </row>
        <row r="1110">
          <cell r="A1110">
            <v>117327</v>
          </cell>
          <cell r="B1110" t="str">
            <v>ELBOW</v>
          </cell>
          <cell r="C1110">
            <v>82.62</v>
          </cell>
          <cell r="D1110">
            <v>118.03</v>
          </cell>
          <cell r="E1110">
            <v>55.246729999999999</v>
          </cell>
        </row>
        <row r="1111">
          <cell r="A1111">
            <v>117362</v>
          </cell>
          <cell r="B1111" t="str">
            <v>RELFVLVSCROC1-14X.62</v>
          </cell>
          <cell r="C1111">
            <v>27.1</v>
          </cell>
          <cell r="D1111">
            <v>38.71</v>
          </cell>
          <cell r="E1111">
            <v>18.2728</v>
          </cell>
        </row>
        <row r="1112">
          <cell r="A1112">
            <v>117470</v>
          </cell>
          <cell r="B1112" t="str">
            <v>WASHRFELT,3.88IDX.38</v>
          </cell>
          <cell r="C1112">
            <v>1.64</v>
          </cell>
          <cell r="D1112">
            <v>2.34</v>
          </cell>
          <cell r="E1112">
            <v>1.10656</v>
          </cell>
        </row>
        <row r="1113">
          <cell r="A1113">
            <v>117488</v>
          </cell>
          <cell r="B1113" t="str">
            <v>RING, EXT.RET. 5100-143</v>
          </cell>
          <cell r="C1113">
            <v>1.28</v>
          </cell>
          <cell r="D1113">
            <v>1.82</v>
          </cell>
          <cell r="E1113">
            <v>0.2288</v>
          </cell>
        </row>
        <row r="1114">
          <cell r="A1114">
            <v>117496</v>
          </cell>
          <cell r="B1114" t="str">
            <v>BUSHING IDLER GEAR</v>
          </cell>
          <cell r="C1114">
            <v>5.64</v>
          </cell>
          <cell r="D1114">
            <v>8.0500000000000007</v>
          </cell>
          <cell r="E1114">
            <v>4.1184000000000003</v>
          </cell>
        </row>
        <row r="1115">
          <cell r="A1115">
            <v>117500</v>
          </cell>
          <cell r="B1115" t="str">
            <v>PLUG CUP 1 IN</v>
          </cell>
          <cell r="C1115">
            <v>0.28000000000000003</v>
          </cell>
          <cell r="D1115">
            <v>0.4</v>
          </cell>
          <cell r="E1115">
            <v>6.2399999999999997E-2</v>
          </cell>
        </row>
        <row r="1116">
          <cell r="A1116">
            <v>117517</v>
          </cell>
          <cell r="B1116" t="str">
            <v>INSERT EXHAUST VALVE</v>
          </cell>
          <cell r="C1116">
            <v>52.4</v>
          </cell>
          <cell r="D1116">
            <v>74.86</v>
          </cell>
          <cell r="E1116">
            <v>32.391219999999997</v>
          </cell>
        </row>
        <row r="1117">
          <cell r="A1117">
            <v>117550</v>
          </cell>
          <cell r="B1117" t="str">
            <v>CLAMP</v>
          </cell>
          <cell r="C1117">
            <v>27.39</v>
          </cell>
          <cell r="D1117">
            <v>39.119999999999997</v>
          </cell>
          <cell r="E1117">
            <v>37.613149999999997</v>
          </cell>
        </row>
        <row r="1118">
          <cell r="A1118">
            <v>117590</v>
          </cell>
          <cell r="B1118" t="str">
            <v>NIPPLE, LOWER RAD.</v>
          </cell>
          <cell r="C1118">
            <v>118.23</v>
          </cell>
          <cell r="D1118">
            <v>168.9</v>
          </cell>
          <cell r="E1118">
            <v>117.0294</v>
          </cell>
        </row>
        <row r="1119">
          <cell r="A1119">
            <v>117645</v>
          </cell>
          <cell r="B1119" t="str">
            <v>CONN,FLEX COND .38</v>
          </cell>
          <cell r="C1119">
            <v>1.4</v>
          </cell>
          <cell r="D1119">
            <v>2</v>
          </cell>
          <cell r="E1119">
            <v>0.94701999999999997</v>
          </cell>
        </row>
        <row r="1120">
          <cell r="A1120">
            <v>117686</v>
          </cell>
          <cell r="B1120" t="str">
            <v>SPACER,.41X.69X.16LG</v>
          </cell>
          <cell r="C1120">
            <v>7.99</v>
          </cell>
          <cell r="D1120">
            <v>11.42</v>
          </cell>
          <cell r="E1120">
            <v>2.3607999999999998</v>
          </cell>
        </row>
        <row r="1121">
          <cell r="A1121">
            <v>117699</v>
          </cell>
          <cell r="B1121" t="str">
            <v>WASHER,.94IDX.19</v>
          </cell>
          <cell r="C1121">
            <v>4.79</v>
          </cell>
          <cell r="D1121">
            <v>6.84</v>
          </cell>
          <cell r="E1121">
            <v>2.9556800000000001</v>
          </cell>
        </row>
        <row r="1122">
          <cell r="A1122">
            <v>117720</v>
          </cell>
          <cell r="B1122" t="str">
            <v>SEAL OIL</v>
          </cell>
          <cell r="C1122">
            <v>7.16</v>
          </cell>
          <cell r="D1122">
            <v>10.23</v>
          </cell>
          <cell r="E1122">
            <v>1.5767100000000001</v>
          </cell>
        </row>
        <row r="1123">
          <cell r="A1123">
            <v>117748</v>
          </cell>
          <cell r="B1123" t="str">
            <v>INSERT,EXH STELL #3</v>
          </cell>
          <cell r="C1123">
            <v>47.78</v>
          </cell>
          <cell r="D1123">
            <v>68.260000000000005</v>
          </cell>
          <cell r="E1123">
            <v>32.219200000000001</v>
          </cell>
        </row>
        <row r="1124">
          <cell r="A1124">
            <v>117802</v>
          </cell>
          <cell r="B1124" t="str">
            <v>WASHER,.78IDX.05</v>
          </cell>
          <cell r="C1124">
            <v>0.74</v>
          </cell>
          <cell r="D1124">
            <v>1.06</v>
          </cell>
          <cell r="E1124">
            <v>0.50075999999999998</v>
          </cell>
        </row>
        <row r="1125">
          <cell r="A1125">
            <v>117858</v>
          </cell>
          <cell r="B1125" t="str">
            <v>GROMMET, RUBBER</v>
          </cell>
          <cell r="C1125">
            <v>1.2</v>
          </cell>
          <cell r="D1125">
            <v>1.72</v>
          </cell>
          <cell r="E1125">
            <v>0.56159999999999999</v>
          </cell>
        </row>
        <row r="1126">
          <cell r="A1126">
            <v>118013</v>
          </cell>
          <cell r="B1126" t="str">
            <v>O RING,.75X.94X.09,NITRILE</v>
          </cell>
          <cell r="C1126">
            <v>1.7</v>
          </cell>
          <cell r="D1126">
            <v>2.4300000000000002</v>
          </cell>
          <cell r="E1126">
            <v>0.39728000000000002</v>
          </cell>
        </row>
        <row r="1127">
          <cell r="A1127">
            <v>118129</v>
          </cell>
          <cell r="B1127" t="str">
            <v>ADAPTER</v>
          </cell>
          <cell r="C1127">
            <v>38.76</v>
          </cell>
          <cell r="D1127">
            <v>55.37</v>
          </cell>
          <cell r="E1127">
            <v>14.2064</v>
          </cell>
        </row>
        <row r="1128">
          <cell r="A1128">
            <v>118172</v>
          </cell>
          <cell r="B1128" t="str">
            <v>SPRING RELIEF VALVE</v>
          </cell>
          <cell r="C1128">
            <v>1.22</v>
          </cell>
          <cell r="D1128">
            <v>1.75</v>
          </cell>
          <cell r="E1128">
            <v>0.44907000000000002</v>
          </cell>
        </row>
        <row r="1129">
          <cell r="A1129">
            <v>118215</v>
          </cell>
          <cell r="B1129" t="str">
            <v>SEAL OIL</v>
          </cell>
          <cell r="C1129">
            <v>1.03</v>
          </cell>
          <cell r="D1129">
            <v>1.47</v>
          </cell>
          <cell r="E1129">
            <v>0.69576000000000005</v>
          </cell>
        </row>
        <row r="1130">
          <cell r="A1130">
            <v>118224</v>
          </cell>
          <cell r="B1130" t="str">
            <v>CLAMP,HOSE .69-1.25</v>
          </cell>
          <cell r="C1130">
            <v>0.25</v>
          </cell>
          <cell r="D1130">
            <v>0.36</v>
          </cell>
          <cell r="E1130">
            <v>0.14102000000000001</v>
          </cell>
        </row>
        <row r="1131">
          <cell r="A1131">
            <v>118227</v>
          </cell>
          <cell r="B1131" t="str">
            <v>INSERT SEAT THRUST</v>
          </cell>
          <cell r="C1131">
            <v>72.47</v>
          </cell>
          <cell r="D1131">
            <v>103.53</v>
          </cell>
          <cell r="E1131">
            <v>12.3552</v>
          </cell>
        </row>
        <row r="1132">
          <cell r="A1132">
            <v>118298</v>
          </cell>
          <cell r="B1132" t="str">
            <v>GASKET</v>
          </cell>
          <cell r="C1132">
            <v>0.54</v>
          </cell>
          <cell r="D1132">
            <v>0.78</v>
          </cell>
          <cell r="E1132">
            <v>0.36399999999999999</v>
          </cell>
        </row>
        <row r="1133">
          <cell r="A1133">
            <v>118337</v>
          </cell>
          <cell r="B1133" t="str">
            <v>GROMMET, RUBBER</v>
          </cell>
          <cell r="C1133">
            <v>0.23</v>
          </cell>
          <cell r="D1133">
            <v>0.33</v>
          </cell>
          <cell r="E1133">
            <v>0.156</v>
          </cell>
        </row>
        <row r="1134">
          <cell r="A1134">
            <v>118462</v>
          </cell>
          <cell r="B1134" t="str">
            <v>GASKET</v>
          </cell>
          <cell r="C1134">
            <v>4.96</v>
          </cell>
          <cell r="D1134">
            <v>7.08</v>
          </cell>
          <cell r="E1134">
            <v>2.7830400000000002</v>
          </cell>
        </row>
        <row r="1135">
          <cell r="A1135">
            <v>118530</v>
          </cell>
          <cell r="B1135" t="str">
            <v>GASKET</v>
          </cell>
          <cell r="C1135">
            <v>1.01</v>
          </cell>
          <cell r="D1135">
            <v>1.44</v>
          </cell>
          <cell r="E1135">
            <v>0.52</v>
          </cell>
        </row>
        <row r="1136">
          <cell r="A1136">
            <v>118554</v>
          </cell>
          <cell r="B1136" t="str">
            <v>STUD MAIN BRG SHORT</v>
          </cell>
          <cell r="C1136">
            <v>100.55</v>
          </cell>
          <cell r="D1136">
            <v>143.63999999999999</v>
          </cell>
          <cell r="E1136">
            <v>67.808000000000007</v>
          </cell>
        </row>
        <row r="1137">
          <cell r="A1137">
            <v>118566</v>
          </cell>
          <cell r="B1137" t="str">
            <v>PIPE, 3/8 BLK X.75 PLN</v>
          </cell>
          <cell r="C1137">
            <v>8.8000000000000007</v>
          </cell>
          <cell r="D1137">
            <v>12.57</v>
          </cell>
          <cell r="E1137">
            <v>2.8288000000000002</v>
          </cell>
        </row>
        <row r="1138">
          <cell r="A1138">
            <v>118678</v>
          </cell>
          <cell r="B1138" t="str">
            <v>DAMPER VIBRATION</v>
          </cell>
          <cell r="C1138">
            <v>1780.63</v>
          </cell>
          <cell r="D1138">
            <v>2543.7600000000002</v>
          </cell>
          <cell r="E1138">
            <v>532.27200000000005</v>
          </cell>
        </row>
        <row r="1139">
          <cell r="A1139">
            <v>118697</v>
          </cell>
          <cell r="B1139" t="str">
            <v>WASHR.531X1.375X3/32</v>
          </cell>
          <cell r="C1139">
            <v>0.6</v>
          </cell>
          <cell r="D1139">
            <v>0.85</v>
          </cell>
          <cell r="E1139">
            <v>0.40372999999999998</v>
          </cell>
        </row>
        <row r="1140">
          <cell r="A1140">
            <v>118786</v>
          </cell>
          <cell r="B1140" t="str">
            <v>NUTESTOP#10-32X.23</v>
          </cell>
          <cell r="C1140">
            <v>0.03</v>
          </cell>
          <cell r="D1140">
            <v>0.04</v>
          </cell>
          <cell r="E1140">
            <v>1.789E-2</v>
          </cell>
        </row>
        <row r="1141">
          <cell r="A1141">
            <v>118799</v>
          </cell>
          <cell r="B1141" t="str">
            <v>LEVER THROTTLE</v>
          </cell>
          <cell r="C1141">
            <v>61.6</v>
          </cell>
          <cell r="D1141">
            <v>88</v>
          </cell>
          <cell r="E1141">
            <v>14.872</v>
          </cell>
        </row>
        <row r="1142">
          <cell r="A1142">
            <v>118925</v>
          </cell>
          <cell r="B1142" t="str">
            <v>RING, BEVEL INT.RET. N5002-244</v>
          </cell>
          <cell r="C1142">
            <v>1.52</v>
          </cell>
          <cell r="D1142">
            <v>2.17</v>
          </cell>
          <cell r="E1142">
            <v>0.8528</v>
          </cell>
        </row>
        <row r="1143">
          <cell r="A1143">
            <v>118928</v>
          </cell>
          <cell r="B1143" t="str">
            <v>FLANGE</v>
          </cell>
          <cell r="C1143">
            <v>60.7</v>
          </cell>
          <cell r="D1143">
            <v>86.71</v>
          </cell>
          <cell r="E1143">
            <v>40.934399999999997</v>
          </cell>
        </row>
        <row r="1144">
          <cell r="A1144">
            <v>118957</v>
          </cell>
          <cell r="B1144" t="str">
            <v>TURN TUBE</v>
          </cell>
          <cell r="C1144">
            <v>124.01</v>
          </cell>
          <cell r="D1144">
            <v>177.16</v>
          </cell>
          <cell r="E1144">
            <v>122.52861</v>
          </cell>
        </row>
        <row r="1145">
          <cell r="A1145">
            <v>118996</v>
          </cell>
          <cell r="B1145" t="str">
            <v>DECAL,DRAIN</v>
          </cell>
          <cell r="C1145">
            <v>4.2699999999999996</v>
          </cell>
          <cell r="D1145">
            <v>6.11</v>
          </cell>
          <cell r="E1145">
            <v>0.87360000000000004</v>
          </cell>
        </row>
        <row r="1146">
          <cell r="A1146">
            <v>119001</v>
          </cell>
          <cell r="B1146" t="str">
            <v>GASKET</v>
          </cell>
          <cell r="C1146">
            <v>0.34</v>
          </cell>
          <cell r="D1146">
            <v>0.49</v>
          </cell>
          <cell r="E1146">
            <v>0.20799999999999999</v>
          </cell>
        </row>
        <row r="1147">
          <cell r="A1147">
            <v>119036</v>
          </cell>
          <cell r="B1147" t="str">
            <v>GASKET</v>
          </cell>
          <cell r="C1147">
            <v>1.78</v>
          </cell>
          <cell r="D1147">
            <v>2.54</v>
          </cell>
          <cell r="E1147">
            <v>1.196</v>
          </cell>
        </row>
        <row r="1148">
          <cell r="A1148">
            <v>119055</v>
          </cell>
          <cell r="B1148" t="str">
            <v>TUBE WATER BY PASS</v>
          </cell>
          <cell r="C1148">
            <v>13.72</v>
          </cell>
          <cell r="D1148">
            <v>19.600000000000001</v>
          </cell>
          <cell r="E1148">
            <v>13.391640000000001</v>
          </cell>
        </row>
        <row r="1149">
          <cell r="A1149">
            <v>119058</v>
          </cell>
          <cell r="B1149" t="str">
            <v>MOUNT,VIBRATION W/.312-18 HOLE</v>
          </cell>
          <cell r="C1149">
            <v>11.22</v>
          </cell>
          <cell r="D1149">
            <v>16.03</v>
          </cell>
          <cell r="E1149">
            <v>2.4024000000000001</v>
          </cell>
        </row>
        <row r="1150">
          <cell r="A1150">
            <v>119061</v>
          </cell>
          <cell r="B1150" t="str">
            <v>SHAFT BUTTERFLY VALV</v>
          </cell>
          <cell r="C1150">
            <v>0.71</v>
          </cell>
          <cell r="D1150">
            <v>1.02</v>
          </cell>
          <cell r="E1150">
            <v>0.47996</v>
          </cell>
        </row>
        <row r="1151">
          <cell r="A1151">
            <v>119537</v>
          </cell>
          <cell r="B1151" t="str">
            <v>NUTSTOP,.50-13X.53</v>
          </cell>
          <cell r="C1151">
            <v>1.73</v>
          </cell>
          <cell r="D1151">
            <v>2.48</v>
          </cell>
          <cell r="E1151">
            <v>0.33259</v>
          </cell>
        </row>
        <row r="1152">
          <cell r="A1152">
            <v>119557</v>
          </cell>
          <cell r="B1152" t="str">
            <v>GASKET</v>
          </cell>
          <cell r="C1152">
            <v>9.26</v>
          </cell>
          <cell r="D1152">
            <v>13.22</v>
          </cell>
          <cell r="E1152">
            <v>6.24</v>
          </cell>
        </row>
        <row r="1153">
          <cell r="A1153">
            <v>119627</v>
          </cell>
          <cell r="B1153" t="str">
            <v>MOUNT,VIBRATION-.3125-18 STUD</v>
          </cell>
          <cell r="C1153">
            <v>4.5999999999999996</v>
          </cell>
          <cell r="D1153">
            <v>6.57</v>
          </cell>
          <cell r="E1153">
            <v>0.90480000000000005</v>
          </cell>
        </row>
        <row r="1154">
          <cell r="A1154">
            <v>119837</v>
          </cell>
          <cell r="B1154" t="str">
            <v>SEAT SPRING</v>
          </cell>
          <cell r="C1154">
            <v>35.44</v>
          </cell>
          <cell r="D1154">
            <v>50.62</v>
          </cell>
          <cell r="E1154">
            <v>35.390160000000002</v>
          </cell>
        </row>
        <row r="1155">
          <cell r="A1155">
            <v>119977</v>
          </cell>
          <cell r="B1155" t="str">
            <v>SPACER,.41X.75X.25LG</v>
          </cell>
          <cell r="C1155">
            <v>5.88</v>
          </cell>
          <cell r="D1155">
            <v>8.4</v>
          </cell>
          <cell r="E1155">
            <v>0.45760000000000001</v>
          </cell>
        </row>
        <row r="1156">
          <cell r="A1156">
            <v>120180</v>
          </cell>
          <cell r="B1156" t="str">
            <v>PLATE, COVER</v>
          </cell>
          <cell r="C1156">
            <v>0.96</v>
          </cell>
          <cell r="D1156">
            <v>1.37</v>
          </cell>
          <cell r="E1156">
            <v>0.17055999999999999</v>
          </cell>
        </row>
        <row r="1157">
          <cell r="A1157">
            <v>120231</v>
          </cell>
          <cell r="B1157" t="str">
            <v>STUD,GR5,.312X2.12LG</v>
          </cell>
          <cell r="C1157">
            <v>15.07</v>
          </cell>
          <cell r="D1157">
            <v>21.53</v>
          </cell>
          <cell r="E1157">
            <v>10.1608</v>
          </cell>
        </row>
        <row r="1158">
          <cell r="A1158">
            <v>120239</v>
          </cell>
          <cell r="B1158" t="str">
            <v>SPRING</v>
          </cell>
          <cell r="C1158">
            <v>2.68</v>
          </cell>
          <cell r="D1158">
            <v>3.83</v>
          </cell>
          <cell r="E1158">
            <v>1.3832</v>
          </cell>
        </row>
        <row r="1159">
          <cell r="A1159">
            <v>120444</v>
          </cell>
          <cell r="B1159" t="str">
            <v>GASKET</v>
          </cell>
          <cell r="C1159">
            <v>0.68</v>
          </cell>
          <cell r="D1159">
            <v>0.98</v>
          </cell>
          <cell r="E1159">
            <v>0.38272</v>
          </cell>
        </row>
        <row r="1160">
          <cell r="A1160">
            <v>120572</v>
          </cell>
          <cell r="B1160" t="str">
            <v>DECAL, WAUKESHA</v>
          </cell>
          <cell r="C1160">
            <v>4.22</v>
          </cell>
          <cell r="D1160">
            <v>6.03</v>
          </cell>
          <cell r="E1160">
            <v>0.99400999999999995</v>
          </cell>
        </row>
        <row r="1161">
          <cell r="A1161">
            <v>120637</v>
          </cell>
          <cell r="B1161" t="str">
            <v>SPACER,.50X1X1 LG</v>
          </cell>
          <cell r="C1161">
            <v>5.7</v>
          </cell>
          <cell r="D1161">
            <v>8.14</v>
          </cell>
          <cell r="E1161">
            <v>3.5152000000000001</v>
          </cell>
        </row>
        <row r="1162">
          <cell r="A1162">
            <v>120843</v>
          </cell>
          <cell r="B1162" t="str">
            <v>GAUGE SWITCH TEMP</v>
          </cell>
          <cell r="C1162">
            <v>114.57</v>
          </cell>
          <cell r="D1162">
            <v>163.66999999999999</v>
          </cell>
          <cell r="E1162">
            <v>61.380800000000001</v>
          </cell>
        </row>
        <row r="1163">
          <cell r="A1163">
            <v>120844</v>
          </cell>
          <cell r="B1163" t="str">
            <v>SWITCH OIL SAFETY</v>
          </cell>
          <cell r="C1163">
            <v>71.400000000000006</v>
          </cell>
          <cell r="D1163">
            <v>102</v>
          </cell>
          <cell r="E1163">
            <v>23.0152</v>
          </cell>
        </row>
        <row r="1164">
          <cell r="A1164">
            <v>120848</v>
          </cell>
          <cell r="B1164" t="str">
            <v>GASKET</v>
          </cell>
          <cell r="C1164">
            <v>0.94</v>
          </cell>
          <cell r="D1164">
            <v>1.34</v>
          </cell>
          <cell r="E1164">
            <v>0.13519999999999999</v>
          </cell>
        </row>
        <row r="1165">
          <cell r="A1165">
            <v>123856</v>
          </cell>
          <cell r="B1165" t="str">
            <v>SHAFT WATER PUMP</v>
          </cell>
          <cell r="C1165">
            <v>3.21</v>
          </cell>
          <cell r="D1165">
            <v>4.59</v>
          </cell>
          <cell r="E1165">
            <v>2.1666300000000001</v>
          </cell>
        </row>
        <row r="1166">
          <cell r="A1166">
            <v>123956</v>
          </cell>
          <cell r="B1166" t="str">
            <v>SHAFT WATER PUMP</v>
          </cell>
          <cell r="C1166">
            <v>413.07</v>
          </cell>
          <cell r="D1166">
            <v>590.1</v>
          </cell>
          <cell r="E1166">
            <v>120.848</v>
          </cell>
        </row>
        <row r="1167">
          <cell r="A1167">
            <v>127002</v>
          </cell>
          <cell r="B1167" t="str">
            <v>WASHER,LOCK,SOCHDSCR M6</v>
          </cell>
          <cell r="C1167">
            <v>0.09</v>
          </cell>
          <cell r="D1167">
            <v>0.13</v>
          </cell>
          <cell r="E1167">
            <v>3.1199999999999999E-2</v>
          </cell>
        </row>
        <row r="1168">
          <cell r="A1168">
            <v>127004</v>
          </cell>
          <cell r="B1168" t="str">
            <v>WASHER,LOCK,SOCHDSCR M10</v>
          </cell>
          <cell r="C1168">
            <v>0.11</v>
          </cell>
          <cell r="D1168">
            <v>0.16</v>
          </cell>
          <cell r="E1168">
            <v>3.6609999999999997E-2</v>
          </cell>
        </row>
        <row r="1169">
          <cell r="A1169">
            <v>127005</v>
          </cell>
          <cell r="B1169" t="str">
            <v>WASHER,LOCK,SOCHDSCR M12</v>
          </cell>
          <cell r="C1169">
            <v>0.04</v>
          </cell>
          <cell r="D1169">
            <v>0.06</v>
          </cell>
          <cell r="E1169">
            <v>3.1199999999999999E-2</v>
          </cell>
        </row>
        <row r="1170">
          <cell r="A1170">
            <v>127010</v>
          </cell>
          <cell r="B1170" t="str">
            <v>NBL., SOCHDSC M20X2.5X120,12.9</v>
          </cell>
          <cell r="C1170">
            <v>5.83</v>
          </cell>
          <cell r="D1170">
            <v>8.33</v>
          </cell>
          <cell r="E1170">
            <v>1.7492799999999999</v>
          </cell>
        </row>
        <row r="1171">
          <cell r="A1171">
            <v>127011</v>
          </cell>
          <cell r="B1171" t="str">
            <v>WASHER 20.5 X 30 X 4.8THK</v>
          </cell>
          <cell r="C1171">
            <v>24.78</v>
          </cell>
          <cell r="D1171">
            <v>35.409999999999997</v>
          </cell>
          <cell r="E1171">
            <v>5.4703999999999997</v>
          </cell>
        </row>
        <row r="1172">
          <cell r="A1172">
            <v>127012</v>
          </cell>
          <cell r="B1172" t="str">
            <v>HXHDSCR M20X2.5X85,10.9</v>
          </cell>
          <cell r="C1172">
            <v>3.38</v>
          </cell>
          <cell r="D1172">
            <v>4.82</v>
          </cell>
          <cell r="E1172">
            <v>2.2776000000000001</v>
          </cell>
        </row>
        <row r="1173">
          <cell r="A1173">
            <v>127014</v>
          </cell>
          <cell r="B1173" t="str">
            <v>HXHDSCR M24X3X100 LG, ISO 8.8</v>
          </cell>
          <cell r="C1173">
            <v>22.89</v>
          </cell>
          <cell r="D1173">
            <v>32.700000000000003</v>
          </cell>
          <cell r="E1173">
            <v>4.4066700000000001</v>
          </cell>
        </row>
        <row r="1174">
          <cell r="A1174">
            <v>127017</v>
          </cell>
          <cell r="B1174" t="str">
            <v>HXHDSC M12X1.75X40LG10.9NYLOK</v>
          </cell>
          <cell r="C1174">
            <v>3.93</v>
          </cell>
          <cell r="D1174">
            <v>5.61</v>
          </cell>
          <cell r="E1174">
            <v>2.4271199999999999</v>
          </cell>
        </row>
        <row r="1175">
          <cell r="A1175">
            <v>127018</v>
          </cell>
          <cell r="B1175" t="str">
            <v>HXHDSCR M12X1.75X160L10.9NYLOK</v>
          </cell>
          <cell r="C1175">
            <v>5.78</v>
          </cell>
          <cell r="D1175">
            <v>8.26</v>
          </cell>
          <cell r="E1175">
            <v>3.9</v>
          </cell>
        </row>
        <row r="1176">
          <cell r="A1176">
            <v>127021</v>
          </cell>
          <cell r="B1176" t="str">
            <v>HXHDSCR M16X2X90 LG,10.9</v>
          </cell>
          <cell r="C1176">
            <v>2.37</v>
          </cell>
          <cell r="D1176">
            <v>3.39</v>
          </cell>
          <cell r="E1176">
            <v>1.4676499999999999</v>
          </cell>
        </row>
        <row r="1177">
          <cell r="A1177">
            <v>127022</v>
          </cell>
          <cell r="B1177" t="str">
            <v>HXHDSCR M16 X 50 LG,10.9</v>
          </cell>
          <cell r="C1177">
            <v>0.94</v>
          </cell>
          <cell r="D1177">
            <v>1.34</v>
          </cell>
          <cell r="E1177">
            <v>0.57625000000000004</v>
          </cell>
        </row>
        <row r="1178">
          <cell r="A1178">
            <v>127023</v>
          </cell>
          <cell r="B1178" t="str">
            <v>SOCHDSCR, M10 X 45</v>
          </cell>
          <cell r="C1178">
            <v>1.51</v>
          </cell>
          <cell r="D1178">
            <v>2.16</v>
          </cell>
          <cell r="E1178">
            <v>0.30231999999999998</v>
          </cell>
        </row>
        <row r="1179">
          <cell r="A1179">
            <v>127024</v>
          </cell>
          <cell r="B1179" t="str">
            <v>SOCHDSCR M6 X 8</v>
          </cell>
          <cell r="C1179">
            <v>0.13</v>
          </cell>
          <cell r="D1179">
            <v>0.18</v>
          </cell>
          <cell r="E1179">
            <v>8.6010000000000003E-2</v>
          </cell>
        </row>
        <row r="1180">
          <cell r="A1180">
            <v>127026</v>
          </cell>
          <cell r="B1180" t="str">
            <v>STUD, METRIC M12 X 65 LG GRD8</v>
          </cell>
          <cell r="C1180">
            <v>4.0999999999999996</v>
          </cell>
          <cell r="D1180">
            <v>5.85</v>
          </cell>
          <cell r="E1180">
            <v>2.8184</v>
          </cell>
        </row>
        <row r="1181">
          <cell r="A1181">
            <v>127027</v>
          </cell>
          <cell r="B1181" t="str">
            <v>HXHDSCR M10X140 MMLG</v>
          </cell>
          <cell r="C1181">
            <v>0.7</v>
          </cell>
          <cell r="D1181">
            <v>1</v>
          </cell>
          <cell r="E1181">
            <v>0.45884999999999998</v>
          </cell>
        </row>
        <row r="1182">
          <cell r="A1182">
            <v>127028</v>
          </cell>
          <cell r="B1182" t="str">
            <v>HXHDSCR M10X190 MMLG</v>
          </cell>
          <cell r="C1182">
            <v>1.78</v>
          </cell>
          <cell r="D1182">
            <v>2.54</v>
          </cell>
          <cell r="E1182">
            <v>1.1635500000000001</v>
          </cell>
        </row>
        <row r="1183">
          <cell r="A1183">
            <v>127030</v>
          </cell>
          <cell r="B1183" t="str">
            <v>NUT, FLANGED M8</v>
          </cell>
          <cell r="C1183">
            <v>0.06</v>
          </cell>
          <cell r="D1183">
            <v>0.09</v>
          </cell>
          <cell r="E1183">
            <v>3.193E-2</v>
          </cell>
        </row>
        <row r="1184">
          <cell r="A1184">
            <v>127032</v>
          </cell>
          <cell r="B1184" t="str">
            <v>SOCHDCSR M16 X 45 ISO 8.8</v>
          </cell>
          <cell r="C1184">
            <v>1.67</v>
          </cell>
          <cell r="D1184">
            <v>2.38</v>
          </cell>
          <cell r="E1184">
            <v>1.1252800000000001</v>
          </cell>
        </row>
        <row r="1185">
          <cell r="A1185">
            <v>127033</v>
          </cell>
          <cell r="B1185" t="str">
            <v>HXHDSCR M16X65 ISO 8.8</v>
          </cell>
          <cell r="C1185">
            <v>0.79</v>
          </cell>
          <cell r="D1185">
            <v>1.1299999999999999</v>
          </cell>
          <cell r="E1185">
            <v>0.53039999999999998</v>
          </cell>
        </row>
        <row r="1186">
          <cell r="A1186">
            <v>127035</v>
          </cell>
          <cell r="B1186" t="str">
            <v>SOCHDSCR, M12X90, CLS 10.9</v>
          </cell>
          <cell r="C1186">
            <v>4.08</v>
          </cell>
          <cell r="D1186">
            <v>5.83</v>
          </cell>
          <cell r="E1186">
            <v>1.6536</v>
          </cell>
        </row>
        <row r="1187">
          <cell r="A1187">
            <v>127038</v>
          </cell>
          <cell r="B1187" t="str">
            <v>SOCHDSCR M4 X 8</v>
          </cell>
          <cell r="C1187">
            <v>0.11</v>
          </cell>
          <cell r="D1187">
            <v>0.16</v>
          </cell>
          <cell r="E1187">
            <v>7.2800000000000004E-2</v>
          </cell>
        </row>
        <row r="1188">
          <cell r="A1188">
            <v>127040</v>
          </cell>
          <cell r="B1188" t="str">
            <v>WASHER,FLAT,FENDER,</v>
          </cell>
          <cell r="C1188">
            <v>0.94</v>
          </cell>
          <cell r="D1188">
            <v>1.34</v>
          </cell>
          <cell r="E1188">
            <v>0.62929999999999997</v>
          </cell>
        </row>
        <row r="1189">
          <cell r="A1189">
            <v>127043</v>
          </cell>
          <cell r="B1189" t="str">
            <v>HXHDSCR,M8X120LG,10.9</v>
          </cell>
          <cell r="C1189">
            <v>2.19</v>
          </cell>
          <cell r="D1189">
            <v>3.12</v>
          </cell>
          <cell r="E1189">
            <v>1.4741</v>
          </cell>
        </row>
        <row r="1190">
          <cell r="A1190">
            <v>127044</v>
          </cell>
          <cell r="B1190" t="str">
            <v>HXHDSCR.,M8X60LG.,8.8</v>
          </cell>
          <cell r="C1190">
            <v>0.4</v>
          </cell>
          <cell r="D1190">
            <v>0.56999999999999995</v>
          </cell>
          <cell r="E1190">
            <v>0.26884000000000002</v>
          </cell>
        </row>
        <row r="1191">
          <cell r="A1191">
            <v>127053</v>
          </cell>
          <cell r="B1191" t="str">
            <v>WASHER, FLANGE, M10, HI-TEMP</v>
          </cell>
          <cell r="C1191">
            <v>14.46</v>
          </cell>
          <cell r="D1191">
            <v>20.66</v>
          </cell>
          <cell r="E1191">
            <v>9.1207999999999991</v>
          </cell>
        </row>
        <row r="1192">
          <cell r="A1192">
            <v>127057</v>
          </cell>
          <cell r="B1192" t="str">
            <v>SOCHDSCR, M10 X 45 LG, GR B16</v>
          </cell>
          <cell r="C1192">
            <v>33.79</v>
          </cell>
          <cell r="D1192">
            <v>48.27</v>
          </cell>
          <cell r="E1192">
            <v>22.7864</v>
          </cell>
        </row>
        <row r="1193">
          <cell r="A1193">
            <v>127064</v>
          </cell>
          <cell r="B1193" t="str">
            <v>HXHDSCR M16X55 10.9</v>
          </cell>
          <cell r="C1193">
            <v>1.04</v>
          </cell>
          <cell r="D1193">
            <v>1.48</v>
          </cell>
          <cell r="E1193">
            <v>0.70189999999999997</v>
          </cell>
        </row>
        <row r="1194">
          <cell r="A1194">
            <v>127065</v>
          </cell>
          <cell r="B1194" t="str">
            <v>HXHDSCR M12X120 8.8</v>
          </cell>
          <cell r="C1194">
            <v>3.08</v>
          </cell>
          <cell r="D1194">
            <v>4.4000000000000004</v>
          </cell>
          <cell r="E1194">
            <v>1.7316</v>
          </cell>
        </row>
        <row r="1195">
          <cell r="A1195">
            <v>127066</v>
          </cell>
          <cell r="B1195" t="str">
            <v>HXHD,M10X20GD10,9</v>
          </cell>
          <cell r="C1195">
            <v>0.49</v>
          </cell>
          <cell r="D1195">
            <v>0.7</v>
          </cell>
          <cell r="E1195">
            <v>0.14560000000000001</v>
          </cell>
        </row>
        <row r="1196">
          <cell r="A1196">
            <v>127068</v>
          </cell>
          <cell r="B1196" t="str">
            <v>HXHDSCR, M16X 230LG, GRADE 10.9</v>
          </cell>
          <cell r="C1196">
            <v>19.18</v>
          </cell>
          <cell r="D1196">
            <v>27.39</v>
          </cell>
          <cell r="E1196">
            <v>11.9184</v>
          </cell>
        </row>
        <row r="1197">
          <cell r="A1197">
            <v>127069</v>
          </cell>
          <cell r="B1197" t="str">
            <v>SCREW, HXHD, M10X 1,50 X 40LG.</v>
          </cell>
          <cell r="C1197">
            <v>29.6</v>
          </cell>
          <cell r="D1197">
            <v>42.29</v>
          </cell>
          <cell r="E1197">
            <v>12.6152</v>
          </cell>
        </row>
        <row r="1198">
          <cell r="A1198">
            <v>127079</v>
          </cell>
          <cell r="B1198" t="str">
            <v>SCREW ,FLANGED HXHD M6 X 40 FULL THREAD</v>
          </cell>
          <cell r="C1198">
            <v>0.32</v>
          </cell>
          <cell r="D1198">
            <v>0.46</v>
          </cell>
          <cell r="E1198">
            <v>0.20769000000000001</v>
          </cell>
        </row>
        <row r="1199">
          <cell r="A1199">
            <v>128068</v>
          </cell>
          <cell r="B1199" t="str">
            <v>VALVE, SOLENOID</v>
          </cell>
          <cell r="C1199">
            <v>355.32</v>
          </cell>
          <cell r="D1199">
            <v>507.6</v>
          </cell>
          <cell r="E1199">
            <v>199.68</v>
          </cell>
        </row>
        <row r="1200">
          <cell r="A1200">
            <v>128080</v>
          </cell>
          <cell r="B1200" t="str">
            <v>TRANSMITTER, TEMP.PROGRAMMABLE</v>
          </cell>
          <cell r="C1200">
            <v>351.61</v>
          </cell>
          <cell r="D1200">
            <v>502.31</v>
          </cell>
          <cell r="E1200">
            <v>197.6</v>
          </cell>
        </row>
        <row r="1201">
          <cell r="A1201">
            <v>128091</v>
          </cell>
          <cell r="B1201" t="str">
            <v>VALVE, RELIEF 1/4 NPT</v>
          </cell>
          <cell r="C1201">
            <v>444.15</v>
          </cell>
          <cell r="D1201">
            <v>634.5</v>
          </cell>
          <cell r="E1201">
            <v>249.6</v>
          </cell>
        </row>
        <row r="1202">
          <cell r="A1202">
            <v>128092</v>
          </cell>
          <cell r="B1202" t="str">
            <v>PUMP, FUEL INJECTION</v>
          </cell>
          <cell r="C1202">
            <v>513.01</v>
          </cell>
          <cell r="D1202">
            <v>732.87</v>
          </cell>
          <cell r="E1202">
            <v>288.29840000000002</v>
          </cell>
        </row>
        <row r="1203">
          <cell r="A1203">
            <v>128401</v>
          </cell>
          <cell r="B1203" t="str">
            <v>ADAPTOR, SPRING</v>
          </cell>
          <cell r="C1203">
            <v>25.91</v>
          </cell>
          <cell r="D1203">
            <v>37.01</v>
          </cell>
          <cell r="E1203">
            <v>14.56</v>
          </cell>
        </row>
        <row r="1204">
          <cell r="A1204">
            <v>135035</v>
          </cell>
          <cell r="B1204" t="str">
            <v>SPRING</v>
          </cell>
          <cell r="C1204">
            <v>8.73</v>
          </cell>
          <cell r="D1204">
            <v>12.47</v>
          </cell>
          <cell r="E1204">
            <v>5.8864000000000001</v>
          </cell>
        </row>
        <row r="1205">
          <cell r="A1205">
            <v>135283</v>
          </cell>
          <cell r="B1205" t="str">
            <v>SHAFT OIL PUMP IDLER</v>
          </cell>
          <cell r="C1205">
            <v>9.07</v>
          </cell>
          <cell r="D1205">
            <v>12.96</v>
          </cell>
          <cell r="E1205">
            <v>6.1151999999999997</v>
          </cell>
        </row>
        <row r="1206">
          <cell r="A1206">
            <v>140097</v>
          </cell>
          <cell r="B1206" t="str">
            <v>SEAL BUTTERFLY VALVE SHAFT</v>
          </cell>
          <cell r="C1206">
            <v>1.56</v>
          </cell>
          <cell r="D1206">
            <v>2.23</v>
          </cell>
          <cell r="E1206">
            <v>0.40560000000000002</v>
          </cell>
        </row>
        <row r="1207">
          <cell r="A1207">
            <v>145356</v>
          </cell>
          <cell r="B1207" t="str">
            <v>SHAFT WATER PUMP</v>
          </cell>
          <cell r="C1207">
            <v>112.85</v>
          </cell>
          <cell r="D1207">
            <v>161.22</v>
          </cell>
          <cell r="E1207">
            <v>29.206240000000001</v>
          </cell>
        </row>
        <row r="1208">
          <cell r="A1208">
            <v>145603</v>
          </cell>
          <cell r="B1208" t="str">
            <v>FAN BELT</v>
          </cell>
          <cell r="C1208">
            <v>22.73</v>
          </cell>
          <cell r="D1208">
            <v>32.47</v>
          </cell>
          <cell r="E1208">
            <v>7.5296000000000003</v>
          </cell>
        </row>
        <row r="1209">
          <cell r="A1209">
            <v>151037</v>
          </cell>
          <cell r="B1209" t="str">
            <v>UNION,STRT ADAPT,.25</v>
          </cell>
          <cell r="C1209">
            <v>2.71</v>
          </cell>
          <cell r="D1209">
            <v>3.87</v>
          </cell>
          <cell r="E1209">
            <v>1.8262400000000001</v>
          </cell>
        </row>
        <row r="1210">
          <cell r="A1210">
            <v>151169</v>
          </cell>
          <cell r="B1210" t="str">
            <v>WASHR,.94X1.38X.12</v>
          </cell>
          <cell r="C1210">
            <v>3.18</v>
          </cell>
          <cell r="D1210">
            <v>4.54</v>
          </cell>
          <cell r="E1210">
            <v>1.1648000000000001</v>
          </cell>
        </row>
        <row r="1211">
          <cell r="A1211">
            <v>151225</v>
          </cell>
          <cell r="B1211" t="str">
            <v>SPACER,.53X1X1.38 LG</v>
          </cell>
          <cell r="C1211">
            <v>11.59</v>
          </cell>
          <cell r="D1211">
            <v>16.55</v>
          </cell>
          <cell r="E1211">
            <v>2.3088000000000002</v>
          </cell>
        </row>
        <row r="1212">
          <cell r="A1212">
            <v>151270</v>
          </cell>
          <cell r="B1212" t="str">
            <v>SPACER,.50X.88X.69 LG.</v>
          </cell>
          <cell r="C1212">
            <v>3.09</v>
          </cell>
          <cell r="D1212">
            <v>4.41</v>
          </cell>
          <cell r="E1212">
            <v>2.08</v>
          </cell>
        </row>
        <row r="1213">
          <cell r="A1213">
            <v>151383</v>
          </cell>
          <cell r="B1213" t="str">
            <v>PIN,DOWEL,.495X1.25</v>
          </cell>
          <cell r="C1213">
            <v>4.37</v>
          </cell>
          <cell r="D1213">
            <v>6.24</v>
          </cell>
          <cell r="E1213">
            <v>2.9466299999999999</v>
          </cell>
        </row>
        <row r="1214">
          <cell r="A1214">
            <v>151430</v>
          </cell>
          <cell r="B1214" t="str">
            <v>BRACKET, CABLE</v>
          </cell>
          <cell r="C1214">
            <v>13.66</v>
          </cell>
          <cell r="D1214">
            <v>19.52</v>
          </cell>
          <cell r="E1214">
            <v>13.572329999999999</v>
          </cell>
        </row>
        <row r="1215">
          <cell r="A1215">
            <v>151622</v>
          </cell>
          <cell r="B1215" t="str">
            <v>GASKET</v>
          </cell>
          <cell r="C1215">
            <v>1.03</v>
          </cell>
          <cell r="D1215">
            <v>1.47</v>
          </cell>
          <cell r="E1215">
            <v>0.18886</v>
          </cell>
        </row>
        <row r="1216">
          <cell r="A1216">
            <v>151689</v>
          </cell>
          <cell r="B1216" t="str">
            <v>FLANGE, AIR INLET</v>
          </cell>
          <cell r="C1216">
            <v>47.46</v>
          </cell>
          <cell r="D1216">
            <v>67.81</v>
          </cell>
          <cell r="E1216">
            <v>32.006740000000001</v>
          </cell>
        </row>
        <row r="1217">
          <cell r="A1217">
            <v>151808</v>
          </cell>
          <cell r="B1217" t="str">
            <v>SPACER,.56X1X.38 LG</v>
          </cell>
          <cell r="C1217">
            <v>5.48</v>
          </cell>
          <cell r="D1217">
            <v>7.83</v>
          </cell>
          <cell r="E1217">
            <v>0.89439999999999997</v>
          </cell>
        </row>
        <row r="1218">
          <cell r="A1218">
            <v>151813</v>
          </cell>
          <cell r="B1218" t="str">
            <v>SHAFT ENGINE BRG</v>
          </cell>
          <cell r="C1218">
            <v>33.83</v>
          </cell>
          <cell r="D1218">
            <v>48.33</v>
          </cell>
          <cell r="E1218">
            <v>5.6159999999999997</v>
          </cell>
        </row>
        <row r="1219">
          <cell r="A1219">
            <v>151815</v>
          </cell>
          <cell r="B1219" t="str">
            <v>GEAR ENGINE BARR PIN</v>
          </cell>
          <cell r="C1219">
            <v>39.979999999999997</v>
          </cell>
          <cell r="D1219">
            <v>57.11</v>
          </cell>
          <cell r="E1219">
            <v>11.460800000000001</v>
          </cell>
        </row>
        <row r="1220">
          <cell r="A1220">
            <v>151967</v>
          </cell>
          <cell r="B1220" t="str">
            <v>PLUNGER,RELIEF VALVE</v>
          </cell>
          <cell r="C1220">
            <v>61.2</v>
          </cell>
          <cell r="D1220">
            <v>87.43</v>
          </cell>
          <cell r="E1220">
            <v>18.88625</v>
          </cell>
        </row>
        <row r="1221">
          <cell r="A1221">
            <v>151971</v>
          </cell>
          <cell r="B1221" t="str">
            <v>GASKET</v>
          </cell>
          <cell r="C1221">
            <v>3.53</v>
          </cell>
          <cell r="D1221">
            <v>5.04</v>
          </cell>
          <cell r="E1221">
            <v>2.5792000000000002</v>
          </cell>
        </row>
        <row r="1222">
          <cell r="A1222">
            <v>151995</v>
          </cell>
          <cell r="B1222" t="str">
            <v>COUPLING GOV DRIVE</v>
          </cell>
          <cell r="C1222">
            <v>60.18</v>
          </cell>
          <cell r="D1222">
            <v>85.97</v>
          </cell>
          <cell r="E1222">
            <v>17.8568</v>
          </cell>
        </row>
        <row r="1223">
          <cell r="A1223">
            <v>152276</v>
          </cell>
          <cell r="B1223" t="str">
            <v>GASKET</v>
          </cell>
          <cell r="C1223">
            <v>0.77</v>
          </cell>
          <cell r="D1223">
            <v>1.0900000000000001</v>
          </cell>
          <cell r="E1223">
            <v>0.43253999999999998</v>
          </cell>
        </row>
        <row r="1224">
          <cell r="A1224">
            <v>152401</v>
          </cell>
          <cell r="B1224" t="str">
            <v>GASKET</v>
          </cell>
          <cell r="C1224">
            <v>0.33</v>
          </cell>
          <cell r="D1224">
            <v>0.47</v>
          </cell>
          <cell r="E1224">
            <v>0.16639999999999999</v>
          </cell>
        </row>
        <row r="1225">
          <cell r="A1225">
            <v>152406</v>
          </cell>
          <cell r="B1225" t="str">
            <v>TEE INVERTED</v>
          </cell>
          <cell r="C1225">
            <v>1.04</v>
          </cell>
          <cell r="D1225">
            <v>1.48</v>
          </cell>
          <cell r="E1225">
            <v>0.69887999999999995</v>
          </cell>
        </row>
        <row r="1226">
          <cell r="A1226">
            <v>152452</v>
          </cell>
          <cell r="B1226" t="str">
            <v>SPACER,.28X.44X.5 LG</v>
          </cell>
          <cell r="C1226">
            <v>40.409999999999997</v>
          </cell>
          <cell r="D1226">
            <v>57.73</v>
          </cell>
          <cell r="E1226">
            <v>40.37576</v>
          </cell>
        </row>
        <row r="1227">
          <cell r="A1227">
            <v>152737</v>
          </cell>
          <cell r="B1227" t="str">
            <v>BUSHING PILOT BRG</v>
          </cell>
          <cell r="C1227">
            <v>8.48</v>
          </cell>
          <cell r="D1227">
            <v>12.12</v>
          </cell>
          <cell r="E1227">
            <v>5.3975999999999997</v>
          </cell>
        </row>
        <row r="1228">
          <cell r="A1228">
            <v>152876</v>
          </cell>
          <cell r="B1228" t="str">
            <v>NIPPLE,CLOSE,.25</v>
          </cell>
          <cell r="C1228">
            <v>1.04</v>
          </cell>
          <cell r="D1228">
            <v>1.48</v>
          </cell>
          <cell r="E1228">
            <v>0.69679999999999997</v>
          </cell>
        </row>
        <row r="1229">
          <cell r="A1229">
            <v>152879</v>
          </cell>
          <cell r="B1229" t="str">
            <v>WASHER,.66X1.00X.10</v>
          </cell>
          <cell r="C1229">
            <v>0.5</v>
          </cell>
          <cell r="D1229">
            <v>0.71</v>
          </cell>
          <cell r="E1229">
            <v>0.13519999999999999</v>
          </cell>
        </row>
        <row r="1230">
          <cell r="A1230">
            <v>152917</v>
          </cell>
          <cell r="B1230" t="str">
            <v>SLEEVE,FLEX.F17T.50</v>
          </cell>
          <cell r="C1230">
            <v>0.76</v>
          </cell>
          <cell r="D1230">
            <v>1.08</v>
          </cell>
          <cell r="E1230">
            <v>0.46800000000000003</v>
          </cell>
        </row>
        <row r="1231">
          <cell r="A1231">
            <v>152934</v>
          </cell>
          <cell r="B1231" t="str">
            <v>SWITCH MAGNETIC</v>
          </cell>
          <cell r="C1231">
            <v>24.48</v>
          </cell>
          <cell r="D1231">
            <v>34.97</v>
          </cell>
          <cell r="E1231">
            <v>16.510000000000002</v>
          </cell>
        </row>
        <row r="1232">
          <cell r="A1232">
            <v>153002</v>
          </cell>
          <cell r="B1232" t="str">
            <v>SEAL,OIL</v>
          </cell>
          <cell r="C1232">
            <v>4.33</v>
          </cell>
          <cell r="D1232">
            <v>6.18</v>
          </cell>
          <cell r="E1232">
            <v>2.6728000000000001</v>
          </cell>
        </row>
        <row r="1233">
          <cell r="A1233">
            <v>153010</v>
          </cell>
          <cell r="B1233" t="str">
            <v>NBL CAP FR CAMSHAFT BRG</v>
          </cell>
          <cell r="C1233">
            <v>86.11</v>
          </cell>
          <cell r="D1233">
            <v>123.01</v>
          </cell>
          <cell r="E1233">
            <v>72.660899999999998</v>
          </cell>
        </row>
        <row r="1234">
          <cell r="A1234">
            <v>153018</v>
          </cell>
          <cell r="B1234" t="str">
            <v>PIN,DOWEL,.75X1.88LG</v>
          </cell>
          <cell r="C1234">
            <v>1.61</v>
          </cell>
          <cell r="D1234">
            <v>2.2999999999999998</v>
          </cell>
          <cell r="E1234">
            <v>1.4767999999999999</v>
          </cell>
        </row>
        <row r="1235">
          <cell r="A1235">
            <v>153021</v>
          </cell>
          <cell r="B1235" t="str">
            <v>CSCROILH,.62-11X2.25</v>
          </cell>
          <cell r="C1235">
            <v>59.57</v>
          </cell>
          <cell r="D1235">
            <v>85.1</v>
          </cell>
          <cell r="E1235">
            <v>12.428000000000001</v>
          </cell>
        </row>
        <row r="1236">
          <cell r="A1236">
            <v>153029</v>
          </cell>
          <cell r="B1236" t="str">
            <v>SHIMS,CAMSHAFT</v>
          </cell>
          <cell r="C1236">
            <v>1.81</v>
          </cell>
          <cell r="D1236">
            <v>2.58</v>
          </cell>
          <cell r="E1236">
            <v>0.94640000000000002</v>
          </cell>
        </row>
        <row r="1237">
          <cell r="A1237">
            <v>153030</v>
          </cell>
          <cell r="B1237" t="str">
            <v>NOZZLE GR TR OIL SPR</v>
          </cell>
          <cell r="C1237">
            <v>11.68</v>
          </cell>
          <cell r="D1237">
            <v>16.68</v>
          </cell>
          <cell r="E1237">
            <v>5.9904000000000002</v>
          </cell>
        </row>
        <row r="1238">
          <cell r="A1238">
            <v>153032</v>
          </cell>
          <cell r="B1238" t="str">
            <v>THRUST RING, CMSHFT FRNT BRG</v>
          </cell>
          <cell r="C1238">
            <v>61</v>
          </cell>
          <cell r="D1238">
            <v>87.14</v>
          </cell>
          <cell r="E1238">
            <v>16.068000000000001</v>
          </cell>
        </row>
        <row r="1239">
          <cell r="A1239">
            <v>153042</v>
          </cell>
          <cell r="B1239" t="str">
            <v>THROWER OIL</v>
          </cell>
          <cell r="C1239">
            <v>20.399999999999999</v>
          </cell>
          <cell r="D1239">
            <v>29.14</v>
          </cell>
          <cell r="E1239">
            <v>4.3368000000000002</v>
          </cell>
        </row>
        <row r="1240">
          <cell r="A1240">
            <v>153047</v>
          </cell>
          <cell r="B1240" t="str">
            <v>WASHER CAMSH THRUST</v>
          </cell>
          <cell r="C1240">
            <v>104.01</v>
          </cell>
          <cell r="D1240">
            <v>148.59</v>
          </cell>
          <cell r="E1240">
            <v>75.48133</v>
          </cell>
        </row>
        <row r="1241">
          <cell r="A1241">
            <v>153048</v>
          </cell>
          <cell r="B1241" t="str">
            <v>NUT,HEX,1.50-12X.75 LG</v>
          </cell>
          <cell r="C1241">
            <v>11.72</v>
          </cell>
          <cell r="D1241">
            <v>16.739999999999998</v>
          </cell>
          <cell r="E1241">
            <v>9.5888000000000009</v>
          </cell>
        </row>
        <row r="1242">
          <cell r="A1242">
            <v>153049</v>
          </cell>
          <cell r="B1242" t="str">
            <v>WASHERLOCK,1.56ID</v>
          </cell>
          <cell r="C1242">
            <v>5.16</v>
          </cell>
          <cell r="D1242">
            <v>7.37</v>
          </cell>
          <cell r="E1242">
            <v>1.6224000000000001</v>
          </cell>
        </row>
        <row r="1243">
          <cell r="A1243">
            <v>153053</v>
          </cell>
          <cell r="B1243" t="str">
            <v>BUSHING,OIL PUMP GEAR</v>
          </cell>
          <cell r="C1243">
            <v>20.059999999999999</v>
          </cell>
          <cell r="D1243">
            <v>28.66</v>
          </cell>
          <cell r="E1243">
            <v>3.6088</v>
          </cell>
        </row>
        <row r="1244">
          <cell r="A1244">
            <v>153056</v>
          </cell>
          <cell r="B1244" t="str">
            <v>NUT,RV,1.62-16X1.88</v>
          </cell>
          <cell r="C1244">
            <v>119.57</v>
          </cell>
          <cell r="D1244">
            <v>170.81</v>
          </cell>
          <cell r="E1244">
            <v>123.78066</v>
          </cell>
        </row>
        <row r="1245">
          <cell r="A1245">
            <v>153058</v>
          </cell>
          <cell r="B1245" t="str">
            <v>NUTRVLOK,1.62-16X.50</v>
          </cell>
          <cell r="C1245">
            <v>18.73</v>
          </cell>
          <cell r="D1245">
            <v>26.75</v>
          </cell>
          <cell r="E1245">
            <v>5.72</v>
          </cell>
        </row>
        <row r="1246">
          <cell r="A1246">
            <v>153083</v>
          </cell>
          <cell r="B1246" t="str">
            <v>PIN FLYWHEEL DOWEL</v>
          </cell>
          <cell r="C1246">
            <v>61.6</v>
          </cell>
          <cell r="D1246">
            <v>88</v>
          </cell>
          <cell r="E1246">
            <v>17.5136</v>
          </cell>
        </row>
        <row r="1247">
          <cell r="A1247">
            <v>153091</v>
          </cell>
          <cell r="B1247" t="str">
            <v>COVER CAMSHAFT GEAR</v>
          </cell>
          <cell r="C1247">
            <v>169.39</v>
          </cell>
          <cell r="D1247">
            <v>241.98</v>
          </cell>
          <cell r="E1247">
            <v>167.84224</v>
          </cell>
        </row>
        <row r="1248">
          <cell r="A1248">
            <v>153098</v>
          </cell>
          <cell r="B1248" t="str">
            <v>WASHERCOP,.91 ID</v>
          </cell>
          <cell r="C1248">
            <v>1.42</v>
          </cell>
          <cell r="D1248">
            <v>2.0299999999999998</v>
          </cell>
          <cell r="E1248">
            <v>0.77522000000000002</v>
          </cell>
        </row>
        <row r="1249">
          <cell r="A1249">
            <v>153105</v>
          </cell>
          <cell r="B1249" t="str">
            <v>GEAR OVER-SPEED GOV</v>
          </cell>
          <cell r="C1249">
            <v>557.16999999999996</v>
          </cell>
          <cell r="D1249">
            <v>795.95</v>
          </cell>
          <cell r="E1249">
            <v>402.94799999999998</v>
          </cell>
        </row>
        <row r="1250">
          <cell r="A1250">
            <v>153111</v>
          </cell>
          <cell r="B1250" t="str">
            <v>BEARING BALL</v>
          </cell>
          <cell r="C1250">
            <v>12.61</v>
          </cell>
          <cell r="D1250">
            <v>18.010000000000002</v>
          </cell>
          <cell r="E1250">
            <v>2.2151999999999998</v>
          </cell>
        </row>
        <row r="1251">
          <cell r="A1251">
            <v>153119</v>
          </cell>
          <cell r="B1251" t="str">
            <v>DOWEL OIL PAN</v>
          </cell>
          <cell r="C1251">
            <v>5.72</v>
          </cell>
          <cell r="D1251">
            <v>8.17</v>
          </cell>
          <cell r="E1251">
            <v>1.4248000000000001</v>
          </cell>
        </row>
        <row r="1252">
          <cell r="A1252">
            <v>153121</v>
          </cell>
          <cell r="B1252" t="str">
            <v>GASKET OIL PAN DOOR</v>
          </cell>
          <cell r="C1252">
            <v>4.9800000000000004</v>
          </cell>
          <cell r="D1252">
            <v>7.11</v>
          </cell>
          <cell r="E1252">
            <v>0.96511999999999998</v>
          </cell>
        </row>
        <row r="1253">
          <cell r="A1253">
            <v>153144</v>
          </cell>
          <cell r="B1253" t="str">
            <v>TUBE,DIP STICK</v>
          </cell>
          <cell r="C1253">
            <v>9.6</v>
          </cell>
          <cell r="D1253">
            <v>13.71</v>
          </cell>
          <cell r="E1253">
            <v>4.5136000000000003</v>
          </cell>
        </row>
        <row r="1254">
          <cell r="A1254">
            <v>153145</v>
          </cell>
          <cell r="B1254" t="str">
            <v>GASKET,INT.MANIFOLD</v>
          </cell>
          <cell r="C1254">
            <v>5.98</v>
          </cell>
          <cell r="D1254">
            <v>8.5500000000000007</v>
          </cell>
          <cell r="E1254">
            <v>5.5431999999999997</v>
          </cell>
        </row>
        <row r="1255">
          <cell r="A1255">
            <v>153146</v>
          </cell>
          <cell r="B1255" t="str">
            <v>COVER, FLANGE</v>
          </cell>
          <cell r="C1255">
            <v>5.87</v>
          </cell>
          <cell r="D1255">
            <v>8.39</v>
          </cell>
          <cell r="E1255">
            <v>3.6295999999999999</v>
          </cell>
        </row>
        <row r="1256">
          <cell r="A1256">
            <v>153170</v>
          </cell>
          <cell r="B1256" t="str">
            <v>BEARING BALL</v>
          </cell>
          <cell r="C1256">
            <v>26.04</v>
          </cell>
          <cell r="D1256">
            <v>37.200000000000003</v>
          </cell>
          <cell r="E1256">
            <v>24.460799999999999</v>
          </cell>
        </row>
        <row r="1257">
          <cell r="A1257">
            <v>153179</v>
          </cell>
          <cell r="B1257" t="str">
            <v>KEY,RECT.25X.56X1.25</v>
          </cell>
          <cell r="C1257">
            <v>18.920000000000002</v>
          </cell>
          <cell r="D1257">
            <v>27.03</v>
          </cell>
          <cell r="E1257">
            <v>12.2408</v>
          </cell>
        </row>
        <row r="1258">
          <cell r="A1258">
            <v>153180</v>
          </cell>
          <cell r="B1258" t="str">
            <v>GEAR OVERSPEED GOV</v>
          </cell>
          <cell r="C1258">
            <v>701.93</v>
          </cell>
          <cell r="D1258">
            <v>1002.76</v>
          </cell>
          <cell r="E1258">
            <v>420.83600000000001</v>
          </cell>
        </row>
        <row r="1259">
          <cell r="A1259">
            <v>153181</v>
          </cell>
          <cell r="B1259" t="str">
            <v>GEAR TACHOMETER DR</v>
          </cell>
          <cell r="C1259">
            <v>701.43</v>
          </cell>
          <cell r="D1259">
            <v>1002.04</v>
          </cell>
          <cell r="E1259">
            <v>422.60399999999998</v>
          </cell>
        </row>
        <row r="1260">
          <cell r="A1260">
            <v>153207</v>
          </cell>
          <cell r="B1260" t="str">
            <v>RETAINER BEARING</v>
          </cell>
          <cell r="C1260">
            <v>28.82</v>
          </cell>
          <cell r="D1260">
            <v>41.16</v>
          </cell>
          <cell r="E1260">
            <v>17.815200000000001</v>
          </cell>
        </row>
        <row r="1261">
          <cell r="A1261">
            <v>153219</v>
          </cell>
          <cell r="B1261" t="str">
            <v>GEAR GOVERNOR</v>
          </cell>
          <cell r="C1261">
            <v>1007.44</v>
          </cell>
          <cell r="D1261">
            <v>1439.2</v>
          </cell>
          <cell r="E1261">
            <v>434.77199999999999</v>
          </cell>
        </row>
        <row r="1262">
          <cell r="A1262">
            <v>153271</v>
          </cell>
          <cell r="B1262" t="str">
            <v>SPIDER UNIV JOINT</v>
          </cell>
          <cell r="C1262">
            <v>46.92</v>
          </cell>
          <cell r="D1262">
            <v>67.03</v>
          </cell>
          <cell r="E1262">
            <v>31.584800000000001</v>
          </cell>
        </row>
        <row r="1263">
          <cell r="A1263">
            <v>153273</v>
          </cell>
          <cell r="B1263" t="str">
            <v>SHAFT BFLY VALVE</v>
          </cell>
          <cell r="C1263">
            <v>472</v>
          </cell>
          <cell r="D1263">
            <v>674.29</v>
          </cell>
          <cell r="E1263">
            <v>206.04688999999999</v>
          </cell>
        </row>
        <row r="1264">
          <cell r="A1264">
            <v>153287</v>
          </cell>
          <cell r="B1264" t="str">
            <v>GEAR MAGNETO DRIVE</v>
          </cell>
          <cell r="C1264">
            <v>789.71</v>
          </cell>
          <cell r="D1264">
            <v>1128.1600000000001</v>
          </cell>
          <cell r="E1264">
            <v>471.14434999999997</v>
          </cell>
        </row>
        <row r="1265">
          <cell r="A1265">
            <v>153288</v>
          </cell>
          <cell r="B1265" t="str">
            <v>SHAFT MAGNETO DRIVE</v>
          </cell>
          <cell r="C1265">
            <v>217</v>
          </cell>
          <cell r="D1265">
            <v>310</v>
          </cell>
          <cell r="E1265">
            <v>25.989599999999999</v>
          </cell>
        </row>
        <row r="1266">
          <cell r="A1266">
            <v>153289</v>
          </cell>
          <cell r="B1266" t="str">
            <v>GEAR MAG DRIVE SHAFT</v>
          </cell>
          <cell r="C1266">
            <v>512.04</v>
          </cell>
          <cell r="D1266">
            <v>731.49</v>
          </cell>
          <cell r="E1266">
            <v>309.97219000000001</v>
          </cell>
        </row>
        <row r="1267">
          <cell r="A1267">
            <v>153294</v>
          </cell>
          <cell r="B1267" t="str">
            <v>COUPLING MAG DRIVE</v>
          </cell>
          <cell r="C1267">
            <v>105.94</v>
          </cell>
          <cell r="D1267">
            <v>151.34</v>
          </cell>
          <cell r="E1267">
            <v>86.515559999999994</v>
          </cell>
        </row>
        <row r="1268">
          <cell r="A1268">
            <v>153374</v>
          </cell>
          <cell r="B1268" t="str">
            <v>LEVER GOVERNOR</v>
          </cell>
          <cell r="C1268">
            <v>51.3</v>
          </cell>
          <cell r="D1268">
            <v>73.290000000000006</v>
          </cell>
          <cell r="E1268">
            <v>54.351190000000003</v>
          </cell>
        </row>
        <row r="1269">
          <cell r="A1269">
            <v>153377</v>
          </cell>
          <cell r="B1269" t="str">
            <v>COVER OIL FILLER</v>
          </cell>
          <cell r="C1269">
            <v>61.7</v>
          </cell>
          <cell r="D1269">
            <v>88.15</v>
          </cell>
          <cell r="E1269">
            <v>39.925600000000003</v>
          </cell>
        </row>
        <row r="1270">
          <cell r="A1270">
            <v>153399</v>
          </cell>
          <cell r="B1270" t="str">
            <v>GROMMET, RUBBER .813 I.D.</v>
          </cell>
          <cell r="C1270">
            <v>4.5999999999999996</v>
          </cell>
          <cell r="D1270">
            <v>6.57</v>
          </cell>
          <cell r="E1270">
            <v>2.84402</v>
          </cell>
        </row>
        <row r="1271">
          <cell r="A1271">
            <v>153462</v>
          </cell>
          <cell r="B1271" t="str">
            <v>STRAINER AIR</v>
          </cell>
          <cell r="C1271">
            <v>134.63999999999999</v>
          </cell>
          <cell r="D1271">
            <v>192.34</v>
          </cell>
          <cell r="E1271">
            <v>58.486820000000002</v>
          </cell>
        </row>
        <row r="1272">
          <cell r="A1272">
            <v>153478</v>
          </cell>
          <cell r="B1272" t="str">
            <v>HEATER,IMMERSION</v>
          </cell>
          <cell r="C1272">
            <v>217.6</v>
          </cell>
          <cell r="D1272">
            <v>310.86</v>
          </cell>
          <cell r="E1272">
            <v>127.29600000000001</v>
          </cell>
        </row>
        <row r="1273">
          <cell r="A1273">
            <v>153502</v>
          </cell>
          <cell r="B1273" t="str">
            <v>VALVE,CHECK,.5</v>
          </cell>
          <cell r="C1273">
            <v>19.64</v>
          </cell>
          <cell r="D1273">
            <v>28.05</v>
          </cell>
          <cell r="E1273">
            <v>13.2392</v>
          </cell>
        </row>
        <row r="1274">
          <cell r="A1274">
            <v>153505</v>
          </cell>
          <cell r="B1274" t="str">
            <v>SCROILHD,.75-16X1.50</v>
          </cell>
          <cell r="C1274">
            <v>41.62</v>
          </cell>
          <cell r="D1274">
            <v>59.45</v>
          </cell>
          <cell r="E1274">
            <v>26.499199999999998</v>
          </cell>
        </row>
        <row r="1275">
          <cell r="A1275">
            <v>153541</v>
          </cell>
          <cell r="B1275" t="str">
            <v>GASKET</v>
          </cell>
          <cell r="C1275">
            <v>9.26</v>
          </cell>
          <cell r="D1275">
            <v>13.22</v>
          </cell>
          <cell r="E1275">
            <v>6.24</v>
          </cell>
        </row>
        <row r="1276">
          <cell r="A1276">
            <v>153572</v>
          </cell>
          <cell r="B1276" t="str">
            <v>BRACKET MAGNETO</v>
          </cell>
          <cell r="C1276">
            <v>100.59</v>
          </cell>
          <cell r="D1276">
            <v>143.69999999999999</v>
          </cell>
          <cell r="E1276">
            <v>98.297520000000006</v>
          </cell>
        </row>
        <row r="1277">
          <cell r="A1277">
            <v>153580</v>
          </cell>
          <cell r="B1277" t="str">
            <v>PLATE COVER</v>
          </cell>
          <cell r="C1277">
            <v>17.989999999999998</v>
          </cell>
          <cell r="D1277">
            <v>25.7</v>
          </cell>
          <cell r="E1277">
            <v>3.5568</v>
          </cell>
        </row>
        <row r="1278">
          <cell r="A1278">
            <v>153610</v>
          </cell>
          <cell r="B1278" t="str">
            <v>SEAL THERMOSTAT</v>
          </cell>
          <cell r="C1278">
            <v>5.3</v>
          </cell>
          <cell r="D1278">
            <v>7.57</v>
          </cell>
          <cell r="E1278">
            <v>2.0406900000000001</v>
          </cell>
        </row>
        <row r="1279">
          <cell r="A1279">
            <v>153647</v>
          </cell>
          <cell r="B1279" t="str">
            <v>FLANGE</v>
          </cell>
          <cell r="C1279">
            <v>63.4</v>
          </cell>
          <cell r="D1279">
            <v>90.58</v>
          </cell>
          <cell r="E1279">
            <v>62.568040000000003</v>
          </cell>
        </row>
        <row r="1280">
          <cell r="A1280">
            <v>153655</v>
          </cell>
          <cell r="B1280" t="str">
            <v>WASHR,.53X2.25X.38</v>
          </cell>
          <cell r="C1280">
            <v>17.899999999999999</v>
          </cell>
          <cell r="D1280">
            <v>25.57</v>
          </cell>
          <cell r="E1280">
            <v>3.12</v>
          </cell>
        </row>
        <row r="1281">
          <cell r="A1281">
            <v>153682</v>
          </cell>
          <cell r="B1281" t="str">
            <v>INSERT,INTAKE VALVE</v>
          </cell>
          <cell r="C1281">
            <v>71.260000000000005</v>
          </cell>
          <cell r="D1281">
            <v>101.79</v>
          </cell>
          <cell r="E1281">
            <v>42.027169999999998</v>
          </cell>
        </row>
        <row r="1282">
          <cell r="A1282">
            <v>153732</v>
          </cell>
          <cell r="B1282" t="str">
            <v>COVER</v>
          </cell>
          <cell r="C1282">
            <v>17.77</v>
          </cell>
          <cell r="D1282">
            <v>25.39</v>
          </cell>
          <cell r="E1282">
            <v>3.1095999999999999</v>
          </cell>
        </row>
        <row r="1283">
          <cell r="A1283">
            <v>153741</v>
          </cell>
          <cell r="B1283" t="str">
            <v>GASKET O BY-PSS LINE</v>
          </cell>
          <cell r="C1283">
            <v>6.38</v>
          </cell>
          <cell r="D1283">
            <v>9.1199999999999992</v>
          </cell>
          <cell r="E1283">
            <v>6.5908300000000004</v>
          </cell>
        </row>
        <row r="1284">
          <cell r="A1284">
            <v>153742</v>
          </cell>
          <cell r="B1284" t="str">
            <v>COVER SCAV PUMP-DUMP</v>
          </cell>
          <cell r="C1284">
            <v>45.18</v>
          </cell>
          <cell r="D1284">
            <v>64.540000000000006</v>
          </cell>
          <cell r="E1284">
            <v>33.205190000000002</v>
          </cell>
        </row>
        <row r="1285">
          <cell r="A1285">
            <v>153743</v>
          </cell>
          <cell r="B1285" t="str">
            <v>GASKT SCAV PUMP-DUMP</v>
          </cell>
          <cell r="C1285">
            <v>5.13</v>
          </cell>
          <cell r="D1285">
            <v>7.33</v>
          </cell>
          <cell r="E1285">
            <v>0.624</v>
          </cell>
        </row>
        <row r="1286">
          <cell r="A1286">
            <v>153749</v>
          </cell>
          <cell r="B1286" t="str">
            <v>COVER, MAG DRIVE HSG</v>
          </cell>
          <cell r="C1286">
            <v>66.349999999999994</v>
          </cell>
          <cell r="D1286">
            <v>94.79</v>
          </cell>
          <cell r="E1286">
            <v>8.5280000000000005</v>
          </cell>
        </row>
        <row r="1287">
          <cell r="A1287">
            <v>153750</v>
          </cell>
          <cell r="B1287" t="str">
            <v>LOCK NUT</v>
          </cell>
          <cell r="C1287">
            <v>13.26</v>
          </cell>
          <cell r="D1287">
            <v>18.940000000000001</v>
          </cell>
          <cell r="E1287">
            <v>10.00718</v>
          </cell>
        </row>
        <row r="1288">
          <cell r="A1288">
            <v>153751</v>
          </cell>
          <cell r="B1288" t="str">
            <v>WASHER,.56X2.25X.38</v>
          </cell>
          <cell r="C1288">
            <v>91.63</v>
          </cell>
          <cell r="D1288">
            <v>130.9</v>
          </cell>
          <cell r="E1288">
            <v>32.385869999999997</v>
          </cell>
        </row>
        <row r="1289">
          <cell r="A1289">
            <v>153753</v>
          </cell>
          <cell r="B1289" t="str">
            <v>SCREW,ADJUSTING</v>
          </cell>
          <cell r="C1289">
            <v>25.65</v>
          </cell>
          <cell r="D1289">
            <v>36.64</v>
          </cell>
          <cell r="E1289">
            <v>17.295200000000001</v>
          </cell>
        </row>
        <row r="1290">
          <cell r="A1290">
            <v>153785</v>
          </cell>
          <cell r="B1290" t="str">
            <v>CLAMP</v>
          </cell>
          <cell r="C1290">
            <v>20.12</v>
          </cell>
          <cell r="D1290">
            <v>28.74</v>
          </cell>
          <cell r="E1290">
            <v>20.460249999999998</v>
          </cell>
        </row>
        <row r="1291">
          <cell r="A1291">
            <v>153789</v>
          </cell>
          <cell r="B1291" t="str">
            <v>INDICATOR, RESTRICTION</v>
          </cell>
          <cell r="C1291">
            <v>13</v>
          </cell>
          <cell r="D1291">
            <v>18.57</v>
          </cell>
          <cell r="E1291">
            <v>2.2879999999999998</v>
          </cell>
        </row>
        <row r="1292">
          <cell r="A1292">
            <v>153790</v>
          </cell>
          <cell r="B1292" t="str">
            <v>ELEMENT, RESTRICTOR</v>
          </cell>
          <cell r="C1292">
            <v>3.65</v>
          </cell>
          <cell r="D1292">
            <v>5.22</v>
          </cell>
          <cell r="E1292">
            <v>1.8720000000000001</v>
          </cell>
        </row>
        <row r="1293">
          <cell r="A1293">
            <v>153881</v>
          </cell>
          <cell r="B1293" t="str">
            <v>GASKET</v>
          </cell>
          <cell r="C1293">
            <v>0.38</v>
          </cell>
          <cell r="D1293">
            <v>0.54</v>
          </cell>
          <cell r="E1293">
            <v>0.30159999999999998</v>
          </cell>
        </row>
        <row r="1294">
          <cell r="A1294">
            <v>153965</v>
          </cell>
          <cell r="B1294" t="str">
            <v>CLAMP LEVER</v>
          </cell>
          <cell r="C1294">
            <v>19.48</v>
          </cell>
          <cell r="D1294">
            <v>27.82</v>
          </cell>
          <cell r="E1294">
            <v>19.365849999999998</v>
          </cell>
        </row>
        <row r="1295">
          <cell r="A1295">
            <v>153978</v>
          </cell>
          <cell r="B1295" t="str">
            <v>HEADER,OIL</v>
          </cell>
          <cell r="C1295">
            <v>406.53</v>
          </cell>
          <cell r="D1295">
            <v>580.76</v>
          </cell>
          <cell r="E1295">
            <v>106.5064</v>
          </cell>
        </row>
        <row r="1296">
          <cell r="A1296">
            <v>153982</v>
          </cell>
          <cell r="B1296" t="str">
            <v>CLIP,R.A.OIL HEADER</v>
          </cell>
          <cell r="C1296">
            <v>6.18</v>
          </cell>
          <cell r="D1296">
            <v>8.83</v>
          </cell>
          <cell r="E1296">
            <v>1.6001399999999999</v>
          </cell>
        </row>
        <row r="1297">
          <cell r="A1297">
            <v>153990</v>
          </cell>
          <cell r="B1297" t="str">
            <v>SEAL OIL</v>
          </cell>
          <cell r="C1297">
            <v>5.57</v>
          </cell>
          <cell r="D1297">
            <v>7.96</v>
          </cell>
          <cell r="E1297">
            <v>0.99839999999999995</v>
          </cell>
        </row>
        <row r="1298">
          <cell r="A1298">
            <v>154080</v>
          </cell>
          <cell r="B1298" t="str">
            <v>CABLE CLAMP</v>
          </cell>
          <cell r="C1298">
            <v>29.12</v>
          </cell>
          <cell r="D1298">
            <v>41.6</v>
          </cell>
          <cell r="E1298">
            <v>9.1207999999999991</v>
          </cell>
        </row>
        <row r="1299">
          <cell r="A1299">
            <v>154084</v>
          </cell>
          <cell r="B1299" t="str">
            <v>SPACER,.69X1.1X.19LG</v>
          </cell>
          <cell r="C1299">
            <v>5.95</v>
          </cell>
          <cell r="D1299">
            <v>8.5</v>
          </cell>
          <cell r="E1299">
            <v>1.0296000000000001</v>
          </cell>
        </row>
        <row r="1300">
          <cell r="A1300">
            <v>154301</v>
          </cell>
          <cell r="B1300" t="str">
            <v>DECAL,RE-SET</v>
          </cell>
          <cell r="C1300">
            <v>3.94</v>
          </cell>
          <cell r="D1300">
            <v>5.62</v>
          </cell>
          <cell r="E1300">
            <v>2.6520000000000001</v>
          </cell>
        </row>
        <row r="1301">
          <cell r="A1301">
            <v>154570</v>
          </cell>
          <cell r="B1301" t="str">
            <v>MOUNT VIBRATION</v>
          </cell>
          <cell r="C1301">
            <v>2.2400000000000002</v>
          </cell>
          <cell r="D1301">
            <v>3.21</v>
          </cell>
          <cell r="E1301">
            <v>1.2584</v>
          </cell>
        </row>
        <row r="1302">
          <cell r="A1302">
            <v>154579</v>
          </cell>
          <cell r="B1302" t="str">
            <v>NUT WELD  #10-32X.12</v>
          </cell>
          <cell r="C1302">
            <v>0.17</v>
          </cell>
          <cell r="D1302">
            <v>0.25</v>
          </cell>
          <cell r="E1302">
            <v>8.8819999999999996E-2</v>
          </cell>
        </row>
        <row r="1303">
          <cell r="A1303">
            <v>154813</v>
          </cell>
          <cell r="B1303" t="str">
            <v>U BOLT,.31X1.94X2.84</v>
          </cell>
          <cell r="C1303">
            <v>8.9</v>
          </cell>
          <cell r="D1303">
            <v>12.71</v>
          </cell>
          <cell r="E1303">
            <v>5.5015999999999998</v>
          </cell>
        </row>
        <row r="1304">
          <cell r="A1304">
            <v>154889</v>
          </cell>
          <cell r="B1304" t="str">
            <v>SPRING</v>
          </cell>
          <cell r="C1304">
            <v>7.6</v>
          </cell>
          <cell r="D1304">
            <v>10.86</v>
          </cell>
          <cell r="E1304">
            <v>5.1272000000000002</v>
          </cell>
        </row>
        <row r="1305">
          <cell r="A1305">
            <v>154981</v>
          </cell>
          <cell r="B1305" t="str">
            <v>PIPE,.25X2.50,TBE GALVAN.</v>
          </cell>
          <cell r="C1305">
            <v>1.82</v>
          </cell>
          <cell r="D1305">
            <v>2.59</v>
          </cell>
          <cell r="E1305">
            <v>1.6432</v>
          </cell>
        </row>
        <row r="1306">
          <cell r="A1306">
            <v>155242</v>
          </cell>
          <cell r="B1306" t="str">
            <v>TEE,PIPE,.38,BRASS</v>
          </cell>
          <cell r="C1306">
            <v>4.92</v>
          </cell>
          <cell r="D1306">
            <v>7.03</v>
          </cell>
          <cell r="E1306">
            <v>3.3176000000000001</v>
          </cell>
        </row>
        <row r="1307">
          <cell r="A1307">
            <v>155248</v>
          </cell>
          <cell r="B1307" t="str">
            <v>O RING,1.06X1.19X.06,SILICON</v>
          </cell>
          <cell r="C1307">
            <v>1.37</v>
          </cell>
          <cell r="D1307">
            <v>1.95</v>
          </cell>
          <cell r="E1307">
            <v>0.25791999999999998</v>
          </cell>
        </row>
        <row r="1308">
          <cell r="A1308">
            <v>155404</v>
          </cell>
          <cell r="B1308" t="str">
            <v>SPACER,.53X.88X.19LG</v>
          </cell>
          <cell r="C1308">
            <v>11.57</v>
          </cell>
          <cell r="D1308">
            <v>16.53</v>
          </cell>
          <cell r="E1308">
            <v>2.3296000000000001</v>
          </cell>
        </row>
        <row r="1309">
          <cell r="A1309">
            <v>155641</v>
          </cell>
          <cell r="B1309" t="str">
            <v>CAP, RADIATOR 7 PSI</v>
          </cell>
          <cell r="C1309">
            <v>5.17</v>
          </cell>
          <cell r="D1309">
            <v>7.39</v>
          </cell>
          <cell r="E1309">
            <v>2.6623999999999999</v>
          </cell>
        </row>
        <row r="1310">
          <cell r="A1310">
            <v>155645</v>
          </cell>
          <cell r="B1310" t="str">
            <v>CAP RADIATOR</v>
          </cell>
          <cell r="C1310">
            <v>10.62</v>
          </cell>
          <cell r="D1310">
            <v>15.17</v>
          </cell>
          <cell r="E1310">
            <v>2.5375999999999999</v>
          </cell>
        </row>
        <row r="1311">
          <cell r="A1311">
            <v>155935</v>
          </cell>
          <cell r="B1311" t="str">
            <v>SLEEVE FLEX FITTING</v>
          </cell>
          <cell r="C1311">
            <v>0.62</v>
          </cell>
          <cell r="D1311">
            <v>0.89</v>
          </cell>
          <cell r="E1311">
            <v>0.41599999999999998</v>
          </cell>
        </row>
        <row r="1312">
          <cell r="A1312">
            <v>155997</v>
          </cell>
          <cell r="B1312" t="str">
            <v>PIPE,1.50 X 10.00 TOE</v>
          </cell>
          <cell r="C1312">
            <v>24.8</v>
          </cell>
          <cell r="D1312">
            <v>35.43</v>
          </cell>
          <cell r="E1312">
            <v>8.4448000000000008</v>
          </cell>
        </row>
        <row r="1313">
          <cell r="A1313">
            <v>156302</v>
          </cell>
          <cell r="B1313" t="str">
            <v>SCREW</v>
          </cell>
          <cell r="C1313">
            <v>16.55</v>
          </cell>
          <cell r="D1313">
            <v>23.64</v>
          </cell>
          <cell r="E1313">
            <v>11.928800000000001</v>
          </cell>
        </row>
        <row r="1314">
          <cell r="A1314">
            <v>156303</v>
          </cell>
          <cell r="B1314" t="str">
            <v>PLUNGER RELIEF VALVE</v>
          </cell>
          <cell r="C1314">
            <v>16.32</v>
          </cell>
          <cell r="D1314">
            <v>23.31</v>
          </cell>
          <cell r="E1314">
            <v>5.5743999999999998</v>
          </cell>
        </row>
        <row r="1315">
          <cell r="A1315">
            <v>156304</v>
          </cell>
          <cell r="B1315" t="str">
            <v>SLEEVE RELIEF VALVE</v>
          </cell>
          <cell r="C1315">
            <v>59.16</v>
          </cell>
          <cell r="D1315">
            <v>84.51</v>
          </cell>
          <cell r="E1315">
            <v>30.586400000000001</v>
          </cell>
        </row>
        <row r="1316">
          <cell r="A1316">
            <v>156339</v>
          </cell>
          <cell r="B1316" t="str">
            <v>LEVER GOVERNOR</v>
          </cell>
          <cell r="C1316">
            <v>204</v>
          </cell>
          <cell r="D1316">
            <v>291.43</v>
          </cell>
          <cell r="E1316">
            <v>110.72880000000001</v>
          </cell>
        </row>
        <row r="1317">
          <cell r="A1317">
            <v>156341</v>
          </cell>
          <cell r="B1317" t="str">
            <v>SHAFT FLEXIBLE DRIVE</v>
          </cell>
          <cell r="C1317">
            <v>152</v>
          </cell>
          <cell r="D1317">
            <v>217.14</v>
          </cell>
          <cell r="E1317">
            <v>11.388</v>
          </cell>
        </row>
        <row r="1318">
          <cell r="A1318">
            <v>156398</v>
          </cell>
          <cell r="B1318" t="str">
            <v>LEVER GOVERNOR</v>
          </cell>
          <cell r="C1318">
            <v>58</v>
          </cell>
          <cell r="D1318">
            <v>82.86</v>
          </cell>
          <cell r="E1318">
            <v>13.4472</v>
          </cell>
        </row>
        <row r="1319">
          <cell r="A1319">
            <v>156476</v>
          </cell>
          <cell r="B1319" t="str">
            <v>SHAFT REGULATING</v>
          </cell>
          <cell r="C1319">
            <v>83.84</v>
          </cell>
          <cell r="D1319">
            <v>119.77</v>
          </cell>
          <cell r="E1319">
            <v>54.246400000000001</v>
          </cell>
        </row>
        <row r="1320">
          <cell r="A1320">
            <v>156506</v>
          </cell>
          <cell r="B1320" t="str">
            <v>GASKET</v>
          </cell>
          <cell r="C1320">
            <v>30.69</v>
          </cell>
          <cell r="D1320">
            <v>43.84</v>
          </cell>
          <cell r="E1320">
            <v>16.879200000000001</v>
          </cell>
        </row>
        <row r="1321">
          <cell r="A1321">
            <v>156534</v>
          </cell>
          <cell r="B1321" t="str">
            <v>RET V SPRING INTAKE</v>
          </cell>
          <cell r="C1321">
            <v>43.85</v>
          </cell>
          <cell r="D1321">
            <v>62.64</v>
          </cell>
          <cell r="E1321">
            <v>19.3232</v>
          </cell>
        </row>
        <row r="1322">
          <cell r="A1322">
            <v>156535</v>
          </cell>
          <cell r="B1322" t="str">
            <v>RETAINER V SPRING EX</v>
          </cell>
          <cell r="C1322">
            <v>36.24</v>
          </cell>
          <cell r="D1322">
            <v>51.77</v>
          </cell>
          <cell r="E1322">
            <v>34.510469999999998</v>
          </cell>
        </row>
        <row r="1323">
          <cell r="A1323">
            <v>156623</v>
          </cell>
          <cell r="B1323" t="str">
            <v>COLLAR</v>
          </cell>
          <cell r="C1323">
            <v>375.36</v>
          </cell>
          <cell r="D1323">
            <v>536.23</v>
          </cell>
          <cell r="E1323">
            <v>161.47720000000001</v>
          </cell>
        </row>
        <row r="1324">
          <cell r="A1324">
            <v>156738</v>
          </cell>
          <cell r="B1324" t="str">
            <v>BRG,IDLER PULLEY SHAFT</v>
          </cell>
          <cell r="C1324">
            <v>36.630000000000003</v>
          </cell>
          <cell r="D1324">
            <v>52.33</v>
          </cell>
          <cell r="E1324">
            <v>7.5503999999999998</v>
          </cell>
        </row>
        <row r="1325">
          <cell r="A1325">
            <v>156821</v>
          </cell>
          <cell r="B1325" t="str">
            <v>GAUGE, WATER LEVEL</v>
          </cell>
          <cell r="C1325">
            <v>127.5</v>
          </cell>
          <cell r="D1325">
            <v>182.14</v>
          </cell>
          <cell r="E1325">
            <v>42.400799999999997</v>
          </cell>
        </row>
        <row r="1326">
          <cell r="A1326">
            <v>156841</v>
          </cell>
          <cell r="B1326" t="str">
            <v>HOSE,4.5IDX5 ODX5 LG</v>
          </cell>
          <cell r="C1326">
            <v>38.869999999999997</v>
          </cell>
          <cell r="D1326">
            <v>55.53</v>
          </cell>
          <cell r="E1326">
            <v>12.199199999999999</v>
          </cell>
        </row>
        <row r="1327">
          <cell r="A1327">
            <v>156984</v>
          </cell>
          <cell r="B1327" t="str">
            <v>ELEMENT</v>
          </cell>
          <cell r="C1327">
            <v>5.48</v>
          </cell>
          <cell r="D1327">
            <v>7.83</v>
          </cell>
          <cell r="E1327">
            <v>2.4336000000000002</v>
          </cell>
        </row>
        <row r="1328">
          <cell r="A1328">
            <v>157109</v>
          </cell>
          <cell r="B1328" t="str">
            <v>CUP PLUG-STANDARD</v>
          </cell>
          <cell r="C1328">
            <v>0.06</v>
          </cell>
          <cell r="D1328">
            <v>0.09</v>
          </cell>
          <cell r="E1328">
            <v>3.193E-2</v>
          </cell>
        </row>
        <row r="1329">
          <cell r="A1329">
            <v>157329</v>
          </cell>
          <cell r="B1329" t="str">
            <v>PLUG, HOLE, .688 DIA.</v>
          </cell>
          <cell r="C1329">
            <v>0.63</v>
          </cell>
          <cell r="D1329">
            <v>0.9</v>
          </cell>
          <cell r="E1329">
            <v>0.4264</v>
          </cell>
        </row>
        <row r="1330">
          <cell r="A1330">
            <v>157336</v>
          </cell>
          <cell r="B1330" t="str">
            <v>SPACER,.56X1.1X.75LG</v>
          </cell>
          <cell r="C1330">
            <v>14.01</v>
          </cell>
          <cell r="D1330">
            <v>20.010000000000002</v>
          </cell>
          <cell r="E1330">
            <v>2.9327999999999999</v>
          </cell>
        </row>
        <row r="1331">
          <cell r="A1331">
            <v>157460</v>
          </cell>
          <cell r="B1331" t="str">
            <v>COUPLING,HALF,.25</v>
          </cell>
          <cell r="C1331">
            <v>1.1299999999999999</v>
          </cell>
          <cell r="D1331">
            <v>1.62</v>
          </cell>
          <cell r="E1331">
            <v>0.71760000000000002</v>
          </cell>
        </row>
        <row r="1332">
          <cell r="A1332">
            <v>157475</v>
          </cell>
          <cell r="B1332" t="str">
            <v>SEAL W P SHAFT</v>
          </cell>
          <cell r="C1332">
            <v>160.22</v>
          </cell>
          <cell r="D1332">
            <v>228.89</v>
          </cell>
          <cell r="E1332">
            <v>54.34</v>
          </cell>
        </row>
        <row r="1333">
          <cell r="A1333">
            <v>157497</v>
          </cell>
          <cell r="B1333" t="str">
            <v>O RING,2.12X2.31X.09,NITRILE</v>
          </cell>
          <cell r="C1333">
            <v>7.81</v>
          </cell>
          <cell r="D1333">
            <v>11.16</v>
          </cell>
          <cell r="E1333">
            <v>3.3279999999999998</v>
          </cell>
        </row>
        <row r="1334">
          <cell r="A1334">
            <v>157609</v>
          </cell>
          <cell r="B1334" t="str">
            <v>ELEMENT,FILTER</v>
          </cell>
          <cell r="C1334">
            <v>18.7</v>
          </cell>
          <cell r="D1334">
            <v>26.71</v>
          </cell>
          <cell r="E1334">
            <v>13.468</v>
          </cell>
        </row>
        <row r="1335">
          <cell r="A1335">
            <v>157635</v>
          </cell>
          <cell r="B1335" t="str">
            <v>NUTESTOP,.50-20</v>
          </cell>
          <cell r="C1335">
            <v>0.56999999999999995</v>
          </cell>
          <cell r="D1335">
            <v>0.82</v>
          </cell>
          <cell r="E1335">
            <v>9.4329999999999997E-2</v>
          </cell>
        </row>
        <row r="1336">
          <cell r="A1336">
            <v>157799</v>
          </cell>
          <cell r="B1336" t="str">
            <v>HOSE ADAPTER</v>
          </cell>
          <cell r="C1336">
            <v>3.93</v>
          </cell>
          <cell r="D1336">
            <v>5.61</v>
          </cell>
          <cell r="E1336">
            <v>2.1112000000000002</v>
          </cell>
        </row>
        <row r="1337">
          <cell r="A1337">
            <v>157842</v>
          </cell>
          <cell r="B1337" t="str">
            <v>STUD,GR5,.312X1.62LG</v>
          </cell>
          <cell r="C1337">
            <v>11.95</v>
          </cell>
          <cell r="D1337">
            <v>17.07</v>
          </cell>
          <cell r="E1337">
            <v>8.06</v>
          </cell>
        </row>
        <row r="1338">
          <cell r="A1338">
            <v>157872</v>
          </cell>
          <cell r="B1338" t="str">
            <v>ROD</v>
          </cell>
          <cell r="C1338">
            <v>12.2</v>
          </cell>
          <cell r="D1338">
            <v>17.43</v>
          </cell>
          <cell r="E1338">
            <v>8.2263999999999999</v>
          </cell>
        </row>
        <row r="1339">
          <cell r="A1339">
            <v>157910</v>
          </cell>
          <cell r="B1339" t="str">
            <v>BUSHING,RED,1.00-.12</v>
          </cell>
          <cell r="C1339">
            <v>3.5</v>
          </cell>
          <cell r="D1339">
            <v>5</v>
          </cell>
          <cell r="E1339">
            <v>2.5581900000000002</v>
          </cell>
        </row>
        <row r="1340">
          <cell r="A1340">
            <v>158127</v>
          </cell>
          <cell r="B1340" t="str">
            <v>HOSE,3.5X4.0X3 LG</v>
          </cell>
          <cell r="C1340">
            <v>22.44</v>
          </cell>
          <cell r="D1340">
            <v>32.06</v>
          </cell>
          <cell r="E1340">
            <v>6.0111999999999997</v>
          </cell>
        </row>
        <row r="1341">
          <cell r="A1341">
            <v>158162</v>
          </cell>
          <cell r="B1341" t="str">
            <v>WASHER,.41X1.12X.25</v>
          </cell>
          <cell r="C1341">
            <v>7.44</v>
          </cell>
          <cell r="D1341">
            <v>10.62</v>
          </cell>
          <cell r="E1341">
            <v>1.7056</v>
          </cell>
        </row>
        <row r="1342">
          <cell r="A1342">
            <v>158316</v>
          </cell>
          <cell r="B1342" t="str">
            <v>GASKET</v>
          </cell>
          <cell r="C1342">
            <v>3.46</v>
          </cell>
          <cell r="D1342">
            <v>4.9400000000000004</v>
          </cell>
          <cell r="E1342">
            <v>1.94584</v>
          </cell>
        </row>
        <row r="1343">
          <cell r="A1343">
            <v>158317</v>
          </cell>
          <cell r="B1343" t="str">
            <v>GASKET</v>
          </cell>
          <cell r="C1343">
            <v>2.58</v>
          </cell>
          <cell r="D1343">
            <v>3.68</v>
          </cell>
          <cell r="E1343">
            <v>0.62816000000000005</v>
          </cell>
        </row>
        <row r="1344">
          <cell r="A1344">
            <v>158318</v>
          </cell>
          <cell r="B1344" t="str">
            <v>GASKET</v>
          </cell>
          <cell r="C1344">
            <v>13.6</v>
          </cell>
          <cell r="D1344">
            <v>19.43</v>
          </cell>
          <cell r="E1344">
            <v>3.12</v>
          </cell>
        </row>
        <row r="1345">
          <cell r="A1345">
            <v>158320</v>
          </cell>
          <cell r="B1345" t="str">
            <v>SEAL OIL</v>
          </cell>
          <cell r="C1345">
            <v>1.89</v>
          </cell>
          <cell r="D1345">
            <v>2.7</v>
          </cell>
          <cell r="E1345">
            <v>1.0608</v>
          </cell>
        </row>
        <row r="1346">
          <cell r="A1346">
            <v>158321</v>
          </cell>
          <cell r="B1346" t="str">
            <v>GASKET</v>
          </cell>
          <cell r="C1346">
            <v>2.8</v>
          </cell>
          <cell r="D1346">
            <v>4</v>
          </cell>
          <cell r="E1346">
            <v>0.80079999999999996</v>
          </cell>
        </row>
        <row r="1347">
          <cell r="A1347">
            <v>158346</v>
          </cell>
          <cell r="B1347" t="str">
            <v>GASKET</v>
          </cell>
          <cell r="C1347">
            <v>23.52</v>
          </cell>
          <cell r="D1347">
            <v>33.6</v>
          </cell>
          <cell r="E1347">
            <v>15.86</v>
          </cell>
        </row>
        <row r="1348">
          <cell r="A1348">
            <v>158358</v>
          </cell>
          <cell r="B1348" t="str">
            <v>SPACER,.47X1X.31 LG</v>
          </cell>
          <cell r="C1348">
            <v>2.2000000000000002</v>
          </cell>
          <cell r="D1348">
            <v>3.15</v>
          </cell>
          <cell r="E1348">
            <v>1.3624000000000001</v>
          </cell>
        </row>
        <row r="1349">
          <cell r="A1349">
            <v>158395</v>
          </cell>
          <cell r="B1349" t="str">
            <v>STUD,GR5,.38-.31X2.5</v>
          </cell>
          <cell r="C1349">
            <v>17.66</v>
          </cell>
          <cell r="D1349">
            <v>25.22</v>
          </cell>
          <cell r="E1349">
            <v>11.907999999999999</v>
          </cell>
        </row>
        <row r="1350">
          <cell r="A1350">
            <v>158404</v>
          </cell>
          <cell r="B1350" t="str">
            <v>PLATE,COVER</v>
          </cell>
          <cell r="C1350">
            <v>9.74</v>
          </cell>
          <cell r="D1350">
            <v>13.92</v>
          </cell>
          <cell r="E1350">
            <v>2.1840000000000002</v>
          </cell>
        </row>
        <row r="1351">
          <cell r="A1351">
            <v>158406</v>
          </cell>
          <cell r="B1351" t="str">
            <v>SEAL THERMOSTAT</v>
          </cell>
          <cell r="C1351">
            <v>12.45</v>
          </cell>
          <cell r="D1351">
            <v>17.79</v>
          </cell>
          <cell r="E1351">
            <v>2.4127999999999998</v>
          </cell>
        </row>
        <row r="1352">
          <cell r="A1352">
            <v>158417</v>
          </cell>
          <cell r="B1352" t="str">
            <v>NUTSTOP,.312-18X.344</v>
          </cell>
          <cell r="C1352">
            <v>0.04</v>
          </cell>
          <cell r="D1352">
            <v>0.06</v>
          </cell>
          <cell r="E1352">
            <v>2.0799999999999999E-2</v>
          </cell>
        </row>
        <row r="1353">
          <cell r="A1353">
            <v>158653</v>
          </cell>
          <cell r="B1353" t="str">
            <v>STUD,GR5,.312X1.62LG</v>
          </cell>
          <cell r="C1353">
            <v>9.43</v>
          </cell>
          <cell r="D1353">
            <v>13.47</v>
          </cell>
          <cell r="E1353">
            <v>6.3544</v>
          </cell>
        </row>
        <row r="1354">
          <cell r="A1354">
            <v>158859</v>
          </cell>
          <cell r="B1354" t="str">
            <v>CABLE FLEXIBLE</v>
          </cell>
          <cell r="C1354">
            <v>248.88</v>
          </cell>
          <cell r="D1354">
            <v>355.54</v>
          </cell>
          <cell r="E1354">
            <v>78.936000000000007</v>
          </cell>
        </row>
        <row r="1355">
          <cell r="A1355">
            <v>158876</v>
          </cell>
          <cell r="B1355" t="str">
            <v>PLATE NAME</v>
          </cell>
          <cell r="C1355">
            <v>6.5</v>
          </cell>
          <cell r="D1355">
            <v>9.2799999999999994</v>
          </cell>
          <cell r="E1355">
            <v>3.3488000000000002</v>
          </cell>
        </row>
        <row r="1356">
          <cell r="A1356">
            <v>158896</v>
          </cell>
          <cell r="B1356" t="str">
            <v>COUPLING FLEXIBLE</v>
          </cell>
          <cell r="C1356">
            <v>14.49</v>
          </cell>
          <cell r="D1356">
            <v>20.7</v>
          </cell>
          <cell r="E1356">
            <v>9.7759999999999998</v>
          </cell>
        </row>
        <row r="1357">
          <cell r="A1357">
            <v>159054</v>
          </cell>
          <cell r="B1357" t="str">
            <v>FITTING GREASE</v>
          </cell>
          <cell r="C1357">
            <v>0.99</v>
          </cell>
          <cell r="D1357">
            <v>1.42</v>
          </cell>
          <cell r="E1357">
            <v>0.26</v>
          </cell>
        </row>
        <row r="1358">
          <cell r="A1358">
            <v>159077</v>
          </cell>
          <cell r="B1358" t="str">
            <v>CAP BRG HSG END</v>
          </cell>
          <cell r="C1358">
            <v>112.31</v>
          </cell>
          <cell r="D1358">
            <v>160.44</v>
          </cell>
          <cell r="E1358">
            <v>75.737939999999995</v>
          </cell>
        </row>
        <row r="1359">
          <cell r="A1359">
            <v>159079</v>
          </cell>
          <cell r="B1359" t="str">
            <v>BEARING BALL</v>
          </cell>
          <cell r="C1359">
            <v>3.77</v>
          </cell>
          <cell r="D1359">
            <v>5.38</v>
          </cell>
          <cell r="E1359">
            <v>2.5375999999999999</v>
          </cell>
        </row>
        <row r="1360">
          <cell r="A1360">
            <v>159082</v>
          </cell>
          <cell r="B1360" t="str">
            <v>RUBBERNECK CUSHION</v>
          </cell>
          <cell r="C1360">
            <v>50.98</v>
          </cell>
          <cell r="D1360">
            <v>72.83</v>
          </cell>
          <cell r="E1360">
            <v>9.5679999999999996</v>
          </cell>
        </row>
        <row r="1361">
          <cell r="A1361">
            <v>159083</v>
          </cell>
          <cell r="B1361" t="str">
            <v>RUBBERNECK CUSHION</v>
          </cell>
          <cell r="C1361">
            <v>52.93</v>
          </cell>
          <cell r="D1361">
            <v>75.61</v>
          </cell>
          <cell r="E1361">
            <v>10.036</v>
          </cell>
        </row>
        <row r="1362">
          <cell r="A1362">
            <v>159099</v>
          </cell>
          <cell r="B1362" t="str">
            <v>GSKT FUEL INJECTOR</v>
          </cell>
          <cell r="C1362">
            <v>3.58</v>
          </cell>
          <cell r="D1362">
            <v>5.1100000000000003</v>
          </cell>
          <cell r="E1362">
            <v>0.63439999999999996</v>
          </cell>
        </row>
        <row r="1363">
          <cell r="A1363">
            <v>159315</v>
          </cell>
          <cell r="B1363" t="str">
            <v>NUTESTOP,.50-20X.31</v>
          </cell>
          <cell r="C1363">
            <v>1.61</v>
          </cell>
          <cell r="D1363">
            <v>2.2999999999999998</v>
          </cell>
          <cell r="E1363">
            <v>5.2519999999999997E-2</v>
          </cell>
        </row>
        <row r="1364">
          <cell r="A1364">
            <v>159364</v>
          </cell>
          <cell r="B1364" t="str">
            <v>STUD,SS,.375X1.62 LG</v>
          </cell>
          <cell r="C1364">
            <v>21.53</v>
          </cell>
          <cell r="D1364">
            <v>30.75</v>
          </cell>
          <cell r="E1364">
            <v>4.7632000000000003</v>
          </cell>
        </row>
        <row r="1365">
          <cell r="A1365">
            <v>159365</v>
          </cell>
          <cell r="B1365" t="str">
            <v>STUD,SS,.50X2 LG</v>
          </cell>
          <cell r="C1365">
            <v>18.690000000000001</v>
          </cell>
          <cell r="D1365">
            <v>26.69</v>
          </cell>
          <cell r="E1365">
            <v>6.4211</v>
          </cell>
        </row>
        <row r="1366">
          <cell r="A1366">
            <v>159475</v>
          </cell>
          <cell r="B1366" t="str">
            <v>SPACER,.69X.88X1.2LG</v>
          </cell>
          <cell r="C1366">
            <v>11.62</v>
          </cell>
          <cell r="D1366">
            <v>16.600000000000001</v>
          </cell>
          <cell r="E1366">
            <v>3.5464000000000002</v>
          </cell>
        </row>
        <row r="1367">
          <cell r="A1367">
            <v>159477</v>
          </cell>
          <cell r="B1367" t="str">
            <v>BEARING, BALL</v>
          </cell>
          <cell r="C1367">
            <v>3.4</v>
          </cell>
          <cell r="D1367">
            <v>4.8499999999999996</v>
          </cell>
          <cell r="E1367">
            <v>1.7472000000000001</v>
          </cell>
        </row>
        <row r="1368">
          <cell r="A1368">
            <v>159553</v>
          </cell>
          <cell r="B1368" t="str">
            <v>BELT</v>
          </cell>
          <cell r="C1368">
            <v>7.97</v>
          </cell>
          <cell r="D1368">
            <v>11.38</v>
          </cell>
          <cell r="E1368">
            <v>4.1017299999999999</v>
          </cell>
        </row>
        <row r="1369">
          <cell r="A1369">
            <v>159575</v>
          </cell>
          <cell r="B1369" t="str">
            <v>GASKET</v>
          </cell>
          <cell r="C1369">
            <v>0.9</v>
          </cell>
          <cell r="D1369">
            <v>1.28</v>
          </cell>
          <cell r="E1369">
            <v>0.46800000000000003</v>
          </cell>
        </row>
        <row r="1370">
          <cell r="A1370">
            <v>159580</v>
          </cell>
          <cell r="B1370" t="str">
            <v>GASKET, WATER PUMP</v>
          </cell>
          <cell r="C1370">
            <v>6.99</v>
          </cell>
          <cell r="D1370">
            <v>9.98</v>
          </cell>
          <cell r="E1370">
            <v>1.3104</v>
          </cell>
        </row>
        <row r="1371">
          <cell r="A1371">
            <v>159624</v>
          </cell>
          <cell r="B1371" t="str">
            <v>FLANGE</v>
          </cell>
          <cell r="C1371">
            <v>33.880000000000003</v>
          </cell>
          <cell r="D1371">
            <v>48.41</v>
          </cell>
          <cell r="E1371">
            <v>17.503440000000001</v>
          </cell>
        </row>
        <row r="1372">
          <cell r="A1372">
            <v>159849</v>
          </cell>
          <cell r="B1372" t="str">
            <v>THERMOSTAT</v>
          </cell>
          <cell r="C1372">
            <v>1.46</v>
          </cell>
          <cell r="D1372">
            <v>2.09</v>
          </cell>
          <cell r="E1372">
            <v>0.95679999999999998</v>
          </cell>
        </row>
        <row r="1373">
          <cell r="A1373">
            <v>159991</v>
          </cell>
          <cell r="B1373" t="str">
            <v>CPLG,38 DRESS,3 TUBE</v>
          </cell>
          <cell r="C1373">
            <v>100.32</v>
          </cell>
          <cell r="D1373">
            <v>143.31</v>
          </cell>
          <cell r="E1373">
            <v>35.619999999999997</v>
          </cell>
        </row>
        <row r="1374">
          <cell r="A1374">
            <v>161113</v>
          </cell>
          <cell r="B1374" t="str">
            <v>GASKET</v>
          </cell>
          <cell r="C1374">
            <v>0.23</v>
          </cell>
          <cell r="D1374">
            <v>0.34</v>
          </cell>
          <cell r="E1374">
            <v>0.11996</v>
          </cell>
        </row>
        <row r="1375">
          <cell r="A1375">
            <v>161264</v>
          </cell>
          <cell r="B1375" t="str">
            <v>RING,INT.RET.-137</v>
          </cell>
          <cell r="C1375">
            <v>0.24</v>
          </cell>
          <cell r="D1375">
            <v>0.35</v>
          </cell>
          <cell r="E1375">
            <v>0.12479999999999999</v>
          </cell>
        </row>
        <row r="1376">
          <cell r="A1376">
            <v>161293</v>
          </cell>
          <cell r="B1376" t="str">
            <v>NUTESTOP,.75-16X.41</v>
          </cell>
          <cell r="C1376">
            <v>1.04</v>
          </cell>
          <cell r="D1376">
            <v>1.49</v>
          </cell>
          <cell r="E1376">
            <v>0.21912999999999999</v>
          </cell>
        </row>
        <row r="1377">
          <cell r="A1377">
            <v>161339</v>
          </cell>
          <cell r="B1377" t="str">
            <v>BALL BEARING</v>
          </cell>
          <cell r="C1377">
            <v>23.28</v>
          </cell>
          <cell r="D1377">
            <v>33.26</v>
          </cell>
          <cell r="E1377">
            <v>12.230399999999999</v>
          </cell>
        </row>
        <row r="1378">
          <cell r="A1378">
            <v>161341</v>
          </cell>
          <cell r="B1378" t="str">
            <v>SEAL, OIL</v>
          </cell>
          <cell r="C1378">
            <v>7.36</v>
          </cell>
          <cell r="D1378">
            <v>10.51</v>
          </cell>
          <cell r="E1378">
            <v>1.4144000000000001</v>
          </cell>
        </row>
        <row r="1379">
          <cell r="A1379">
            <v>161345</v>
          </cell>
          <cell r="B1379" t="str">
            <v>HOLE COVER</v>
          </cell>
          <cell r="C1379">
            <v>11.59</v>
          </cell>
          <cell r="D1379">
            <v>16.55</v>
          </cell>
          <cell r="E1379">
            <v>1.55688</v>
          </cell>
        </row>
        <row r="1380">
          <cell r="A1380">
            <v>161405</v>
          </cell>
          <cell r="B1380" t="str">
            <v>VENT BREATHER</v>
          </cell>
          <cell r="C1380">
            <v>15.3</v>
          </cell>
          <cell r="D1380">
            <v>21.86</v>
          </cell>
          <cell r="E1380">
            <v>4.68</v>
          </cell>
        </row>
        <row r="1381">
          <cell r="A1381">
            <v>161579</v>
          </cell>
          <cell r="B1381" t="str">
            <v>COUPLING DRESSER</v>
          </cell>
          <cell r="C1381">
            <v>14.01</v>
          </cell>
          <cell r="D1381">
            <v>20.010000000000002</v>
          </cell>
          <cell r="E1381">
            <v>8.8919999999999995</v>
          </cell>
        </row>
        <row r="1382">
          <cell r="A1382">
            <v>161592</v>
          </cell>
          <cell r="B1382" t="str">
            <v>ELB,65DRESS,1.5PIPE</v>
          </cell>
          <cell r="C1382">
            <v>79.849999999999994</v>
          </cell>
          <cell r="D1382">
            <v>114.07</v>
          </cell>
          <cell r="E1382">
            <v>17.960799999999999</v>
          </cell>
        </row>
        <row r="1383">
          <cell r="A1383">
            <v>161842</v>
          </cell>
          <cell r="B1383" t="str">
            <v>RETAINER BEARING</v>
          </cell>
          <cell r="C1383">
            <v>66.430000000000007</v>
          </cell>
          <cell r="D1383">
            <v>94.9</v>
          </cell>
          <cell r="E1383">
            <v>15.288</v>
          </cell>
        </row>
        <row r="1384">
          <cell r="A1384">
            <v>161900</v>
          </cell>
          <cell r="B1384" t="str">
            <v>SPARK PLUG COVER</v>
          </cell>
          <cell r="C1384">
            <v>0.28999999999999998</v>
          </cell>
          <cell r="D1384">
            <v>0.41</v>
          </cell>
          <cell r="E1384">
            <v>0.14560000000000001</v>
          </cell>
        </row>
        <row r="1385">
          <cell r="A1385">
            <v>161925</v>
          </cell>
          <cell r="B1385" t="str">
            <v>GASKET</v>
          </cell>
          <cell r="C1385">
            <v>7.24</v>
          </cell>
          <cell r="D1385">
            <v>10.35</v>
          </cell>
          <cell r="E1385">
            <v>1.9032</v>
          </cell>
        </row>
        <row r="1386">
          <cell r="A1386">
            <v>161926</v>
          </cell>
          <cell r="B1386" t="str">
            <v>GASKET</v>
          </cell>
          <cell r="C1386">
            <v>1.96</v>
          </cell>
          <cell r="D1386">
            <v>2.8</v>
          </cell>
          <cell r="E1386">
            <v>0.3952</v>
          </cell>
        </row>
        <row r="1387">
          <cell r="A1387">
            <v>161944</v>
          </cell>
          <cell r="B1387" t="str">
            <v>DISCONNECT FEMALE</v>
          </cell>
          <cell r="C1387">
            <v>0.53</v>
          </cell>
          <cell r="D1387">
            <v>0.75</v>
          </cell>
          <cell r="E1387">
            <v>0.35693000000000003</v>
          </cell>
        </row>
        <row r="1388">
          <cell r="A1388">
            <v>161971</v>
          </cell>
          <cell r="B1388" t="str">
            <v>GASKETO RING</v>
          </cell>
          <cell r="C1388">
            <v>2.2000000000000002</v>
          </cell>
          <cell r="D1388">
            <v>3.15</v>
          </cell>
          <cell r="E1388">
            <v>1.36344</v>
          </cell>
        </row>
        <row r="1389">
          <cell r="A1389">
            <v>162189</v>
          </cell>
          <cell r="B1389" t="str">
            <v>COVER SWITCH BOX</v>
          </cell>
          <cell r="C1389">
            <v>0.52</v>
          </cell>
          <cell r="D1389">
            <v>0.74</v>
          </cell>
          <cell r="E1389">
            <v>0.34827999999999998</v>
          </cell>
        </row>
        <row r="1390">
          <cell r="A1390">
            <v>162492</v>
          </cell>
          <cell r="B1390" t="str">
            <v>THERMOSTAT, 160 DEG F</v>
          </cell>
          <cell r="C1390">
            <v>56.23</v>
          </cell>
          <cell r="D1390">
            <v>80.33</v>
          </cell>
          <cell r="E1390">
            <v>17.315999999999999</v>
          </cell>
        </row>
        <row r="1391">
          <cell r="A1391">
            <v>162557</v>
          </cell>
          <cell r="B1391" t="str">
            <v>CONNECTOR, 3-4 WIRE</v>
          </cell>
          <cell r="C1391">
            <v>0.26</v>
          </cell>
          <cell r="D1391">
            <v>0.36</v>
          </cell>
          <cell r="E1391">
            <v>0.15776999999999999</v>
          </cell>
        </row>
        <row r="1392">
          <cell r="A1392">
            <v>162614</v>
          </cell>
          <cell r="B1392" t="str">
            <v>ELEMENT FUEL FILTER</v>
          </cell>
          <cell r="C1392">
            <v>7.65</v>
          </cell>
          <cell r="D1392">
            <v>10.93</v>
          </cell>
          <cell r="E1392">
            <v>4.6904000000000003</v>
          </cell>
        </row>
        <row r="1393">
          <cell r="A1393">
            <v>162629</v>
          </cell>
          <cell r="B1393" t="str">
            <v>HOSE,7IDX7.38X4 LG</v>
          </cell>
          <cell r="C1393">
            <v>21.17</v>
          </cell>
          <cell r="D1393">
            <v>30.24</v>
          </cell>
          <cell r="E1393">
            <v>19.602450000000001</v>
          </cell>
        </row>
        <row r="1394">
          <cell r="A1394">
            <v>162649</v>
          </cell>
          <cell r="B1394" t="str">
            <v>NUTFLTER,.69-16X.50</v>
          </cell>
          <cell r="C1394">
            <v>5.77</v>
          </cell>
          <cell r="D1394">
            <v>8.25</v>
          </cell>
          <cell r="E1394">
            <v>3.89391</v>
          </cell>
        </row>
        <row r="1395">
          <cell r="A1395">
            <v>162660</v>
          </cell>
          <cell r="B1395" t="str">
            <v>GUIDE LOWER VALVE SP</v>
          </cell>
          <cell r="C1395">
            <v>10.35</v>
          </cell>
          <cell r="D1395">
            <v>14.79</v>
          </cell>
          <cell r="E1395">
            <v>7.5636400000000004</v>
          </cell>
        </row>
        <row r="1396">
          <cell r="A1396">
            <v>162674</v>
          </cell>
          <cell r="B1396" t="str">
            <v>PLATE COVER</v>
          </cell>
          <cell r="C1396">
            <v>35.81</v>
          </cell>
          <cell r="D1396">
            <v>51.16</v>
          </cell>
          <cell r="E1396">
            <v>6.9160000000000004</v>
          </cell>
        </row>
        <row r="1397">
          <cell r="A1397">
            <v>162706</v>
          </cell>
          <cell r="B1397" t="str">
            <v>BELT</v>
          </cell>
          <cell r="C1397">
            <v>8.0500000000000007</v>
          </cell>
          <cell r="D1397">
            <v>11.5</v>
          </cell>
          <cell r="E1397">
            <v>0</v>
          </cell>
        </row>
        <row r="1398">
          <cell r="A1398">
            <v>162870</v>
          </cell>
          <cell r="B1398" t="str">
            <v>TACHOMETER</v>
          </cell>
          <cell r="C1398">
            <v>1022.31</v>
          </cell>
          <cell r="D1398">
            <v>1460.45</v>
          </cell>
          <cell r="E1398">
            <v>466.07600000000002</v>
          </cell>
        </row>
        <row r="1399">
          <cell r="A1399">
            <v>162887</v>
          </cell>
          <cell r="B1399" t="str">
            <v>WASHER,1.31X2.06X.25</v>
          </cell>
          <cell r="C1399">
            <v>7</v>
          </cell>
          <cell r="D1399">
            <v>9.99</v>
          </cell>
          <cell r="E1399">
            <v>6.0649800000000003</v>
          </cell>
        </row>
        <row r="1400">
          <cell r="A1400">
            <v>163214</v>
          </cell>
          <cell r="B1400" t="str">
            <v>GASKET GEAR COVER</v>
          </cell>
          <cell r="C1400">
            <v>4.7</v>
          </cell>
          <cell r="D1400">
            <v>6.72</v>
          </cell>
          <cell r="E1400">
            <v>3.1699199999999998</v>
          </cell>
        </row>
        <row r="1401">
          <cell r="A1401">
            <v>163276</v>
          </cell>
          <cell r="B1401" t="str">
            <v>GASKET</v>
          </cell>
          <cell r="C1401">
            <v>3.92</v>
          </cell>
          <cell r="D1401">
            <v>5.6</v>
          </cell>
          <cell r="E1401">
            <v>2.6426500000000002</v>
          </cell>
        </row>
        <row r="1402">
          <cell r="A1402">
            <v>163279</v>
          </cell>
          <cell r="B1402" t="str">
            <v>GASKET</v>
          </cell>
          <cell r="C1402">
            <v>16.399999999999999</v>
          </cell>
          <cell r="D1402">
            <v>23.43</v>
          </cell>
          <cell r="E1402">
            <v>3.12</v>
          </cell>
        </row>
        <row r="1403">
          <cell r="A1403">
            <v>163395</v>
          </cell>
          <cell r="B1403" t="str">
            <v>GUARD FAN</v>
          </cell>
          <cell r="C1403">
            <v>215.03</v>
          </cell>
          <cell r="D1403">
            <v>307.18</v>
          </cell>
          <cell r="E1403">
            <v>145.00720000000001</v>
          </cell>
        </row>
        <row r="1404">
          <cell r="A1404">
            <v>163396</v>
          </cell>
          <cell r="B1404" t="str">
            <v>GUARD FAN</v>
          </cell>
          <cell r="C1404">
            <v>259.20999999999998</v>
          </cell>
          <cell r="D1404">
            <v>370.3</v>
          </cell>
          <cell r="E1404">
            <v>174.8032</v>
          </cell>
        </row>
        <row r="1405">
          <cell r="A1405">
            <v>163415</v>
          </cell>
          <cell r="B1405" t="str">
            <v>STRAP SPRING</v>
          </cell>
          <cell r="C1405">
            <v>9.66</v>
          </cell>
          <cell r="D1405">
            <v>13.8</v>
          </cell>
          <cell r="E1405">
            <v>9.6375700000000002</v>
          </cell>
        </row>
        <row r="1406">
          <cell r="A1406">
            <v>163454</v>
          </cell>
          <cell r="B1406" t="str">
            <v>RING RETAINING</v>
          </cell>
          <cell r="C1406">
            <v>0.57999999999999996</v>
          </cell>
          <cell r="D1406">
            <v>0.83</v>
          </cell>
          <cell r="E1406">
            <v>0.104</v>
          </cell>
        </row>
        <row r="1407">
          <cell r="A1407">
            <v>163705</v>
          </cell>
          <cell r="B1407" t="str">
            <v>U BOLT,.25X3.12X4.06</v>
          </cell>
          <cell r="C1407">
            <v>24.54</v>
          </cell>
          <cell r="D1407">
            <v>35.06</v>
          </cell>
          <cell r="E1407">
            <v>27.558129999999998</v>
          </cell>
        </row>
        <row r="1408">
          <cell r="A1408">
            <v>164005</v>
          </cell>
          <cell r="B1408" t="str">
            <v>BOSS,.75DIAX1 LG</v>
          </cell>
          <cell r="C1408">
            <v>4.17</v>
          </cell>
          <cell r="D1408">
            <v>5.95</v>
          </cell>
          <cell r="E1408">
            <v>2.8079999999999998</v>
          </cell>
        </row>
        <row r="1409">
          <cell r="A1409">
            <v>164025</v>
          </cell>
          <cell r="B1409" t="str">
            <v>BOOT DUST</v>
          </cell>
          <cell r="C1409">
            <v>15.6</v>
          </cell>
          <cell r="D1409">
            <v>22.29</v>
          </cell>
          <cell r="E1409">
            <v>4.0872000000000002</v>
          </cell>
        </row>
        <row r="1410">
          <cell r="A1410">
            <v>164076</v>
          </cell>
          <cell r="B1410" t="str">
            <v>RING, EXT.RET. 5100-156</v>
          </cell>
          <cell r="C1410">
            <v>1.1200000000000001</v>
          </cell>
          <cell r="D1410">
            <v>1.6</v>
          </cell>
          <cell r="E1410">
            <v>0.19802</v>
          </cell>
        </row>
        <row r="1411">
          <cell r="A1411">
            <v>164135</v>
          </cell>
          <cell r="B1411" t="str">
            <v>ELEMENT OIL FILTER</v>
          </cell>
          <cell r="C1411">
            <v>32.39</v>
          </cell>
          <cell r="D1411">
            <v>46.26</v>
          </cell>
          <cell r="E1411">
            <v>21.84</v>
          </cell>
        </row>
        <row r="1412">
          <cell r="A1412">
            <v>164181</v>
          </cell>
          <cell r="B1412" t="str">
            <v>PLATE, COVER</v>
          </cell>
          <cell r="C1412">
            <v>14.78</v>
          </cell>
          <cell r="D1412">
            <v>21.11</v>
          </cell>
          <cell r="E1412">
            <v>3.7559300000000002</v>
          </cell>
        </row>
        <row r="1413">
          <cell r="A1413">
            <v>164182</v>
          </cell>
          <cell r="B1413" t="str">
            <v>GASKET</v>
          </cell>
          <cell r="C1413">
            <v>3.25</v>
          </cell>
          <cell r="D1413">
            <v>4.6500000000000004</v>
          </cell>
          <cell r="E1413">
            <v>0.60684000000000005</v>
          </cell>
        </row>
        <row r="1414">
          <cell r="A1414">
            <v>164438</v>
          </cell>
          <cell r="B1414" t="str">
            <v>U BOLT,.31-18X2.44X3.72</v>
          </cell>
          <cell r="C1414">
            <v>43.07</v>
          </cell>
          <cell r="D1414">
            <v>61.53</v>
          </cell>
          <cell r="E1414">
            <v>29.0472</v>
          </cell>
        </row>
        <row r="1415">
          <cell r="A1415">
            <v>164493</v>
          </cell>
          <cell r="B1415" t="str">
            <v>FITTING REUSABLE</v>
          </cell>
          <cell r="C1415">
            <v>35.81</v>
          </cell>
          <cell r="D1415">
            <v>51.16</v>
          </cell>
          <cell r="E1415">
            <v>24.148800000000001</v>
          </cell>
        </row>
        <row r="1416">
          <cell r="A1416">
            <v>164635</v>
          </cell>
          <cell r="B1416" t="str">
            <v>RING, PISTON INTERMEDIATE</v>
          </cell>
          <cell r="C1416">
            <v>4.24</v>
          </cell>
          <cell r="D1416">
            <v>6.06</v>
          </cell>
          <cell r="E1416">
            <v>2.3868</v>
          </cell>
        </row>
        <row r="1417">
          <cell r="A1417">
            <v>164688</v>
          </cell>
          <cell r="B1417" t="str">
            <v>BUSH,RED 1.25X.375</v>
          </cell>
          <cell r="C1417">
            <v>14.71</v>
          </cell>
          <cell r="D1417">
            <v>21.01</v>
          </cell>
          <cell r="E1417">
            <v>2.7768000000000002</v>
          </cell>
        </row>
        <row r="1418">
          <cell r="A1418">
            <v>164710</v>
          </cell>
          <cell r="B1418" t="str">
            <v>RETAINER GOV GEAR</v>
          </cell>
          <cell r="C1418">
            <v>48.69</v>
          </cell>
          <cell r="D1418">
            <v>69.56</v>
          </cell>
          <cell r="E1418">
            <v>29.64</v>
          </cell>
        </row>
        <row r="1419">
          <cell r="A1419">
            <v>164711</v>
          </cell>
          <cell r="B1419" t="str">
            <v>PIN GOV GEAR DR</v>
          </cell>
          <cell r="C1419">
            <v>3.36</v>
          </cell>
          <cell r="D1419">
            <v>4.79</v>
          </cell>
          <cell r="E1419">
            <v>1.7263999999999999</v>
          </cell>
        </row>
        <row r="1420">
          <cell r="A1420">
            <v>164712</v>
          </cell>
          <cell r="B1420" t="str">
            <v>DAMPNER GOV GEAR</v>
          </cell>
          <cell r="C1420">
            <v>3.47</v>
          </cell>
          <cell r="D1420">
            <v>4.96</v>
          </cell>
          <cell r="E1420">
            <v>1.196</v>
          </cell>
        </row>
        <row r="1421">
          <cell r="A1421">
            <v>164713</v>
          </cell>
          <cell r="B1421" t="str">
            <v>GEAR GOV DRIVE</v>
          </cell>
          <cell r="C1421">
            <v>25.6</v>
          </cell>
          <cell r="D1421">
            <v>36.57</v>
          </cell>
          <cell r="E1421">
            <v>17.263999999999999</v>
          </cell>
        </row>
        <row r="1422">
          <cell r="A1422">
            <v>164768</v>
          </cell>
          <cell r="B1422" t="str">
            <v>GASKET</v>
          </cell>
          <cell r="C1422">
            <v>3.27</v>
          </cell>
          <cell r="D1422">
            <v>4.68</v>
          </cell>
          <cell r="E1422">
            <v>0.62046000000000001</v>
          </cell>
        </row>
        <row r="1423">
          <cell r="A1423">
            <v>166180</v>
          </cell>
          <cell r="B1423" t="str">
            <v>FITTING REUSABLE</v>
          </cell>
          <cell r="C1423">
            <v>1.51</v>
          </cell>
          <cell r="D1423">
            <v>2.16</v>
          </cell>
          <cell r="E1423">
            <v>1.0192000000000001</v>
          </cell>
        </row>
        <row r="1424">
          <cell r="A1424">
            <v>166181</v>
          </cell>
          <cell r="B1424" t="str">
            <v>FITTING FEMALE REUSE</v>
          </cell>
          <cell r="C1424">
            <v>2.16</v>
          </cell>
          <cell r="D1424">
            <v>3.08</v>
          </cell>
          <cell r="E1424">
            <v>1.456</v>
          </cell>
        </row>
        <row r="1425">
          <cell r="A1425">
            <v>166261</v>
          </cell>
          <cell r="B1425" t="str">
            <v>BEARING BALL</v>
          </cell>
          <cell r="C1425">
            <v>14.49</v>
          </cell>
          <cell r="D1425">
            <v>20.71</v>
          </cell>
          <cell r="E1425">
            <v>1.9239999999999999</v>
          </cell>
        </row>
        <row r="1426">
          <cell r="A1426">
            <v>166305</v>
          </cell>
          <cell r="B1426" t="str">
            <v>U BOLT,.38X2.00X2.62</v>
          </cell>
          <cell r="C1426">
            <v>3.87</v>
          </cell>
          <cell r="D1426">
            <v>5.53</v>
          </cell>
          <cell r="E1426">
            <v>2.60832</v>
          </cell>
        </row>
        <row r="1427">
          <cell r="A1427">
            <v>166319</v>
          </cell>
          <cell r="B1427" t="str">
            <v>SPACER,1.18X1.5X1.81</v>
          </cell>
          <cell r="C1427">
            <v>4.7699999999999996</v>
          </cell>
          <cell r="D1427">
            <v>6.81</v>
          </cell>
          <cell r="E1427">
            <v>3.2133699999999998</v>
          </cell>
        </row>
        <row r="1428">
          <cell r="A1428">
            <v>166386</v>
          </cell>
          <cell r="B1428" t="str">
            <v>GASKET</v>
          </cell>
          <cell r="C1428">
            <v>17.09</v>
          </cell>
          <cell r="D1428">
            <v>24.41</v>
          </cell>
          <cell r="E1428">
            <v>3.12</v>
          </cell>
        </row>
        <row r="1429">
          <cell r="A1429">
            <v>166415</v>
          </cell>
          <cell r="B1429" t="str">
            <v>1</v>
          </cell>
          <cell r="C1429">
            <v>290</v>
          </cell>
          <cell r="D1429">
            <v>414.29</v>
          </cell>
          <cell r="E1429">
            <v>86.621600000000001</v>
          </cell>
        </row>
        <row r="1430">
          <cell r="A1430">
            <v>166416</v>
          </cell>
          <cell r="B1430" t="str">
            <v>VENTURI ASM., LOWER</v>
          </cell>
          <cell r="C1430">
            <v>349</v>
          </cell>
          <cell r="D1430">
            <v>498.57</v>
          </cell>
          <cell r="E1430">
            <v>73.611199999999997</v>
          </cell>
        </row>
        <row r="1431">
          <cell r="A1431">
            <v>166420</v>
          </cell>
          <cell r="B1431" t="str">
            <v>SEPARATOR, OIL</v>
          </cell>
          <cell r="C1431">
            <v>31.21</v>
          </cell>
          <cell r="D1431">
            <v>44.59</v>
          </cell>
          <cell r="E1431">
            <v>16.1616</v>
          </cell>
        </row>
        <row r="1432">
          <cell r="A1432">
            <v>166445</v>
          </cell>
          <cell r="B1432" t="str">
            <v>GASKET</v>
          </cell>
          <cell r="C1432">
            <v>0.24</v>
          </cell>
          <cell r="D1432">
            <v>0.35</v>
          </cell>
          <cell r="E1432">
            <v>0.12792000000000001</v>
          </cell>
        </row>
        <row r="1433">
          <cell r="A1433">
            <v>166572</v>
          </cell>
          <cell r="B1433" t="str">
            <v>SCRLEVELING1-8X3.75</v>
          </cell>
          <cell r="C1433">
            <v>35.700000000000003</v>
          </cell>
          <cell r="D1433">
            <v>51</v>
          </cell>
          <cell r="E1433">
            <v>8.6319999999999997</v>
          </cell>
        </row>
        <row r="1434">
          <cell r="A1434">
            <v>166739</v>
          </cell>
          <cell r="B1434" t="str">
            <v>PIN,DOWEL,.156X1.12</v>
          </cell>
          <cell r="C1434">
            <v>4.66</v>
          </cell>
          <cell r="D1434">
            <v>6.65</v>
          </cell>
          <cell r="E1434">
            <v>1.0266900000000001</v>
          </cell>
        </row>
        <row r="1435">
          <cell r="A1435">
            <v>166975</v>
          </cell>
          <cell r="B1435" t="str">
            <v>SEAL</v>
          </cell>
          <cell r="C1435">
            <v>5.17</v>
          </cell>
          <cell r="D1435">
            <v>7.38</v>
          </cell>
          <cell r="E1435">
            <v>3.484</v>
          </cell>
        </row>
        <row r="1436">
          <cell r="A1436">
            <v>166991</v>
          </cell>
          <cell r="B1436" t="str">
            <v>ROD</v>
          </cell>
          <cell r="C1436">
            <v>42.87</v>
          </cell>
          <cell r="D1436">
            <v>61.24</v>
          </cell>
          <cell r="E1436">
            <v>12.948</v>
          </cell>
        </row>
        <row r="1437">
          <cell r="A1437">
            <v>167077</v>
          </cell>
          <cell r="B1437" t="str">
            <v>BUSHING BRONZE</v>
          </cell>
          <cell r="C1437">
            <v>22.07</v>
          </cell>
          <cell r="D1437">
            <v>31.53</v>
          </cell>
          <cell r="E1437">
            <v>11.596</v>
          </cell>
        </row>
        <row r="1438">
          <cell r="A1438">
            <v>167122</v>
          </cell>
          <cell r="B1438" t="str">
            <v>PIPE,2.50 X 3.50 TOE</v>
          </cell>
          <cell r="C1438">
            <v>14.96</v>
          </cell>
          <cell r="D1438">
            <v>21.37</v>
          </cell>
          <cell r="E1438">
            <v>9.6823999999999995</v>
          </cell>
        </row>
        <row r="1439">
          <cell r="A1439">
            <v>167148</v>
          </cell>
          <cell r="B1439" t="str">
            <v>REGULATOR, GAS</v>
          </cell>
          <cell r="C1439">
            <v>103.45</v>
          </cell>
          <cell r="D1439">
            <v>147.79</v>
          </cell>
          <cell r="E1439">
            <v>69.763199999999998</v>
          </cell>
        </row>
        <row r="1440">
          <cell r="A1440">
            <v>167150</v>
          </cell>
          <cell r="B1440" t="str">
            <v>ELEMENT AIR CLEANER</v>
          </cell>
          <cell r="C1440">
            <v>78.03</v>
          </cell>
          <cell r="D1440">
            <v>111.47</v>
          </cell>
          <cell r="E1440">
            <v>48.62</v>
          </cell>
        </row>
        <row r="1441">
          <cell r="A1441">
            <v>167160</v>
          </cell>
          <cell r="B1441" t="str">
            <v>RING, EXT.RET. 5160-75</v>
          </cell>
          <cell r="C1441">
            <v>0.87</v>
          </cell>
          <cell r="D1441">
            <v>1.24</v>
          </cell>
          <cell r="E1441">
            <v>0.13519999999999999</v>
          </cell>
        </row>
        <row r="1442">
          <cell r="A1442">
            <v>167198</v>
          </cell>
          <cell r="B1442" t="str">
            <v>WASHER,1.56X1.88X.06</v>
          </cell>
          <cell r="C1442">
            <v>7.38</v>
          </cell>
          <cell r="D1442">
            <v>10.54</v>
          </cell>
          <cell r="E1442">
            <v>4.9729700000000001</v>
          </cell>
        </row>
        <row r="1443">
          <cell r="A1443">
            <v>167208</v>
          </cell>
          <cell r="B1443" t="str">
            <v>U BOLT,.25X1.12X1.75</v>
          </cell>
          <cell r="C1443">
            <v>25.5</v>
          </cell>
          <cell r="D1443">
            <v>36.43</v>
          </cell>
          <cell r="E1443">
            <v>10.2752</v>
          </cell>
        </row>
        <row r="1444">
          <cell r="A1444">
            <v>167329</v>
          </cell>
          <cell r="B1444" t="str">
            <v>GASKET</v>
          </cell>
          <cell r="C1444">
            <v>3.33</v>
          </cell>
          <cell r="D1444">
            <v>4.75</v>
          </cell>
          <cell r="E1444">
            <v>1.0587200000000001</v>
          </cell>
        </row>
        <row r="1445">
          <cell r="A1445">
            <v>167396</v>
          </cell>
          <cell r="B1445" t="str">
            <v>FLANGE</v>
          </cell>
          <cell r="C1445">
            <v>102.4</v>
          </cell>
          <cell r="D1445">
            <v>146.29</v>
          </cell>
          <cell r="E1445">
            <v>42.751899999999999</v>
          </cell>
        </row>
        <row r="1446">
          <cell r="A1446">
            <v>167424</v>
          </cell>
          <cell r="B1446" t="str">
            <v>ELBOW LOW BY-PASS RH</v>
          </cell>
          <cell r="C1446">
            <v>176.07</v>
          </cell>
          <cell r="D1446">
            <v>251.53</v>
          </cell>
          <cell r="E1446">
            <v>39.644799999999996</v>
          </cell>
        </row>
        <row r="1447">
          <cell r="A1447">
            <v>167425</v>
          </cell>
          <cell r="B1447" t="str">
            <v>ELBOW LOW BY-PASS LH</v>
          </cell>
          <cell r="C1447">
            <v>187.68</v>
          </cell>
          <cell r="D1447">
            <v>268.11</v>
          </cell>
          <cell r="E1447">
            <v>22.62</v>
          </cell>
        </row>
        <row r="1448">
          <cell r="A1448">
            <v>167437</v>
          </cell>
          <cell r="B1448" t="str">
            <v>RING, INT.RET. 5008-137</v>
          </cell>
          <cell r="C1448">
            <v>0.43</v>
          </cell>
          <cell r="D1448">
            <v>0.61</v>
          </cell>
          <cell r="E1448">
            <v>0.21840000000000001</v>
          </cell>
        </row>
        <row r="1449">
          <cell r="A1449">
            <v>167528</v>
          </cell>
          <cell r="B1449" t="str">
            <v>CPLG,RED,2-1.5,.25PT</v>
          </cell>
          <cell r="C1449">
            <v>46.39</v>
          </cell>
          <cell r="D1449">
            <v>66.28</v>
          </cell>
          <cell r="E1449">
            <v>31.283200000000001</v>
          </cell>
        </row>
        <row r="1450">
          <cell r="A1450">
            <v>167548</v>
          </cell>
          <cell r="B1450" t="str">
            <v>GAUGE,VACUUM</v>
          </cell>
          <cell r="C1450">
            <v>41.47</v>
          </cell>
          <cell r="D1450">
            <v>59.25</v>
          </cell>
          <cell r="E1450">
            <v>27.965599999999998</v>
          </cell>
        </row>
        <row r="1451">
          <cell r="A1451">
            <v>167550</v>
          </cell>
          <cell r="B1451" t="str">
            <v>GAUGE VACUUM</v>
          </cell>
          <cell r="C1451">
            <v>43.86</v>
          </cell>
          <cell r="D1451">
            <v>62.66</v>
          </cell>
          <cell r="E1451">
            <v>8.5383999999999993</v>
          </cell>
        </row>
        <row r="1452">
          <cell r="A1452">
            <v>167551</v>
          </cell>
          <cell r="B1452" t="str">
            <v>GAUGE,VACUUM</v>
          </cell>
          <cell r="C1452">
            <v>20.71</v>
          </cell>
          <cell r="D1452">
            <v>29.58</v>
          </cell>
          <cell r="E1452">
            <v>12.604799999999999</v>
          </cell>
        </row>
        <row r="1453">
          <cell r="A1453">
            <v>167552</v>
          </cell>
          <cell r="B1453" t="str">
            <v>GAUGE TEMPERATURE</v>
          </cell>
          <cell r="C1453">
            <v>46.38</v>
          </cell>
          <cell r="D1453">
            <v>66.260000000000005</v>
          </cell>
          <cell r="E1453">
            <v>22.62</v>
          </cell>
        </row>
        <row r="1454">
          <cell r="A1454">
            <v>167581</v>
          </cell>
          <cell r="B1454" t="str">
            <v>VALVE,LOAD ADJ,1.25</v>
          </cell>
          <cell r="C1454">
            <v>30.63</v>
          </cell>
          <cell r="D1454">
            <v>43.75</v>
          </cell>
          <cell r="E1454">
            <v>20.654399999999999</v>
          </cell>
        </row>
        <row r="1455">
          <cell r="A1455">
            <v>167840</v>
          </cell>
          <cell r="B1455" t="str">
            <v>SEAL</v>
          </cell>
          <cell r="C1455">
            <v>3.92</v>
          </cell>
          <cell r="D1455">
            <v>5.6</v>
          </cell>
          <cell r="E1455">
            <v>1.9343999999999999</v>
          </cell>
        </row>
        <row r="1456">
          <cell r="A1456">
            <v>167843</v>
          </cell>
          <cell r="B1456" t="str">
            <v>PANEL JACK - TYPE J</v>
          </cell>
          <cell r="C1456">
            <v>17.350000000000001</v>
          </cell>
          <cell r="D1456">
            <v>24.78</v>
          </cell>
          <cell r="E1456">
            <v>11.7</v>
          </cell>
        </row>
        <row r="1457">
          <cell r="A1457">
            <v>167844</v>
          </cell>
          <cell r="B1457" t="str">
            <v>DISCONNECT QUICK</v>
          </cell>
          <cell r="C1457">
            <v>4.03</v>
          </cell>
          <cell r="D1457">
            <v>5.76</v>
          </cell>
          <cell r="E1457">
            <v>2.7143999999999999</v>
          </cell>
        </row>
        <row r="1458">
          <cell r="A1458">
            <v>167845</v>
          </cell>
          <cell r="B1458" t="str">
            <v>CLAMP CABLE</v>
          </cell>
          <cell r="C1458">
            <v>1.37</v>
          </cell>
          <cell r="D1458">
            <v>1.96</v>
          </cell>
          <cell r="E1458">
            <v>0.92559999999999998</v>
          </cell>
        </row>
        <row r="1459">
          <cell r="A1459">
            <v>167907</v>
          </cell>
          <cell r="B1459" t="str">
            <v>PIPE,2 X 3.75 TBE</v>
          </cell>
          <cell r="C1459">
            <v>10.4</v>
          </cell>
          <cell r="D1459">
            <v>14.86</v>
          </cell>
          <cell r="E1459">
            <v>4.0975999999999999</v>
          </cell>
        </row>
        <row r="1460">
          <cell r="A1460">
            <v>168003</v>
          </cell>
          <cell r="B1460" t="str">
            <v>FITTING HOSE</v>
          </cell>
          <cell r="C1460">
            <v>19.600000000000001</v>
          </cell>
          <cell r="D1460">
            <v>28</v>
          </cell>
          <cell r="E1460">
            <v>13.218400000000001</v>
          </cell>
        </row>
        <row r="1461">
          <cell r="A1461">
            <v>168006</v>
          </cell>
          <cell r="B1461" t="str">
            <v>UNION,STRT ADAPT,1.5</v>
          </cell>
          <cell r="C1461">
            <v>50.98</v>
          </cell>
          <cell r="D1461">
            <v>72.83</v>
          </cell>
          <cell r="E1461">
            <v>17.331810000000001</v>
          </cell>
        </row>
        <row r="1462">
          <cell r="A1462">
            <v>168025</v>
          </cell>
          <cell r="B1462" t="str">
            <v>CAP POWER LIMITER</v>
          </cell>
          <cell r="C1462">
            <v>84.35</v>
          </cell>
          <cell r="D1462">
            <v>120.51</v>
          </cell>
          <cell r="E1462">
            <v>58.937600000000003</v>
          </cell>
        </row>
        <row r="1463">
          <cell r="A1463">
            <v>168026</v>
          </cell>
          <cell r="B1463" t="str">
            <v>CAP POWER LIMITER</v>
          </cell>
          <cell r="C1463">
            <v>79.78</v>
          </cell>
          <cell r="D1463">
            <v>113.97</v>
          </cell>
          <cell r="E1463">
            <v>80.647559999999999</v>
          </cell>
        </row>
        <row r="1464">
          <cell r="A1464">
            <v>168027</v>
          </cell>
          <cell r="B1464" t="str">
            <v>CLAMP SPRING LOCKING</v>
          </cell>
          <cell r="C1464">
            <v>157.58000000000001</v>
          </cell>
          <cell r="D1464">
            <v>225.11</v>
          </cell>
          <cell r="E1464">
            <v>156.60248000000001</v>
          </cell>
        </row>
        <row r="1465">
          <cell r="A1465">
            <v>168029</v>
          </cell>
          <cell r="B1465" t="str">
            <v>PLUG SPRING ADJ</v>
          </cell>
          <cell r="C1465">
            <v>108.14</v>
          </cell>
          <cell r="D1465">
            <v>154.47999999999999</v>
          </cell>
          <cell r="E1465">
            <v>107.89327</v>
          </cell>
        </row>
        <row r="1466">
          <cell r="A1466">
            <v>168030</v>
          </cell>
          <cell r="B1466" t="str">
            <v>DIAPHRAGM</v>
          </cell>
          <cell r="C1466">
            <v>17.25</v>
          </cell>
          <cell r="D1466">
            <v>24.64</v>
          </cell>
          <cell r="E1466">
            <v>10.66</v>
          </cell>
        </row>
        <row r="1467">
          <cell r="A1467">
            <v>168031</v>
          </cell>
          <cell r="B1467" t="str">
            <v>ROD CONTROL</v>
          </cell>
          <cell r="C1467">
            <v>49.26</v>
          </cell>
          <cell r="D1467">
            <v>70.37</v>
          </cell>
          <cell r="E1467">
            <v>33.217599999999997</v>
          </cell>
        </row>
        <row r="1468">
          <cell r="A1468">
            <v>168042</v>
          </cell>
          <cell r="B1468" t="str">
            <v>GASKET</v>
          </cell>
          <cell r="C1468">
            <v>3.4</v>
          </cell>
          <cell r="D1468">
            <v>4.8499999999999996</v>
          </cell>
          <cell r="E1468">
            <v>1.0073099999999999</v>
          </cell>
        </row>
        <row r="1469">
          <cell r="A1469">
            <v>168054</v>
          </cell>
          <cell r="B1469" t="str">
            <v>O RING</v>
          </cell>
          <cell r="C1469">
            <v>3.32</v>
          </cell>
          <cell r="D1469">
            <v>4.74</v>
          </cell>
          <cell r="E1469">
            <v>0.8528</v>
          </cell>
        </row>
        <row r="1470">
          <cell r="A1470">
            <v>168055</v>
          </cell>
          <cell r="B1470" t="str">
            <v>PILOT EXH MANIFOLD</v>
          </cell>
          <cell r="C1470">
            <v>54.95</v>
          </cell>
          <cell r="D1470">
            <v>78.5</v>
          </cell>
          <cell r="E1470">
            <v>10.317170000000001</v>
          </cell>
        </row>
        <row r="1471">
          <cell r="A1471">
            <v>168200</v>
          </cell>
          <cell r="B1471" t="str">
            <v>SEAL</v>
          </cell>
          <cell r="C1471">
            <v>88.22</v>
          </cell>
          <cell r="D1471">
            <v>126.03</v>
          </cell>
          <cell r="E1471">
            <v>32.863999999999997</v>
          </cell>
        </row>
        <row r="1472">
          <cell r="A1472">
            <v>168201</v>
          </cell>
          <cell r="B1472" t="str">
            <v>GASKET</v>
          </cell>
          <cell r="C1472">
            <v>3.34</v>
          </cell>
          <cell r="D1472">
            <v>4.76</v>
          </cell>
          <cell r="E1472">
            <v>0.64427999999999996</v>
          </cell>
        </row>
        <row r="1473">
          <cell r="A1473">
            <v>168202</v>
          </cell>
          <cell r="B1473" t="str">
            <v>SEAL</v>
          </cell>
          <cell r="C1473">
            <v>7.46</v>
          </cell>
          <cell r="D1473">
            <v>10.66</v>
          </cell>
          <cell r="E1473">
            <v>2.5064000000000002</v>
          </cell>
        </row>
        <row r="1474">
          <cell r="A1474">
            <v>168204</v>
          </cell>
          <cell r="B1474" t="str">
            <v>ADAPTER PLUG</v>
          </cell>
          <cell r="C1474">
            <v>33.28</v>
          </cell>
          <cell r="D1474">
            <v>47.54</v>
          </cell>
          <cell r="E1474">
            <v>20.571200000000001</v>
          </cell>
        </row>
        <row r="1475">
          <cell r="A1475">
            <v>168210</v>
          </cell>
          <cell r="B1475" t="str">
            <v>VALVE</v>
          </cell>
          <cell r="C1475">
            <v>269.27</v>
          </cell>
          <cell r="D1475">
            <v>384.67</v>
          </cell>
          <cell r="E1475">
            <v>253.34339</v>
          </cell>
        </row>
        <row r="1476">
          <cell r="A1476">
            <v>168230</v>
          </cell>
          <cell r="B1476" t="str">
            <v>PLATE THRUST</v>
          </cell>
          <cell r="C1476">
            <v>362.25</v>
          </cell>
          <cell r="D1476">
            <v>517.5</v>
          </cell>
          <cell r="E1476">
            <v>242.00843</v>
          </cell>
        </row>
        <row r="1477">
          <cell r="A1477">
            <v>168256</v>
          </cell>
          <cell r="B1477" t="str">
            <v>GASKET</v>
          </cell>
          <cell r="C1477">
            <v>3.09</v>
          </cell>
          <cell r="D1477">
            <v>4.42</v>
          </cell>
          <cell r="E1477">
            <v>1.3208</v>
          </cell>
        </row>
        <row r="1478">
          <cell r="A1478">
            <v>168265</v>
          </cell>
          <cell r="B1478" t="str">
            <v>RETAINER BEARING</v>
          </cell>
          <cell r="C1478">
            <v>100.67</v>
          </cell>
          <cell r="D1478">
            <v>143.82</v>
          </cell>
          <cell r="E1478">
            <v>32.136000000000003</v>
          </cell>
        </row>
        <row r="1479">
          <cell r="A1479">
            <v>168273</v>
          </cell>
          <cell r="B1479" t="str">
            <v>PICKUP, MAGNETIC</v>
          </cell>
          <cell r="C1479">
            <v>118.45</v>
          </cell>
          <cell r="D1479">
            <v>169.22</v>
          </cell>
          <cell r="E1479">
            <v>81.12</v>
          </cell>
        </row>
        <row r="1480">
          <cell r="A1480">
            <v>168290</v>
          </cell>
          <cell r="B1480" t="str">
            <v>BUSHING</v>
          </cell>
          <cell r="C1480">
            <v>1.8</v>
          </cell>
          <cell r="D1480">
            <v>2.56</v>
          </cell>
          <cell r="E1480">
            <v>0.92871999999999999</v>
          </cell>
        </row>
        <row r="1481">
          <cell r="A1481">
            <v>168300</v>
          </cell>
          <cell r="B1481" t="str">
            <v>COVER GOV DR HSG</v>
          </cell>
          <cell r="C1481">
            <v>92.9</v>
          </cell>
          <cell r="D1481">
            <v>132.72</v>
          </cell>
          <cell r="E1481">
            <v>26.717600000000001</v>
          </cell>
        </row>
        <row r="1482">
          <cell r="A1482">
            <v>168301</v>
          </cell>
          <cell r="B1482" t="str">
            <v>GASKET</v>
          </cell>
          <cell r="C1482">
            <v>0.91</v>
          </cell>
          <cell r="D1482">
            <v>1.3</v>
          </cell>
          <cell r="E1482">
            <v>0.66559999999999997</v>
          </cell>
        </row>
        <row r="1483">
          <cell r="A1483">
            <v>168304</v>
          </cell>
          <cell r="B1483" t="str">
            <v>GASKET</v>
          </cell>
          <cell r="C1483">
            <v>3.5</v>
          </cell>
          <cell r="D1483">
            <v>5.01</v>
          </cell>
          <cell r="E1483">
            <v>1.05924</v>
          </cell>
        </row>
        <row r="1484">
          <cell r="A1484">
            <v>168307</v>
          </cell>
          <cell r="B1484" t="str">
            <v>FLANGE WATER BY-PASS</v>
          </cell>
          <cell r="C1484">
            <v>199.57</v>
          </cell>
          <cell r="D1484">
            <v>285.10000000000002</v>
          </cell>
          <cell r="E1484">
            <v>198.33395999999999</v>
          </cell>
        </row>
        <row r="1485">
          <cell r="A1485">
            <v>168308</v>
          </cell>
          <cell r="B1485" t="str">
            <v>GASKET</v>
          </cell>
          <cell r="C1485">
            <v>2.2999999999999998</v>
          </cell>
          <cell r="D1485">
            <v>3.28</v>
          </cell>
          <cell r="E1485">
            <v>0.58760000000000001</v>
          </cell>
        </row>
        <row r="1486">
          <cell r="A1486">
            <v>168311</v>
          </cell>
          <cell r="B1486" t="str">
            <v>BRACKET TURBO</v>
          </cell>
          <cell r="C1486">
            <v>100.38</v>
          </cell>
          <cell r="D1486">
            <v>143.4</v>
          </cell>
          <cell r="E1486">
            <v>67.693600000000004</v>
          </cell>
        </row>
        <row r="1487">
          <cell r="A1487">
            <v>168322</v>
          </cell>
          <cell r="B1487" t="str">
            <v>COLLAR O RING</v>
          </cell>
          <cell r="C1487">
            <v>47.94</v>
          </cell>
          <cell r="D1487">
            <v>68.489999999999995</v>
          </cell>
          <cell r="E1487">
            <v>15.808</v>
          </cell>
        </row>
        <row r="1488">
          <cell r="A1488">
            <v>168325</v>
          </cell>
          <cell r="B1488" t="str">
            <v>ELBOW TURBO EXH</v>
          </cell>
          <cell r="C1488">
            <v>1226.1600000000001</v>
          </cell>
          <cell r="D1488">
            <v>1751.66</v>
          </cell>
          <cell r="E1488">
            <v>306.95600000000002</v>
          </cell>
        </row>
        <row r="1489">
          <cell r="A1489">
            <v>168326</v>
          </cell>
          <cell r="B1489" t="str">
            <v>ADAPTER</v>
          </cell>
          <cell r="C1489">
            <v>136.29</v>
          </cell>
          <cell r="D1489">
            <v>194.7</v>
          </cell>
          <cell r="E1489">
            <v>49.7744</v>
          </cell>
        </row>
        <row r="1490">
          <cell r="A1490">
            <v>168327</v>
          </cell>
          <cell r="B1490" t="str">
            <v>BRACE, TURBO ELBOW</v>
          </cell>
          <cell r="C1490">
            <v>22.72</v>
          </cell>
          <cell r="D1490">
            <v>32.46</v>
          </cell>
          <cell r="E1490">
            <v>15.3192</v>
          </cell>
        </row>
        <row r="1491">
          <cell r="A1491">
            <v>168328</v>
          </cell>
          <cell r="B1491" t="str">
            <v>ELBOW TURBO OUTLET</v>
          </cell>
          <cell r="C1491">
            <v>615.82000000000005</v>
          </cell>
          <cell r="D1491">
            <v>879.75</v>
          </cell>
          <cell r="E1491">
            <v>126.7032</v>
          </cell>
        </row>
        <row r="1492">
          <cell r="A1492">
            <v>168329</v>
          </cell>
          <cell r="B1492" t="str">
            <v>STUD,SUPP,.75X5 LG</v>
          </cell>
          <cell r="C1492">
            <v>66.14</v>
          </cell>
          <cell r="D1492">
            <v>94.49</v>
          </cell>
          <cell r="E1492">
            <v>35.990139999999997</v>
          </cell>
        </row>
        <row r="1493">
          <cell r="A1493">
            <v>168335</v>
          </cell>
          <cell r="B1493" t="str">
            <v>GASKET, INTERCOOLER</v>
          </cell>
          <cell r="C1493">
            <v>8.43</v>
          </cell>
          <cell r="D1493">
            <v>12.04</v>
          </cell>
          <cell r="E1493">
            <v>3.8927200000000002</v>
          </cell>
        </row>
        <row r="1494">
          <cell r="A1494">
            <v>168336</v>
          </cell>
          <cell r="B1494" t="str">
            <v>SPACER,CONN ROD</v>
          </cell>
          <cell r="C1494">
            <v>82.6</v>
          </cell>
          <cell r="D1494">
            <v>118</v>
          </cell>
          <cell r="E1494">
            <v>30.811150000000001</v>
          </cell>
        </row>
        <row r="1495">
          <cell r="A1495">
            <v>168337</v>
          </cell>
          <cell r="B1495" t="str">
            <v>GEAR GOV DRIVER</v>
          </cell>
          <cell r="C1495">
            <v>1143.9100000000001</v>
          </cell>
          <cell r="D1495">
            <v>1634.16</v>
          </cell>
          <cell r="E1495">
            <v>678.70399999999995</v>
          </cell>
        </row>
        <row r="1496">
          <cell r="A1496">
            <v>168338</v>
          </cell>
          <cell r="B1496" t="str">
            <v>GEAR GOV INTER</v>
          </cell>
          <cell r="C1496">
            <v>153.97999999999999</v>
          </cell>
          <cell r="D1496">
            <v>219.97</v>
          </cell>
          <cell r="E1496">
            <v>99.268000000000001</v>
          </cell>
        </row>
        <row r="1497">
          <cell r="A1497">
            <v>168348</v>
          </cell>
          <cell r="B1497" t="str">
            <v>GASKET</v>
          </cell>
          <cell r="C1497">
            <v>2.44</v>
          </cell>
          <cell r="D1497">
            <v>3.48</v>
          </cell>
          <cell r="E1497">
            <v>0.60933999999999999</v>
          </cell>
        </row>
        <row r="1498">
          <cell r="A1498">
            <v>168350</v>
          </cell>
          <cell r="B1498" t="str">
            <v>SHAFT GOV DR INTER</v>
          </cell>
          <cell r="C1498">
            <v>109.53</v>
          </cell>
          <cell r="D1498">
            <v>156.47</v>
          </cell>
          <cell r="E1498">
            <v>43.628</v>
          </cell>
        </row>
        <row r="1499">
          <cell r="A1499">
            <v>168351</v>
          </cell>
          <cell r="B1499" t="str">
            <v>GASKET</v>
          </cell>
          <cell r="C1499">
            <v>7.01</v>
          </cell>
          <cell r="D1499">
            <v>10.01</v>
          </cell>
          <cell r="E1499">
            <v>1.5922400000000001</v>
          </cell>
        </row>
        <row r="1500">
          <cell r="A1500">
            <v>168366</v>
          </cell>
          <cell r="B1500" t="str">
            <v>GASKET</v>
          </cell>
          <cell r="C1500">
            <v>9.9499999999999993</v>
          </cell>
          <cell r="D1500">
            <v>14.21</v>
          </cell>
          <cell r="E1500">
            <v>5.4943499999999998</v>
          </cell>
        </row>
        <row r="1501">
          <cell r="A1501">
            <v>168367</v>
          </cell>
          <cell r="B1501" t="str">
            <v>COLLAR SAFETY SW</v>
          </cell>
          <cell r="C1501">
            <v>16.190000000000001</v>
          </cell>
          <cell r="D1501">
            <v>23.13</v>
          </cell>
          <cell r="E1501">
            <v>10.92</v>
          </cell>
        </row>
        <row r="1502">
          <cell r="A1502">
            <v>168372</v>
          </cell>
          <cell r="B1502" t="str">
            <v>RETAINER AIR CONN</v>
          </cell>
          <cell r="C1502">
            <v>29.08</v>
          </cell>
          <cell r="D1502">
            <v>41.54</v>
          </cell>
          <cell r="E1502">
            <v>29.030390000000001</v>
          </cell>
        </row>
        <row r="1503">
          <cell r="A1503">
            <v>168373</v>
          </cell>
          <cell r="B1503" t="str">
            <v>GASKET</v>
          </cell>
          <cell r="C1503">
            <v>0.65</v>
          </cell>
          <cell r="D1503">
            <v>0.93</v>
          </cell>
          <cell r="E1503">
            <v>0.28808</v>
          </cell>
        </row>
        <row r="1504">
          <cell r="A1504">
            <v>168374</v>
          </cell>
          <cell r="B1504" t="str">
            <v>COUPLING F P DRIVE</v>
          </cell>
          <cell r="C1504">
            <v>112.54</v>
          </cell>
          <cell r="D1504">
            <v>160.77000000000001</v>
          </cell>
          <cell r="E1504">
            <v>113.36</v>
          </cell>
        </row>
        <row r="1505">
          <cell r="A1505">
            <v>168415</v>
          </cell>
          <cell r="B1505" t="str">
            <v>FLANGE BREATHER</v>
          </cell>
          <cell r="C1505">
            <v>10.4</v>
          </cell>
          <cell r="D1505">
            <v>14.86</v>
          </cell>
          <cell r="E1505">
            <v>2.2464</v>
          </cell>
        </row>
        <row r="1506">
          <cell r="A1506">
            <v>168417</v>
          </cell>
          <cell r="B1506" t="str">
            <v>COUPLING EXHAUST</v>
          </cell>
          <cell r="C1506">
            <v>96.41</v>
          </cell>
          <cell r="D1506">
            <v>137.72999999999999</v>
          </cell>
          <cell r="E1506">
            <v>59.956000000000003</v>
          </cell>
        </row>
        <row r="1507">
          <cell r="A1507">
            <v>168439</v>
          </cell>
          <cell r="B1507" t="str">
            <v>ELBOW,RED. 3X2</v>
          </cell>
          <cell r="C1507">
            <v>28.96</v>
          </cell>
          <cell r="D1507">
            <v>41.37</v>
          </cell>
          <cell r="E1507">
            <v>19.531199999999998</v>
          </cell>
        </row>
        <row r="1508">
          <cell r="A1508">
            <v>168461</v>
          </cell>
          <cell r="B1508" t="str">
            <v>PLATE COVER</v>
          </cell>
          <cell r="C1508">
            <v>0.59</v>
          </cell>
          <cell r="D1508">
            <v>0.85</v>
          </cell>
          <cell r="E1508">
            <v>0.36281999999999998</v>
          </cell>
        </row>
        <row r="1509">
          <cell r="A1509">
            <v>168483</v>
          </cell>
          <cell r="B1509" t="str">
            <v>RETAINER SEAL</v>
          </cell>
          <cell r="C1509">
            <v>43.14</v>
          </cell>
          <cell r="D1509">
            <v>61.63</v>
          </cell>
          <cell r="E1509">
            <v>39.058219999999999</v>
          </cell>
        </row>
        <row r="1510">
          <cell r="A1510">
            <v>168500</v>
          </cell>
          <cell r="B1510" t="str">
            <v>ELBOW TURBO EXH</v>
          </cell>
          <cell r="C1510">
            <v>1095.78</v>
          </cell>
          <cell r="D1510">
            <v>1565.39</v>
          </cell>
          <cell r="E1510">
            <v>349.82029999999997</v>
          </cell>
        </row>
        <row r="1511">
          <cell r="A1511">
            <v>168507</v>
          </cell>
          <cell r="B1511" t="str">
            <v>BRACKET INTERCOOLER</v>
          </cell>
          <cell r="C1511">
            <v>220.01</v>
          </cell>
          <cell r="D1511">
            <v>314.3</v>
          </cell>
          <cell r="E1511">
            <v>70.283199999999994</v>
          </cell>
        </row>
        <row r="1512">
          <cell r="A1512">
            <v>168510</v>
          </cell>
          <cell r="B1512" t="str">
            <v>SHAFT B V</v>
          </cell>
          <cell r="C1512">
            <v>35.450000000000003</v>
          </cell>
          <cell r="D1512">
            <v>50.64</v>
          </cell>
          <cell r="E1512">
            <v>16.192799999999998</v>
          </cell>
        </row>
        <row r="1513">
          <cell r="A1513">
            <v>168512</v>
          </cell>
          <cell r="B1513" t="str">
            <v>SUPPORT EXH ELBOW</v>
          </cell>
          <cell r="C1513">
            <v>180.5</v>
          </cell>
          <cell r="D1513">
            <v>257.86</v>
          </cell>
          <cell r="E1513">
            <v>56.16</v>
          </cell>
        </row>
        <row r="1514">
          <cell r="A1514">
            <v>168515</v>
          </cell>
          <cell r="B1514" t="str">
            <v>COVER CAMSHAFT</v>
          </cell>
          <cell r="C1514">
            <v>13.89</v>
          </cell>
          <cell r="D1514">
            <v>19.84</v>
          </cell>
          <cell r="E1514">
            <v>7.8</v>
          </cell>
        </row>
        <row r="1515">
          <cell r="A1515">
            <v>168517</v>
          </cell>
          <cell r="B1515" t="str">
            <v>FLANGE AIR HORN</v>
          </cell>
          <cell r="C1515">
            <v>97.92</v>
          </cell>
          <cell r="D1515">
            <v>139.88999999999999</v>
          </cell>
          <cell r="E1515">
            <v>34.435200000000002</v>
          </cell>
        </row>
        <row r="1516">
          <cell r="A1516">
            <v>168527</v>
          </cell>
          <cell r="B1516" t="str">
            <v>TUBE AIR L. H.</v>
          </cell>
          <cell r="C1516">
            <v>143.4</v>
          </cell>
          <cell r="D1516">
            <v>204.85</v>
          </cell>
          <cell r="E1516">
            <v>96.699200000000005</v>
          </cell>
        </row>
        <row r="1517">
          <cell r="A1517">
            <v>168533</v>
          </cell>
          <cell r="B1517" t="str">
            <v>SHIELD AIR CLEANER</v>
          </cell>
          <cell r="C1517">
            <v>183.33</v>
          </cell>
          <cell r="D1517">
            <v>261.89999999999998</v>
          </cell>
          <cell r="E1517">
            <v>152.13120000000001</v>
          </cell>
        </row>
        <row r="1518">
          <cell r="A1518">
            <v>168597</v>
          </cell>
          <cell r="B1518" t="str">
            <v>CAP,OIL FILLER 2.00 NPT</v>
          </cell>
          <cell r="C1518">
            <v>120.36</v>
          </cell>
          <cell r="D1518">
            <v>171.94</v>
          </cell>
          <cell r="E1518">
            <v>24.679200000000002</v>
          </cell>
        </row>
        <row r="1519">
          <cell r="A1519">
            <v>168681</v>
          </cell>
          <cell r="B1519" t="str">
            <v>BUSH,RED 1.25X.25</v>
          </cell>
          <cell r="C1519">
            <v>7.65</v>
          </cell>
          <cell r="D1519">
            <v>10.93</v>
          </cell>
          <cell r="E1519">
            <v>3.6711999999999998</v>
          </cell>
        </row>
        <row r="1520">
          <cell r="A1520">
            <v>168700</v>
          </cell>
          <cell r="B1520" t="str">
            <v>PLUG,PIPE,HXHD,.25 BRASS</v>
          </cell>
          <cell r="C1520">
            <v>0.53</v>
          </cell>
          <cell r="D1520">
            <v>0.76</v>
          </cell>
          <cell r="E1520">
            <v>0.28153</v>
          </cell>
        </row>
        <row r="1521">
          <cell r="A1521">
            <v>168705</v>
          </cell>
          <cell r="B1521" t="str">
            <v>SPACER,1.5X2.5X1.06</v>
          </cell>
          <cell r="C1521">
            <v>43.18</v>
          </cell>
          <cell r="D1521">
            <v>61.69</v>
          </cell>
          <cell r="E1521">
            <v>29.12</v>
          </cell>
        </row>
        <row r="1522">
          <cell r="A1522">
            <v>168707</v>
          </cell>
          <cell r="B1522" t="str">
            <v>NUT HEX SLOTTED</v>
          </cell>
          <cell r="C1522">
            <v>5.66</v>
          </cell>
          <cell r="D1522">
            <v>8.09</v>
          </cell>
          <cell r="E1522">
            <v>3.8168000000000002</v>
          </cell>
        </row>
        <row r="1523">
          <cell r="A1523">
            <v>168708</v>
          </cell>
          <cell r="B1523" t="str">
            <v>END BRG CAP HSG</v>
          </cell>
          <cell r="C1523">
            <v>98.33</v>
          </cell>
          <cell r="D1523">
            <v>140.47</v>
          </cell>
          <cell r="E1523">
            <v>95.88194</v>
          </cell>
        </row>
        <row r="1524">
          <cell r="A1524">
            <v>168740</v>
          </cell>
          <cell r="B1524" t="str">
            <v>WASHER,.63X1.00X.07</v>
          </cell>
          <cell r="C1524">
            <v>0.93</v>
          </cell>
          <cell r="D1524">
            <v>1.33</v>
          </cell>
          <cell r="E1524">
            <v>0.34839999999999999</v>
          </cell>
        </row>
        <row r="1525">
          <cell r="A1525">
            <v>168847</v>
          </cell>
          <cell r="B1525" t="str">
            <v>BRACKET</v>
          </cell>
          <cell r="C1525">
            <v>12.61</v>
          </cell>
          <cell r="D1525">
            <v>18.010000000000002</v>
          </cell>
          <cell r="E1525">
            <v>1.4252499999999999</v>
          </cell>
        </row>
        <row r="1526">
          <cell r="A1526">
            <v>168899</v>
          </cell>
          <cell r="B1526" t="str">
            <v>COVER CROSS SHAFT</v>
          </cell>
          <cell r="C1526">
            <v>8.34</v>
          </cell>
          <cell r="D1526">
            <v>11.91</v>
          </cell>
          <cell r="E1526">
            <v>2.4638499999999999</v>
          </cell>
        </row>
        <row r="1527">
          <cell r="A1527">
            <v>168904</v>
          </cell>
          <cell r="B1527" t="str">
            <v>TURN,TUBE</v>
          </cell>
          <cell r="C1527">
            <v>84.26</v>
          </cell>
          <cell r="D1527">
            <v>120.37</v>
          </cell>
          <cell r="E1527">
            <v>33.0824</v>
          </cell>
        </row>
        <row r="1528">
          <cell r="A1528">
            <v>168905</v>
          </cell>
          <cell r="B1528" t="str">
            <v>BRACE AIR CLEANER</v>
          </cell>
          <cell r="C1528">
            <v>16.149999999999999</v>
          </cell>
          <cell r="D1528">
            <v>23.07</v>
          </cell>
          <cell r="E1528">
            <v>33.920990000000003</v>
          </cell>
        </row>
        <row r="1529">
          <cell r="A1529">
            <v>168910</v>
          </cell>
          <cell r="B1529" t="str">
            <v>TUBE BREATHER</v>
          </cell>
          <cell r="C1529">
            <v>144.46</v>
          </cell>
          <cell r="D1529">
            <v>206.37</v>
          </cell>
          <cell r="E1529">
            <v>124.47998</v>
          </cell>
        </row>
        <row r="1530">
          <cell r="A1530">
            <v>168923</v>
          </cell>
          <cell r="B1530" t="str">
            <v>GAUGE,PRESSURE</v>
          </cell>
          <cell r="C1530">
            <v>31.78</v>
          </cell>
          <cell r="D1530">
            <v>45.4</v>
          </cell>
          <cell r="E1530">
            <v>6.7911999999999999</v>
          </cell>
        </row>
        <row r="1531">
          <cell r="A1531">
            <v>168941</v>
          </cell>
          <cell r="B1531" t="str">
            <v>CLIP WIRE</v>
          </cell>
          <cell r="C1531">
            <v>1.1399999999999999</v>
          </cell>
          <cell r="D1531">
            <v>1.63</v>
          </cell>
          <cell r="E1531">
            <v>0.23816000000000001</v>
          </cell>
        </row>
        <row r="1532">
          <cell r="A1532">
            <v>168967</v>
          </cell>
          <cell r="B1532" t="str">
            <v>BOOT O RING</v>
          </cell>
          <cell r="C1532">
            <v>11.54</v>
          </cell>
          <cell r="D1532">
            <v>16.48</v>
          </cell>
          <cell r="E1532">
            <v>6.0735999999999999</v>
          </cell>
        </row>
        <row r="1533">
          <cell r="A1533">
            <v>169010</v>
          </cell>
          <cell r="B1533" t="str">
            <v>GUARD INJ DRIVE</v>
          </cell>
          <cell r="C1533">
            <v>76.239999999999995</v>
          </cell>
          <cell r="D1533">
            <v>108.91</v>
          </cell>
          <cell r="E1533">
            <v>73.895870000000002</v>
          </cell>
        </row>
        <row r="1534">
          <cell r="A1534">
            <v>169011</v>
          </cell>
          <cell r="B1534" t="str">
            <v>SUPPORT GUARD</v>
          </cell>
          <cell r="C1534">
            <v>232.56</v>
          </cell>
          <cell r="D1534">
            <v>332.23</v>
          </cell>
          <cell r="E1534">
            <v>231.70642000000001</v>
          </cell>
        </row>
        <row r="1535">
          <cell r="A1535">
            <v>169013</v>
          </cell>
          <cell r="B1535" t="str">
            <v>CLIP,.25 DIAX.38 SCR</v>
          </cell>
          <cell r="C1535">
            <v>0.23</v>
          </cell>
          <cell r="D1535">
            <v>0.34</v>
          </cell>
          <cell r="E1535">
            <v>9.3909999999999993E-2</v>
          </cell>
        </row>
        <row r="1536">
          <cell r="A1536">
            <v>169052</v>
          </cell>
          <cell r="B1536" t="str">
            <v>WASHER,.77X1.50X.19 HARDENED</v>
          </cell>
          <cell r="C1536">
            <v>24.89</v>
          </cell>
          <cell r="D1536">
            <v>35.549999999999997</v>
          </cell>
          <cell r="E1536">
            <v>25.426120000000001</v>
          </cell>
        </row>
        <row r="1537">
          <cell r="A1537">
            <v>169056</v>
          </cell>
          <cell r="B1537" t="str">
            <v>O-RING</v>
          </cell>
          <cell r="C1537">
            <v>0.56000000000000005</v>
          </cell>
          <cell r="D1537">
            <v>0.8</v>
          </cell>
          <cell r="E1537">
            <v>0.30159999999999998</v>
          </cell>
        </row>
        <row r="1538">
          <cell r="A1538">
            <v>169058</v>
          </cell>
          <cell r="B1538" t="str">
            <v>HOSE</v>
          </cell>
          <cell r="C1538">
            <v>20.3</v>
          </cell>
          <cell r="D1538">
            <v>29.01</v>
          </cell>
          <cell r="E1538">
            <v>12.3032</v>
          </cell>
        </row>
        <row r="1539">
          <cell r="A1539">
            <v>169061</v>
          </cell>
          <cell r="B1539" t="str">
            <v>ELBOW WATER</v>
          </cell>
          <cell r="C1539">
            <v>124.72</v>
          </cell>
          <cell r="D1539">
            <v>178.17</v>
          </cell>
          <cell r="E1539">
            <v>91.114400000000003</v>
          </cell>
        </row>
        <row r="1540">
          <cell r="A1540">
            <v>169062</v>
          </cell>
          <cell r="B1540" t="str">
            <v>CAP MANIFOLD</v>
          </cell>
          <cell r="C1540">
            <v>61.07</v>
          </cell>
          <cell r="D1540">
            <v>87.24</v>
          </cell>
          <cell r="E1540">
            <v>20.976800000000001</v>
          </cell>
        </row>
        <row r="1541">
          <cell r="A1541">
            <v>169065</v>
          </cell>
          <cell r="B1541" t="str">
            <v>GASKET</v>
          </cell>
          <cell r="C1541">
            <v>0.21</v>
          </cell>
          <cell r="D1541">
            <v>0.31</v>
          </cell>
          <cell r="E1541">
            <v>0.13197999999999999</v>
          </cell>
        </row>
        <row r="1542">
          <cell r="A1542">
            <v>169067</v>
          </cell>
          <cell r="B1542" t="str">
            <v>FLANGE</v>
          </cell>
          <cell r="C1542">
            <v>28.28</v>
          </cell>
          <cell r="D1542">
            <v>40.4</v>
          </cell>
          <cell r="E1542">
            <v>28.97166</v>
          </cell>
        </row>
        <row r="1543">
          <cell r="A1543">
            <v>169080</v>
          </cell>
          <cell r="B1543" t="str">
            <v>SCREW HYD LFTR ADJ</v>
          </cell>
          <cell r="C1543">
            <v>15.09</v>
          </cell>
          <cell r="D1543">
            <v>21.55</v>
          </cell>
          <cell r="E1543">
            <v>11.023999999999999</v>
          </cell>
        </row>
        <row r="1544">
          <cell r="A1544">
            <v>169104</v>
          </cell>
          <cell r="B1544" t="str">
            <v>BRACE AIR DUCT</v>
          </cell>
          <cell r="C1544">
            <v>56</v>
          </cell>
          <cell r="D1544">
            <v>80</v>
          </cell>
          <cell r="E1544">
            <v>14.1128</v>
          </cell>
        </row>
        <row r="1545">
          <cell r="A1545">
            <v>169106</v>
          </cell>
          <cell r="B1545" t="str">
            <v>GAUGE,PRESSURE</v>
          </cell>
          <cell r="C1545">
            <v>80</v>
          </cell>
          <cell r="D1545">
            <v>114.29</v>
          </cell>
          <cell r="E1545">
            <v>21.403199999999998</v>
          </cell>
        </row>
        <row r="1546">
          <cell r="A1546">
            <v>169107</v>
          </cell>
          <cell r="B1546" t="str">
            <v>GAUGE VACUUM</v>
          </cell>
          <cell r="C1546">
            <v>42.81</v>
          </cell>
          <cell r="D1546">
            <v>61.16</v>
          </cell>
          <cell r="E1546">
            <v>26.0624</v>
          </cell>
        </row>
        <row r="1547">
          <cell r="A1547">
            <v>169133</v>
          </cell>
          <cell r="B1547" t="str">
            <v>GAUGE COMPOUND</v>
          </cell>
          <cell r="C1547">
            <v>45.65</v>
          </cell>
          <cell r="D1547">
            <v>65.209999999999994</v>
          </cell>
          <cell r="E1547">
            <v>23.513559999999998</v>
          </cell>
        </row>
        <row r="1548">
          <cell r="A1548">
            <v>169158</v>
          </cell>
          <cell r="B1548" t="str">
            <v>PLUG,MAGN DRAIN,.375</v>
          </cell>
          <cell r="C1548">
            <v>10.09</v>
          </cell>
          <cell r="D1548">
            <v>14.41</v>
          </cell>
          <cell r="E1548">
            <v>3.1823999999999999</v>
          </cell>
        </row>
        <row r="1549">
          <cell r="A1549">
            <v>169184</v>
          </cell>
          <cell r="B1549" t="str">
            <v>RETAINER O-RING</v>
          </cell>
          <cell r="C1549">
            <v>1.56</v>
          </cell>
          <cell r="D1549">
            <v>2.23</v>
          </cell>
          <cell r="E1549">
            <v>0.16639999999999999</v>
          </cell>
        </row>
        <row r="1550">
          <cell r="A1550">
            <v>169185</v>
          </cell>
          <cell r="B1550" t="str">
            <v>BODY RELIEF VALVE</v>
          </cell>
          <cell r="C1550">
            <v>254.46</v>
          </cell>
          <cell r="D1550">
            <v>363.51</v>
          </cell>
          <cell r="E1550">
            <v>131.08160000000001</v>
          </cell>
        </row>
        <row r="1551">
          <cell r="A1551">
            <v>169193</v>
          </cell>
          <cell r="B1551" t="str">
            <v>ADAPTER, BREATHER</v>
          </cell>
          <cell r="C1551">
            <v>82.4</v>
          </cell>
          <cell r="D1551">
            <v>117.71</v>
          </cell>
          <cell r="E1551">
            <v>27.975999999999999</v>
          </cell>
        </row>
        <row r="1552">
          <cell r="A1552">
            <v>169194</v>
          </cell>
          <cell r="B1552" t="str">
            <v>TUBE BREATHER</v>
          </cell>
          <cell r="C1552">
            <v>50.78</v>
          </cell>
          <cell r="D1552">
            <v>72.540000000000006</v>
          </cell>
          <cell r="E1552">
            <v>41.681469999999997</v>
          </cell>
        </row>
        <row r="1553">
          <cell r="A1553">
            <v>169258</v>
          </cell>
          <cell r="B1553" t="str">
            <v>BRACKET SUPPORT EXH</v>
          </cell>
          <cell r="C1553">
            <v>90.79</v>
          </cell>
          <cell r="D1553">
            <v>129.69999999999999</v>
          </cell>
          <cell r="E1553">
            <v>8.8295999999999992</v>
          </cell>
        </row>
        <row r="1554">
          <cell r="A1554">
            <v>169291</v>
          </cell>
          <cell r="B1554" t="str">
            <v>INSERT VALVE SEAT</v>
          </cell>
          <cell r="C1554">
            <v>96.43</v>
          </cell>
          <cell r="D1554">
            <v>137.76</v>
          </cell>
          <cell r="E1554">
            <v>62.4</v>
          </cell>
        </row>
        <row r="1555">
          <cell r="A1555">
            <v>169333</v>
          </cell>
          <cell r="B1555" t="str">
            <v>CLIP</v>
          </cell>
          <cell r="C1555">
            <v>35.11</v>
          </cell>
          <cell r="D1555">
            <v>50.16</v>
          </cell>
          <cell r="E1555">
            <v>27.397010000000002</v>
          </cell>
        </row>
        <row r="1556">
          <cell r="A1556">
            <v>169405</v>
          </cell>
          <cell r="B1556" t="str">
            <v>ELEMENT FILTER</v>
          </cell>
          <cell r="C1556">
            <v>22.82</v>
          </cell>
          <cell r="D1556">
            <v>32.590000000000003</v>
          </cell>
          <cell r="E1556">
            <v>9.7344000000000008</v>
          </cell>
        </row>
        <row r="1557">
          <cell r="A1557">
            <v>169457</v>
          </cell>
          <cell r="B1557" t="str">
            <v>STRAP</v>
          </cell>
          <cell r="C1557">
            <v>6.77</v>
          </cell>
          <cell r="D1557">
            <v>9.68</v>
          </cell>
          <cell r="E1557">
            <v>3.7595999999999998</v>
          </cell>
        </row>
        <row r="1558">
          <cell r="A1558">
            <v>169458</v>
          </cell>
          <cell r="B1558" t="str">
            <v>STRAP</v>
          </cell>
          <cell r="C1558">
            <v>10</v>
          </cell>
          <cell r="D1558">
            <v>14.29</v>
          </cell>
          <cell r="E1558">
            <v>2.2294299999999998</v>
          </cell>
        </row>
        <row r="1559">
          <cell r="A1559">
            <v>169514</v>
          </cell>
          <cell r="B1559" t="str">
            <v>STRAP</v>
          </cell>
          <cell r="C1559">
            <v>24.48</v>
          </cell>
          <cell r="D1559">
            <v>34.97</v>
          </cell>
          <cell r="E1559">
            <v>9.2975999999999992</v>
          </cell>
        </row>
        <row r="1560">
          <cell r="A1560">
            <v>169561</v>
          </cell>
          <cell r="B1560" t="str">
            <v>PUMP WATER</v>
          </cell>
          <cell r="C1560">
            <v>1312.93</v>
          </cell>
          <cell r="D1560">
            <v>1875.62</v>
          </cell>
          <cell r="E1560">
            <v>847.6</v>
          </cell>
        </row>
        <row r="1561">
          <cell r="A1561">
            <v>169569</v>
          </cell>
          <cell r="B1561" t="str">
            <v>ADAPTER-CARB</v>
          </cell>
          <cell r="C1561">
            <v>140.77000000000001</v>
          </cell>
          <cell r="D1561">
            <v>201.1</v>
          </cell>
          <cell r="E1561">
            <v>72.517269999999996</v>
          </cell>
        </row>
        <row r="1562">
          <cell r="A1562">
            <v>169574</v>
          </cell>
          <cell r="B1562" t="str">
            <v>INSERT VALVE INT</v>
          </cell>
          <cell r="C1562">
            <v>133.34</v>
          </cell>
          <cell r="D1562">
            <v>190.48</v>
          </cell>
          <cell r="E1562">
            <v>55.8688</v>
          </cell>
        </row>
        <row r="1563">
          <cell r="A1563">
            <v>169584</v>
          </cell>
          <cell r="B1563" t="str">
            <v>PIPE AIR INTAKE</v>
          </cell>
          <cell r="C1563">
            <v>239.81</v>
          </cell>
          <cell r="D1563">
            <v>342.59</v>
          </cell>
          <cell r="E1563">
            <v>158.22800000000001</v>
          </cell>
        </row>
        <row r="1564">
          <cell r="A1564">
            <v>169586</v>
          </cell>
          <cell r="B1564" t="str">
            <v>FLANGE AIR HORN</v>
          </cell>
          <cell r="C1564">
            <v>163.19999999999999</v>
          </cell>
          <cell r="D1564">
            <v>233.14</v>
          </cell>
          <cell r="E1564">
            <v>59.292169999999999</v>
          </cell>
        </row>
        <row r="1565">
          <cell r="A1565">
            <v>169587</v>
          </cell>
          <cell r="B1565" t="str">
            <v>TUBE DUCT</v>
          </cell>
          <cell r="C1565">
            <v>153.62</v>
          </cell>
          <cell r="D1565">
            <v>219.46</v>
          </cell>
          <cell r="E1565">
            <v>161.14546999999999</v>
          </cell>
        </row>
        <row r="1566">
          <cell r="A1566">
            <v>169616</v>
          </cell>
          <cell r="B1566" t="str">
            <v>O RING,5.50X6.00X.25,EPDM</v>
          </cell>
          <cell r="C1566">
            <v>2.89</v>
          </cell>
          <cell r="D1566">
            <v>4.12</v>
          </cell>
          <cell r="E1566">
            <v>1.4872000000000001</v>
          </cell>
        </row>
        <row r="1567">
          <cell r="A1567">
            <v>169632</v>
          </cell>
          <cell r="B1567" t="str">
            <v>BRACKET WATER PUMP</v>
          </cell>
          <cell r="C1567">
            <v>130.59</v>
          </cell>
          <cell r="D1567">
            <v>186.56</v>
          </cell>
          <cell r="E1567">
            <v>97.260800000000003</v>
          </cell>
        </row>
        <row r="1568">
          <cell r="A1568">
            <v>169677</v>
          </cell>
          <cell r="B1568" t="str">
            <v>ELEMENT BREATHER</v>
          </cell>
          <cell r="C1568">
            <v>520.51</v>
          </cell>
          <cell r="D1568">
            <v>743.58</v>
          </cell>
          <cell r="E1568">
            <v>332.8</v>
          </cell>
        </row>
        <row r="1569">
          <cell r="A1569">
            <v>169741</v>
          </cell>
          <cell r="B1569" t="str">
            <v>SWITCH GAUGE-TEMP</v>
          </cell>
          <cell r="C1569">
            <v>57.78</v>
          </cell>
          <cell r="D1569">
            <v>82.54</v>
          </cell>
          <cell r="E1569">
            <v>37.315199999999997</v>
          </cell>
        </row>
        <row r="1570">
          <cell r="A1570">
            <v>169742</v>
          </cell>
          <cell r="B1570" t="str">
            <v>SWITCHGAUGE-OIL PRES</v>
          </cell>
          <cell r="C1570">
            <v>98.39</v>
          </cell>
          <cell r="D1570">
            <v>140.56</v>
          </cell>
          <cell r="E1570">
            <v>48.942399999999999</v>
          </cell>
        </row>
        <row r="1571">
          <cell r="A1571">
            <v>169749</v>
          </cell>
          <cell r="B1571" t="str">
            <v>BELT WATER PUMP</v>
          </cell>
          <cell r="C1571">
            <v>8.01</v>
          </cell>
          <cell r="D1571">
            <v>11.44</v>
          </cell>
          <cell r="E1571">
            <v>4.1245900000000004</v>
          </cell>
        </row>
        <row r="1572">
          <cell r="A1572">
            <v>169760</v>
          </cell>
          <cell r="B1572" t="str">
            <v>U BOLT,.38-16X3.12WX3.88LG</v>
          </cell>
          <cell r="C1572">
            <v>22.5</v>
          </cell>
          <cell r="D1572">
            <v>32.14</v>
          </cell>
          <cell r="E1572">
            <v>4.1288</v>
          </cell>
        </row>
        <row r="1573">
          <cell r="A1573">
            <v>169761</v>
          </cell>
          <cell r="B1573" t="str">
            <v>CLAMP-GAS VALVE</v>
          </cell>
          <cell r="C1573">
            <v>36.11</v>
          </cell>
          <cell r="D1573">
            <v>51.59</v>
          </cell>
          <cell r="E1573">
            <v>35.874099999999999</v>
          </cell>
        </row>
        <row r="1574">
          <cell r="A1574">
            <v>169764</v>
          </cell>
          <cell r="B1574" t="str">
            <v>BRACKET VALVE SUPP</v>
          </cell>
          <cell r="C1574">
            <v>18.649999999999999</v>
          </cell>
          <cell r="D1574">
            <v>26.64</v>
          </cell>
          <cell r="E1574">
            <v>20.046749999999999</v>
          </cell>
        </row>
        <row r="1575">
          <cell r="A1575">
            <v>169781</v>
          </cell>
          <cell r="B1575" t="str">
            <v>TUBE COOLER INLET</v>
          </cell>
          <cell r="C1575">
            <v>37.65</v>
          </cell>
          <cell r="D1575">
            <v>53.78</v>
          </cell>
          <cell r="E1575">
            <v>27.4053</v>
          </cell>
        </row>
        <row r="1576">
          <cell r="A1576">
            <v>169796</v>
          </cell>
          <cell r="B1576" t="str">
            <v>BRACKET OIL COOLER</v>
          </cell>
          <cell r="C1576">
            <v>47.53</v>
          </cell>
          <cell r="D1576">
            <v>67.900000000000006</v>
          </cell>
          <cell r="E1576">
            <v>32.052799999999998</v>
          </cell>
        </row>
        <row r="1577">
          <cell r="A1577">
            <v>169798</v>
          </cell>
          <cell r="B1577" t="str">
            <v>TEE SIDE OUTLET</v>
          </cell>
          <cell r="C1577">
            <v>64</v>
          </cell>
          <cell r="D1577">
            <v>91.43</v>
          </cell>
          <cell r="E1577">
            <v>14.5808</v>
          </cell>
        </row>
        <row r="1578">
          <cell r="A1578">
            <v>169800</v>
          </cell>
          <cell r="B1578" t="str">
            <v>PULLEY WATER PUMP</v>
          </cell>
          <cell r="C1578">
            <v>538.97</v>
          </cell>
          <cell r="D1578">
            <v>769.96</v>
          </cell>
          <cell r="E1578">
            <v>22.047999999999998</v>
          </cell>
        </row>
        <row r="1579">
          <cell r="A1579">
            <v>169801</v>
          </cell>
          <cell r="B1579" t="str">
            <v>PULLEY IDLER</v>
          </cell>
          <cell r="C1579">
            <v>652.79999999999995</v>
          </cell>
          <cell r="D1579">
            <v>932.57</v>
          </cell>
          <cell r="E1579">
            <v>77.688000000000002</v>
          </cell>
        </row>
        <row r="1580">
          <cell r="A1580">
            <v>169803</v>
          </cell>
          <cell r="B1580" t="str">
            <v>GASKET W P COVER</v>
          </cell>
          <cell r="C1580">
            <v>3.62</v>
          </cell>
          <cell r="D1580">
            <v>5.17</v>
          </cell>
          <cell r="E1580">
            <v>1.8630599999999999</v>
          </cell>
        </row>
        <row r="1581">
          <cell r="A1581">
            <v>169804</v>
          </cell>
          <cell r="B1581" t="str">
            <v>ELBOW L H CASE INLET</v>
          </cell>
          <cell r="C1581">
            <v>263.86</v>
          </cell>
          <cell r="D1581">
            <v>376.95</v>
          </cell>
          <cell r="E1581">
            <v>78.406239999999997</v>
          </cell>
        </row>
        <row r="1582">
          <cell r="A1582">
            <v>169807</v>
          </cell>
          <cell r="B1582" t="str">
            <v>GASKET FRONT PLATE</v>
          </cell>
          <cell r="C1582">
            <v>19.38</v>
          </cell>
          <cell r="D1582">
            <v>27.69</v>
          </cell>
          <cell r="E1582">
            <v>3.5859200000000002</v>
          </cell>
        </row>
        <row r="1583">
          <cell r="A1583">
            <v>169808</v>
          </cell>
          <cell r="B1583" t="str">
            <v>DOWEL</v>
          </cell>
          <cell r="C1583">
            <v>42.04</v>
          </cell>
          <cell r="D1583">
            <v>60.06</v>
          </cell>
          <cell r="E1583">
            <v>42.109189999999998</v>
          </cell>
        </row>
        <row r="1584">
          <cell r="A1584">
            <v>169811</v>
          </cell>
          <cell r="B1584" t="str">
            <v>NOZZLE OIL SPRAY</v>
          </cell>
          <cell r="C1584">
            <v>70.400000000000006</v>
          </cell>
          <cell r="D1584">
            <v>100.57</v>
          </cell>
          <cell r="E1584">
            <v>17.056000000000001</v>
          </cell>
        </row>
        <row r="1585">
          <cell r="A1585">
            <v>169817</v>
          </cell>
          <cell r="B1585" t="str">
            <v>GASKET TAPPET HSG</v>
          </cell>
          <cell r="C1585">
            <v>36.72</v>
          </cell>
          <cell r="D1585">
            <v>52.46</v>
          </cell>
          <cell r="E1585">
            <v>11.02192</v>
          </cell>
        </row>
        <row r="1586">
          <cell r="A1586">
            <v>169818</v>
          </cell>
          <cell r="B1586" t="str">
            <v>GASKET OIL RETAINER</v>
          </cell>
          <cell r="C1586">
            <v>16.559999999999999</v>
          </cell>
          <cell r="D1586">
            <v>23.66</v>
          </cell>
          <cell r="E1586">
            <v>3.6077599999999999</v>
          </cell>
        </row>
        <row r="1587">
          <cell r="A1587">
            <v>169824</v>
          </cell>
          <cell r="B1587" t="str">
            <v>GASKET</v>
          </cell>
          <cell r="C1587">
            <v>2.69</v>
          </cell>
          <cell r="D1587">
            <v>3.85</v>
          </cell>
          <cell r="E1587">
            <v>0.87151999999999996</v>
          </cell>
        </row>
        <row r="1588">
          <cell r="A1588">
            <v>169825</v>
          </cell>
          <cell r="B1588" t="str">
            <v>ELBOW</v>
          </cell>
          <cell r="C1588">
            <v>454.28</v>
          </cell>
          <cell r="D1588">
            <v>648.97</v>
          </cell>
          <cell r="E1588">
            <v>83.544030000000006</v>
          </cell>
        </row>
        <row r="1589">
          <cell r="A1589">
            <v>169829</v>
          </cell>
          <cell r="B1589" t="str">
            <v>BAFFLE OIL SCREEN</v>
          </cell>
          <cell r="C1589">
            <v>46.73</v>
          </cell>
          <cell r="D1589">
            <v>66.760000000000005</v>
          </cell>
          <cell r="E1589">
            <v>28.88814</v>
          </cell>
        </row>
        <row r="1590">
          <cell r="A1590">
            <v>169830</v>
          </cell>
          <cell r="B1590" t="str">
            <v>GASKET OIL RETAINER</v>
          </cell>
          <cell r="C1590">
            <v>16.32</v>
          </cell>
          <cell r="D1590">
            <v>23.31</v>
          </cell>
          <cell r="E1590">
            <v>2.8969200000000002</v>
          </cell>
        </row>
        <row r="1591">
          <cell r="A1591">
            <v>169832</v>
          </cell>
          <cell r="B1591" t="str">
            <v>SLEEVE O-RING OUTER</v>
          </cell>
          <cell r="C1591">
            <v>125.15</v>
          </cell>
          <cell r="D1591">
            <v>178.79</v>
          </cell>
          <cell r="E1591">
            <v>40.872</v>
          </cell>
        </row>
        <row r="1592">
          <cell r="A1592">
            <v>169833</v>
          </cell>
          <cell r="B1592" t="str">
            <v>SLEEVE O-RING INNER</v>
          </cell>
          <cell r="C1592">
            <v>51.2</v>
          </cell>
          <cell r="D1592">
            <v>73.150000000000006</v>
          </cell>
          <cell r="E1592">
            <v>34.527999999999999</v>
          </cell>
        </row>
        <row r="1593">
          <cell r="A1593">
            <v>169835</v>
          </cell>
          <cell r="B1593" t="str">
            <v>COLLAR O-RING</v>
          </cell>
          <cell r="C1593">
            <v>117.3</v>
          </cell>
          <cell r="D1593">
            <v>167.57</v>
          </cell>
          <cell r="E1593">
            <v>40.435200000000002</v>
          </cell>
        </row>
        <row r="1594">
          <cell r="A1594">
            <v>169837</v>
          </cell>
          <cell r="B1594" t="str">
            <v>SHAFT GOV DRIVE</v>
          </cell>
          <cell r="C1594">
            <v>51.82</v>
          </cell>
          <cell r="D1594">
            <v>74.02</v>
          </cell>
          <cell r="E1594">
            <v>29.12</v>
          </cell>
        </row>
        <row r="1595">
          <cell r="A1595">
            <v>169838</v>
          </cell>
          <cell r="B1595" t="str">
            <v>GEAR DRIVEN MAGN</v>
          </cell>
          <cell r="C1595">
            <v>90.96</v>
          </cell>
          <cell r="D1595">
            <v>129.94999999999999</v>
          </cell>
          <cell r="E1595">
            <v>35.859200000000001</v>
          </cell>
        </row>
        <row r="1596">
          <cell r="A1596">
            <v>169840</v>
          </cell>
          <cell r="B1596" t="str">
            <v>SPACER CRANKSHAFT</v>
          </cell>
          <cell r="C1596">
            <v>39.08</v>
          </cell>
          <cell r="D1596">
            <v>55.82</v>
          </cell>
          <cell r="E1596">
            <v>39.941699999999997</v>
          </cell>
        </row>
        <row r="1597">
          <cell r="A1597">
            <v>169841</v>
          </cell>
          <cell r="B1597" t="str">
            <v>NBL., CAPSCREW, CRANKSHAFT</v>
          </cell>
          <cell r="C1597">
            <v>25.08</v>
          </cell>
          <cell r="D1597">
            <v>35.83</v>
          </cell>
          <cell r="E1597">
            <v>3.9312</v>
          </cell>
        </row>
        <row r="1598">
          <cell r="A1598">
            <v>169847</v>
          </cell>
          <cell r="B1598" t="str">
            <v>CPLG,FLEXMAST,5 TUBE</v>
          </cell>
          <cell r="C1598">
            <v>551.95000000000005</v>
          </cell>
          <cell r="D1598">
            <v>788.5</v>
          </cell>
          <cell r="E1598">
            <v>123.9472</v>
          </cell>
        </row>
        <row r="1599">
          <cell r="A1599">
            <v>169849</v>
          </cell>
          <cell r="B1599" t="str">
            <v>TUBE WATER</v>
          </cell>
          <cell r="C1599">
            <v>31.67</v>
          </cell>
          <cell r="D1599">
            <v>45.24</v>
          </cell>
          <cell r="E1599">
            <v>16.880369999999999</v>
          </cell>
        </row>
        <row r="1600">
          <cell r="A1600">
            <v>169854</v>
          </cell>
          <cell r="B1600" t="str">
            <v>GASKET REAR PLATE</v>
          </cell>
          <cell r="C1600">
            <v>12.24</v>
          </cell>
          <cell r="D1600">
            <v>17.489999999999998</v>
          </cell>
          <cell r="E1600">
            <v>2.1681900000000001</v>
          </cell>
        </row>
        <row r="1601">
          <cell r="A1601">
            <v>169855</v>
          </cell>
          <cell r="B1601" t="str">
            <v>GASKET IDLER SPINDLE</v>
          </cell>
          <cell r="C1601">
            <v>3.7</v>
          </cell>
          <cell r="D1601">
            <v>5.29</v>
          </cell>
          <cell r="E1601">
            <v>0.82991999999999999</v>
          </cell>
        </row>
        <row r="1602">
          <cell r="A1602">
            <v>169856</v>
          </cell>
          <cell r="B1602" t="str">
            <v>FLANGE</v>
          </cell>
          <cell r="C1602">
            <v>15.08</v>
          </cell>
          <cell r="D1602">
            <v>21.54</v>
          </cell>
          <cell r="E1602">
            <v>10.171200000000001</v>
          </cell>
        </row>
        <row r="1603">
          <cell r="A1603">
            <v>169857</v>
          </cell>
          <cell r="B1603" t="str">
            <v>CONN-TURBO OUTLET</v>
          </cell>
          <cell r="C1603">
            <v>133.46</v>
          </cell>
          <cell r="D1603">
            <v>190.66</v>
          </cell>
          <cell r="E1603">
            <v>70.127200000000002</v>
          </cell>
        </row>
        <row r="1604">
          <cell r="A1604">
            <v>169859</v>
          </cell>
          <cell r="B1604" t="str">
            <v>GASKET-BREATHER</v>
          </cell>
          <cell r="C1604">
            <v>7.27</v>
          </cell>
          <cell r="D1604">
            <v>10.39</v>
          </cell>
          <cell r="E1604">
            <v>1.60992</v>
          </cell>
        </row>
        <row r="1605">
          <cell r="A1605">
            <v>169869</v>
          </cell>
          <cell r="B1605" t="str">
            <v>GASKET BYPASS VALVE</v>
          </cell>
          <cell r="C1605">
            <v>16.399999999999999</v>
          </cell>
          <cell r="D1605">
            <v>23.43</v>
          </cell>
          <cell r="E1605">
            <v>5.0648</v>
          </cell>
        </row>
        <row r="1606">
          <cell r="A1606">
            <v>169871</v>
          </cell>
          <cell r="B1606" t="str">
            <v>BODY PRESS REG VALVE</v>
          </cell>
          <cell r="C1606">
            <v>265.16000000000003</v>
          </cell>
          <cell r="D1606">
            <v>378.8</v>
          </cell>
          <cell r="E1606">
            <v>87.484800000000007</v>
          </cell>
        </row>
        <row r="1607">
          <cell r="A1607">
            <v>169872</v>
          </cell>
          <cell r="B1607" t="str">
            <v>TEE, OIL COOLER OUTLET</v>
          </cell>
          <cell r="C1607">
            <v>116.73</v>
          </cell>
          <cell r="D1607">
            <v>166.75</v>
          </cell>
          <cell r="E1607">
            <v>81.635000000000005</v>
          </cell>
        </row>
        <row r="1608">
          <cell r="A1608">
            <v>169873</v>
          </cell>
          <cell r="B1608" t="str">
            <v>PLATE PRESS REG</v>
          </cell>
          <cell r="C1608">
            <v>8.7100000000000009</v>
          </cell>
          <cell r="D1608">
            <v>12.44</v>
          </cell>
          <cell r="E1608">
            <v>2.2464</v>
          </cell>
        </row>
        <row r="1609">
          <cell r="A1609">
            <v>169875</v>
          </cell>
          <cell r="B1609" t="str">
            <v>PLUNGER,PRESS REG</v>
          </cell>
          <cell r="C1609">
            <v>48.78</v>
          </cell>
          <cell r="D1609">
            <v>69.69</v>
          </cell>
          <cell r="E1609">
            <v>26.908259999999999</v>
          </cell>
        </row>
        <row r="1610">
          <cell r="A1610">
            <v>169877</v>
          </cell>
          <cell r="B1610" t="str">
            <v>PLUG PRESS REG VALVE</v>
          </cell>
          <cell r="C1610">
            <v>31.97</v>
          </cell>
          <cell r="D1610">
            <v>45.67</v>
          </cell>
          <cell r="E1610">
            <v>16.463200000000001</v>
          </cell>
        </row>
        <row r="1611">
          <cell r="A1611">
            <v>169878</v>
          </cell>
          <cell r="B1611" t="str">
            <v>SCRREGVL,.50-20X2.12</v>
          </cell>
          <cell r="C1611">
            <v>26.32</v>
          </cell>
          <cell r="D1611">
            <v>37.6</v>
          </cell>
          <cell r="E1611">
            <v>17.607199999999999</v>
          </cell>
        </row>
        <row r="1612">
          <cell r="A1612">
            <v>169880</v>
          </cell>
          <cell r="B1612" t="str">
            <v>TUBE OIL PUMP DISCH</v>
          </cell>
          <cell r="C1612">
            <v>58.17</v>
          </cell>
          <cell r="D1612">
            <v>83.09</v>
          </cell>
          <cell r="E1612">
            <v>35.955860000000001</v>
          </cell>
        </row>
        <row r="1613">
          <cell r="A1613">
            <v>169882</v>
          </cell>
          <cell r="B1613" t="str">
            <v>FLANGE OIL SYSTEM</v>
          </cell>
          <cell r="C1613">
            <v>51</v>
          </cell>
          <cell r="D1613">
            <v>72.86</v>
          </cell>
          <cell r="E1613">
            <v>12.74</v>
          </cell>
        </row>
        <row r="1614">
          <cell r="A1614">
            <v>169890</v>
          </cell>
          <cell r="B1614" t="str">
            <v>LEVER GOVERNOR</v>
          </cell>
          <cell r="C1614">
            <v>201.96</v>
          </cell>
          <cell r="D1614">
            <v>288.51</v>
          </cell>
          <cell r="E1614">
            <v>69.533069999999995</v>
          </cell>
        </row>
        <row r="1615">
          <cell r="A1615">
            <v>169898</v>
          </cell>
          <cell r="B1615" t="str">
            <v>BEARING DR BALL</v>
          </cell>
          <cell r="C1615">
            <v>217.62</v>
          </cell>
          <cell r="D1615">
            <v>310.88</v>
          </cell>
          <cell r="E1615">
            <v>130.3432</v>
          </cell>
        </row>
        <row r="1616">
          <cell r="A1616">
            <v>169902</v>
          </cell>
          <cell r="B1616" t="str">
            <v>SHFT BUTTERFLY VALVE</v>
          </cell>
          <cell r="C1616">
            <v>352.77</v>
          </cell>
          <cell r="D1616">
            <v>503.96</v>
          </cell>
          <cell r="E1616">
            <v>351.45621999999997</v>
          </cell>
        </row>
        <row r="1617">
          <cell r="A1617">
            <v>169903</v>
          </cell>
          <cell r="B1617" t="str">
            <v>VALVE BUTTERFLY</v>
          </cell>
          <cell r="C1617">
            <v>134.4</v>
          </cell>
          <cell r="D1617">
            <v>192</v>
          </cell>
          <cell r="E1617">
            <v>21.58</v>
          </cell>
        </row>
        <row r="1618">
          <cell r="A1618">
            <v>169904</v>
          </cell>
          <cell r="B1618" t="str">
            <v>SPACER,1.02X1.5X.66</v>
          </cell>
          <cell r="C1618">
            <v>7.02</v>
          </cell>
          <cell r="D1618">
            <v>10.029999999999999</v>
          </cell>
          <cell r="E1618">
            <v>4.7320000000000002</v>
          </cell>
        </row>
        <row r="1619">
          <cell r="A1619">
            <v>169905</v>
          </cell>
          <cell r="B1619" t="str">
            <v>GASKET CARBURETOR</v>
          </cell>
          <cell r="C1619">
            <v>7.68</v>
          </cell>
          <cell r="D1619">
            <v>10.97</v>
          </cell>
          <cell r="E1619">
            <v>1.7576000000000001</v>
          </cell>
        </row>
        <row r="1620">
          <cell r="A1620">
            <v>169907</v>
          </cell>
          <cell r="B1620" t="str">
            <v>PLATE GEAR HSG COVER</v>
          </cell>
          <cell r="C1620">
            <v>10.18</v>
          </cell>
          <cell r="D1620">
            <v>14.54</v>
          </cell>
          <cell r="E1620">
            <v>6.8639999999999999</v>
          </cell>
        </row>
        <row r="1621">
          <cell r="A1621">
            <v>169908</v>
          </cell>
          <cell r="B1621" t="str">
            <v>COVER PLATE</v>
          </cell>
          <cell r="C1621">
            <v>237.66</v>
          </cell>
          <cell r="D1621">
            <v>339.51</v>
          </cell>
          <cell r="E1621">
            <v>20.7272</v>
          </cell>
        </row>
        <row r="1622">
          <cell r="A1622">
            <v>169909</v>
          </cell>
          <cell r="B1622" t="str">
            <v>GASKET,GEAR HSG COVER PLATE</v>
          </cell>
          <cell r="C1622">
            <v>7.43</v>
          </cell>
          <cell r="D1622">
            <v>10.61</v>
          </cell>
          <cell r="E1622">
            <v>1.60992</v>
          </cell>
        </row>
        <row r="1623">
          <cell r="A1623">
            <v>169917</v>
          </cell>
          <cell r="B1623" t="str">
            <v>GASKET CARBURETOR</v>
          </cell>
          <cell r="C1623">
            <v>2.93</v>
          </cell>
          <cell r="D1623">
            <v>4.1900000000000004</v>
          </cell>
          <cell r="E1623">
            <v>1.63384</v>
          </cell>
        </row>
        <row r="1624">
          <cell r="A1624">
            <v>169926</v>
          </cell>
          <cell r="B1624" t="str">
            <v>TUBE BY-PASS UPPER</v>
          </cell>
          <cell r="C1624">
            <v>97.32</v>
          </cell>
          <cell r="D1624">
            <v>139.03</v>
          </cell>
          <cell r="E1624">
            <v>88.500249999999994</v>
          </cell>
        </row>
        <row r="1625">
          <cell r="A1625">
            <v>169944</v>
          </cell>
          <cell r="B1625" t="str">
            <v>CONN EXHAUST OUTLET</v>
          </cell>
          <cell r="C1625">
            <v>2634.86</v>
          </cell>
          <cell r="D1625">
            <v>3764.09</v>
          </cell>
          <cell r="E1625">
            <v>2002</v>
          </cell>
        </row>
        <row r="1626">
          <cell r="A1626">
            <v>169950</v>
          </cell>
          <cell r="B1626" t="str">
            <v>ELBOW CONN AIR OUT</v>
          </cell>
          <cell r="C1626">
            <v>274.38</v>
          </cell>
          <cell r="D1626">
            <v>391.97</v>
          </cell>
          <cell r="E1626">
            <v>85.924800000000005</v>
          </cell>
        </row>
        <row r="1627">
          <cell r="A1627">
            <v>169951</v>
          </cell>
          <cell r="B1627" t="str">
            <v>ELBOW CONN AIR INLET</v>
          </cell>
          <cell r="C1627">
            <v>184.5</v>
          </cell>
          <cell r="D1627">
            <v>263.58</v>
          </cell>
          <cell r="E1627">
            <v>118.41540000000001</v>
          </cell>
        </row>
        <row r="1628">
          <cell r="A1628">
            <v>169953</v>
          </cell>
          <cell r="B1628" t="str">
            <v>BRACE INTERCOOLER</v>
          </cell>
          <cell r="C1628">
            <v>21.23</v>
          </cell>
          <cell r="D1628">
            <v>30.32</v>
          </cell>
          <cell r="E1628">
            <v>21.701899999999998</v>
          </cell>
        </row>
        <row r="1629">
          <cell r="A1629">
            <v>169954</v>
          </cell>
          <cell r="B1629" t="str">
            <v>BRACE INTERCOOLER</v>
          </cell>
          <cell r="C1629">
            <v>37.6</v>
          </cell>
          <cell r="D1629">
            <v>53.71</v>
          </cell>
          <cell r="E1629">
            <v>18.713429999999999</v>
          </cell>
        </row>
        <row r="1630">
          <cell r="A1630">
            <v>169955</v>
          </cell>
          <cell r="B1630" t="str">
            <v>BRACE AIR CLEANER</v>
          </cell>
          <cell r="C1630">
            <v>16.86</v>
          </cell>
          <cell r="D1630">
            <v>24.08</v>
          </cell>
          <cell r="E1630">
            <v>17.147559999999999</v>
          </cell>
        </row>
        <row r="1631">
          <cell r="A1631">
            <v>169959</v>
          </cell>
          <cell r="B1631" t="str">
            <v>BRACKET INST COVER</v>
          </cell>
          <cell r="C1631">
            <v>25.74</v>
          </cell>
          <cell r="D1631">
            <v>36.770000000000003</v>
          </cell>
          <cell r="E1631">
            <v>44.708150000000003</v>
          </cell>
        </row>
        <row r="1632">
          <cell r="A1632">
            <v>169980</v>
          </cell>
          <cell r="B1632" t="str">
            <v>TUBE WATER</v>
          </cell>
          <cell r="C1632">
            <v>40.270000000000003</v>
          </cell>
          <cell r="D1632">
            <v>57.53</v>
          </cell>
          <cell r="E1632">
            <v>28.700980000000001</v>
          </cell>
        </row>
        <row r="1633">
          <cell r="A1633">
            <v>169986</v>
          </cell>
          <cell r="B1633" t="str">
            <v>GASKET,AIR HORN</v>
          </cell>
          <cell r="C1633">
            <v>5.87</v>
          </cell>
          <cell r="D1633">
            <v>8.39</v>
          </cell>
          <cell r="E1633">
            <v>1.3935999999999999</v>
          </cell>
        </row>
        <row r="1634">
          <cell r="A1634">
            <v>169987</v>
          </cell>
          <cell r="B1634" t="str">
            <v>BRACE GAS VALVE</v>
          </cell>
          <cell r="C1634">
            <v>1.56</v>
          </cell>
          <cell r="D1634">
            <v>2.23</v>
          </cell>
          <cell r="E1634">
            <v>1.05392</v>
          </cell>
        </row>
        <row r="1635">
          <cell r="A1635">
            <v>169990</v>
          </cell>
          <cell r="B1635" t="str">
            <v>SLINGER OIL</v>
          </cell>
          <cell r="C1635">
            <v>277.10000000000002</v>
          </cell>
          <cell r="D1635">
            <v>395.86</v>
          </cell>
          <cell r="E1635">
            <v>226.54031000000001</v>
          </cell>
        </row>
        <row r="1636">
          <cell r="A1636">
            <v>169992</v>
          </cell>
          <cell r="B1636" t="str">
            <v>FLANGE PIPE 8 IN</v>
          </cell>
          <cell r="C1636">
            <v>460.8</v>
          </cell>
          <cell r="D1636">
            <v>658.29</v>
          </cell>
          <cell r="E1636">
            <v>191.4016</v>
          </cell>
        </row>
        <row r="1637">
          <cell r="A1637">
            <v>169998</v>
          </cell>
          <cell r="B1637" t="str">
            <v>GASKET</v>
          </cell>
          <cell r="C1637">
            <v>59.46</v>
          </cell>
          <cell r="D1637">
            <v>84.94</v>
          </cell>
          <cell r="E1637">
            <v>11.7264</v>
          </cell>
        </row>
        <row r="1638">
          <cell r="A1638">
            <v>172008</v>
          </cell>
          <cell r="B1638" t="str">
            <v>WASHER  COPPER</v>
          </cell>
          <cell r="C1638">
            <v>5.53</v>
          </cell>
          <cell r="D1638">
            <v>7.9</v>
          </cell>
          <cell r="E1638">
            <v>2.6208</v>
          </cell>
        </row>
        <row r="1639">
          <cell r="A1639">
            <v>172018</v>
          </cell>
          <cell r="B1639" t="str">
            <v>CAP VALVE STEM</v>
          </cell>
          <cell r="C1639">
            <v>16.73</v>
          </cell>
          <cell r="D1639">
            <v>23.9</v>
          </cell>
          <cell r="E1639">
            <v>4.2016</v>
          </cell>
        </row>
        <row r="1640">
          <cell r="A1640">
            <v>172078</v>
          </cell>
          <cell r="B1640" t="str">
            <v>CLAMP EXP BAND</v>
          </cell>
          <cell r="C1640">
            <v>88.46</v>
          </cell>
          <cell r="D1640">
            <v>126.38</v>
          </cell>
          <cell r="E1640">
            <v>15.515750000000001</v>
          </cell>
        </row>
        <row r="1641">
          <cell r="A1641">
            <v>172099</v>
          </cell>
          <cell r="B1641" t="str">
            <v>GASKET</v>
          </cell>
          <cell r="C1641">
            <v>1.58</v>
          </cell>
          <cell r="D1641">
            <v>2.2599999999999998</v>
          </cell>
          <cell r="E1641">
            <v>0.49919999999999998</v>
          </cell>
        </row>
        <row r="1642">
          <cell r="A1642">
            <v>172109</v>
          </cell>
          <cell r="B1642" t="str">
            <v>GASKET</v>
          </cell>
          <cell r="C1642">
            <v>2.5499999999999998</v>
          </cell>
          <cell r="D1642">
            <v>3.64</v>
          </cell>
          <cell r="E1642">
            <v>0.85690999999999995</v>
          </cell>
        </row>
        <row r="1643">
          <cell r="A1643">
            <v>172167</v>
          </cell>
          <cell r="B1643" t="str">
            <v>GASKET</v>
          </cell>
          <cell r="C1643">
            <v>2.62</v>
          </cell>
          <cell r="D1643">
            <v>3.74</v>
          </cell>
          <cell r="E1643">
            <v>0.82991999999999999</v>
          </cell>
        </row>
        <row r="1644">
          <cell r="A1644">
            <v>172191</v>
          </cell>
          <cell r="B1644" t="str">
            <v>GASKET</v>
          </cell>
          <cell r="C1644">
            <v>0.87</v>
          </cell>
          <cell r="D1644">
            <v>1.24</v>
          </cell>
          <cell r="E1644">
            <v>0.16400999999999999</v>
          </cell>
        </row>
        <row r="1645">
          <cell r="A1645">
            <v>172291</v>
          </cell>
          <cell r="B1645" t="str">
            <v>DRAIN COCK</v>
          </cell>
          <cell r="C1645">
            <v>2.37</v>
          </cell>
          <cell r="D1645">
            <v>3.38</v>
          </cell>
          <cell r="E1645">
            <v>1.2199199999999999</v>
          </cell>
        </row>
        <row r="1646">
          <cell r="A1646">
            <v>172295</v>
          </cell>
          <cell r="B1646" t="str">
            <v>FITTING,TUBING,ELBOW</v>
          </cell>
          <cell r="C1646">
            <v>3.85</v>
          </cell>
          <cell r="D1646">
            <v>5.49</v>
          </cell>
          <cell r="E1646">
            <v>1.2453700000000001</v>
          </cell>
        </row>
        <row r="1647">
          <cell r="A1647">
            <v>172334</v>
          </cell>
          <cell r="B1647" t="str">
            <v>WASHER COPPER</v>
          </cell>
          <cell r="C1647">
            <v>0.15</v>
          </cell>
          <cell r="D1647">
            <v>0.22</v>
          </cell>
          <cell r="E1647">
            <v>0.104</v>
          </cell>
        </row>
        <row r="1648">
          <cell r="A1648">
            <v>172387</v>
          </cell>
          <cell r="B1648" t="str">
            <v>ELBOW ADAPTER</v>
          </cell>
          <cell r="C1648">
            <v>8.85</v>
          </cell>
          <cell r="D1648">
            <v>12.64</v>
          </cell>
          <cell r="E1648">
            <v>5.9695999999999998</v>
          </cell>
        </row>
        <row r="1649">
          <cell r="A1649">
            <v>172394</v>
          </cell>
          <cell r="B1649" t="str">
            <v>GASKET</v>
          </cell>
          <cell r="C1649">
            <v>2.1</v>
          </cell>
          <cell r="D1649">
            <v>3</v>
          </cell>
          <cell r="E1649">
            <v>0.36192000000000002</v>
          </cell>
        </row>
        <row r="1650">
          <cell r="A1650">
            <v>172591</v>
          </cell>
          <cell r="B1650" t="str">
            <v>CONNECTOR TUBE</v>
          </cell>
          <cell r="C1650">
            <v>2.84</v>
          </cell>
          <cell r="D1650">
            <v>4.0599999999999996</v>
          </cell>
          <cell r="E1650">
            <v>1.9146399999999999</v>
          </cell>
        </row>
        <row r="1651">
          <cell r="A1651">
            <v>172608</v>
          </cell>
          <cell r="B1651" t="str">
            <v>O-RING</v>
          </cell>
          <cell r="C1651">
            <v>1.6</v>
          </cell>
          <cell r="D1651">
            <v>2.29</v>
          </cell>
          <cell r="E1651">
            <v>0.95679999999999998</v>
          </cell>
        </row>
        <row r="1652">
          <cell r="A1652">
            <v>172675</v>
          </cell>
          <cell r="B1652" t="str">
            <v>ELBOW TUBING</v>
          </cell>
          <cell r="C1652">
            <v>2.44</v>
          </cell>
          <cell r="D1652">
            <v>3.49</v>
          </cell>
          <cell r="E1652">
            <v>1.6452800000000001</v>
          </cell>
        </row>
        <row r="1653">
          <cell r="A1653">
            <v>173187</v>
          </cell>
          <cell r="B1653" t="str">
            <v>GASKET VALVE COVER</v>
          </cell>
          <cell r="C1653">
            <v>9.6</v>
          </cell>
          <cell r="D1653">
            <v>13.71</v>
          </cell>
          <cell r="E1653">
            <v>2.1320000000000001</v>
          </cell>
        </row>
        <row r="1654">
          <cell r="A1654">
            <v>173188</v>
          </cell>
          <cell r="B1654" t="str">
            <v>GASKET VALVE COVER</v>
          </cell>
          <cell r="C1654">
            <v>10.44</v>
          </cell>
          <cell r="D1654">
            <v>14.91</v>
          </cell>
          <cell r="E1654">
            <v>7.0407999999999999</v>
          </cell>
        </row>
        <row r="1655">
          <cell r="A1655">
            <v>173391</v>
          </cell>
          <cell r="B1655" t="str">
            <v>COTTER PIN</v>
          </cell>
          <cell r="C1655">
            <v>0.1</v>
          </cell>
          <cell r="D1655">
            <v>0.15</v>
          </cell>
          <cell r="E1655">
            <v>6.8640000000000007E-2</v>
          </cell>
        </row>
        <row r="1656">
          <cell r="A1656">
            <v>173605</v>
          </cell>
          <cell r="B1656" t="str">
            <v>GASKET EXH MANFOLD</v>
          </cell>
          <cell r="C1656">
            <v>8.8000000000000007</v>
          </cell>
          <cell r="D1656">
            <v>12.57</v>
          </cell>
          <cell r="E1656">
            <v>2.6811199999999999</v>
          </cell>
        </row>
        <row r="1657">
          <cell r="A1657">
            <v>173875</v>
          </cell>
          <cell r="B1657" t="str">
            <v>SWIVEL</v>
          </cell>
          <cell r="C1657">
            <v>45.47</v>
          </cell>
          <cell r="D1657">
            <v>64.959999999999994</v>
          </cell>
          <cell r="E1657">
            <v>12.9688</v>
          </cell>
        </row>
        <row r="1658">
          <cell r="A1658">
            <v>173880</v>
          </cell>
          <cell r="B1658" t="str">
            <v>STRAIGHT FITTING</v>
          </cell>
          <cell r="C1658">
            <v>3.69</v>
          </cell>
          <cell r="D1658">
            <v>5.27</v>
          </cell>
          <cell r="E1658">
            <v>2.4855999999999998</v>
          </cell>
        </row>
        <row r="1659">
          <cell r="A1659">
            <v>174844</v>
          </cell>
          <cell r="B1659" t="str">
            <v>STUD,CYL.HD. 9.6875 IN</v>
          </cell>
          <cell r="C1659">
            <v>15.13</v>
          </cell>
          <cell r="D1659">
            <v>21.61</v>
          </cell>
          <cell r="E1659">
            <v>10.202400000000001</v>
          </cell>
        </row>
        <row r="1660">
          <cell r="A1660">
            <v>176246</v>
          </cell>
          <cell r="B1660" t="str">
            <v>LINE TURBO DRAIN</v>
          </cell>
          <cell r="C1660">
            <v>35.020000000000003</v>
          </cell>
          <cell r="D1660">
            <v>50.03</v>
          </cell>
          <cell r="E1660">
            <v>27.069949999999999</v>
          </cell>
        </row>
        <row r="1661">
          <cell r="A1661">
            <v>176247</v>
          </cell>
          <cell r="B1661" t="str">
            <v>U BOLT,.25X2.5X3.25</v>
          </cell>
          <cell r="C1661">
            <v>24.97</v>
          </cell>
          <cell r="D1661">
            <v>35.67</v>
          </cell>
          <cell r="E1661">
            <v>8.5306999999999995</v>
          </cell>
        </row>
        <row r="1662">
          <cell r="A1662">
            <v>176339</v>
          </cell>
          <cell r="B1662" t="str">
            <v>TUBE REGUL SPILL</v>
          </cell>
          <cell r="C1662">
            <v>25.29</v>
          </cell>
          <cell r="D1662">
            <v>36.130000000000003</v>
          </cell>
          <cell r="E1662">
            <v>23.145669999999999</v>
          </cell>
        </row>
        <row r="1663">
          <cell r="A1663">
            <v>176341</v>
          </cell>
          <cell r="B1663" t="str">
            <v>BRACKET OIL COOLER</v>
          </cell>
          <cell r="C1663">
            <v>177.47</v>
          </cell>
          <cell r="D1663">
            <v>253.53</v>
          </cell>
          <cell r="E1663">
            <v>119.6832</v>
          </cell>
        </row>
        <row r="1664">
          <cell r="A1664">
            <v>176342</v>
          </cell>
          <cell r="B1664" t="str">
            <v>STRAP OIL COOLER</v>
          </cell>
          <cell r="C1664">
            <v>31.49</v>
          </cell>
          <cell r="D1664">
            <v>44.99</v>
          </cell>
          <cell r="E1664">
            <v>21.236799999999999</v>
          </cell>
        </row>
        <row r="1665">
          <cell r="A1665">
            <v>176343</v>
          </cell>
          <cell r="B1665" t="str">
            <v>LINE COOLER INLET</v>
          </cell>
          <cell r="C1665">
            <v>28.92</v>
          </cell>
          <cell r="D1665">
            <v>41.31</v>
          </cell>
          <cell r="E1665">
            <v>27.014430000000001</v>
          </cell>
        </row>
        <row r="1666">
          <cell r="A1666">
            <v>176344</v>
          </cell>
          <cell r="B1666" t="str">
            <v>TUBE LUB OIL</v>
          </cell>
          <cell r="C1666">
            <v>15.99</v>
          </cell>
          <cell r="D1666">
            <v>22.85</v>
          </cell>
          <cell r="E1666">
            <v>4.16</v>
          </cell>
        </row>
        <row r="1667">
          <cell r="A1667">
            <v>176375</v>
          </cell>
          <cell r="B1667" t="str">
            <v>GASKET CYL LINER</v>
          </cell>
          <cell r="C1667">
            <v>25.5</v>
          </cell>
          <cell r="D1667">
            <v>36.43</v>
          </cell>
          <cell r="E1667">
            <v>15.5792</v>
          </cell>
        </row>
        <row r="1668">
          <cell r="A1668">
            <v>176412</v>
          </cell>
          <cell r="B1668" t="str">
            <v>GASKET</v>
          </cell>
          <cell r="C1668">
            <v>0.76</v>
          </cell>
          <cell r="D1668">
            <v>1.0900000000000001</v>
          </cell>
          <cell r="E1668">
            <v>9.3600000000000003E-2</v>
          </cell>
        </row>
        <row r="1669">
          <cell r="A1669">
            <v>176426</v>
          </cell>
          <cell r="B1669" t="str">
            <v>PIPE,.25X.88LG. TBE</v>
          </cell>
          <cell r="C1669">
            <v>4.22</v>
          </cell>
          <cell r="D1669">
            <v>6.03</v>
          </cell>
          <cell r="E1669">
            <v>1.4352</v>
          </cell>
        </row>
        <row r="1670">
          <cell r="A1670">
            <v>176576</v>
          </cell>
          <cell r="B1670" t="str">
            <v>FLANGE</v>
          </cell>
          <cell r="C1670">
            <v>79.3</v>
          </cell>
          <cell r="D1670">
            <v>113.28</v>
          </cell>
          <cell r="E1670">
            <v>36.14</v>
          </cell>
        </row>
        <row r="1671">
          <cell r="A1671">
            <v>176586</v>
          </cell>
          <cell r="B1671" t="str">
            <v>GASKET</v>
          </cell>
          <cell r="C1671">
            <v>1.06</v>
          </cell>
          <cell r="D1671">
            <v>1.52</v>
          </cell>
          <cell r="E1671">
            <v>0.54600000000000004</v>
          </cell>
        </row>
        <row r="1672">
          <cell r="A1672">
            <v>176587</v>
          </cell>
          <cell r="B1672" t="str">
            <v>GASKET</v>
          </cell>
          <cell r="C1672">
            <v>1.1499999999999999</v>
          </cell>
          <cell r="D1672">
            <v>1.65</v>
          </cell>
          <cell r="E1672">
            <v>0.49192000000000002</v>
          </cell>
        </row>
        <row r="1673">
          <cell r="A1673">
            <v>176660</v>
          </cell>
          <cell r="B1673" t="str">
            <v>LINE OIL</v>
          </cell>
          <cell r="C1673">
            <v>60.98</v>
          </cell>
          <cell r="D1673">
            <v>87.11</v>
          </cell>
          <cell r="E1673">
            <v>33.279960000000003</v>
          </cell>
        </row>
        <row r="1674">
          <cell r="A1674">
            <v>176746</v>
          </cell>
          <cell r="B1674" t="str">
            <v>REG,PR(W/GATE)4.3 HG</v>
          </cell>
          <cell r="C1674">
            <v>872.78</v>
          </cell>
          <cell r="D1674">
            <v>1246.83</v>
          </cell>
          <cell r="E1674">
            <v>398.97519999999997</v>
          </cell>
        </row>
        <row r="1675">
          <cell r="A1675">
            <v>176835</v>
          </cell>
          <cell r="B1675" t="str">
            <v>HEAD CYLINDER</v>
          </cell>
          <cell r="C1675">
            <v>29.36</v>
          </cell>
          <cell r="D1675">
            <v>41.94</v>
          </cell>
          <cell r="E1675">
            <v>19.801600000000001</v>
          </cell>
        </row>
        <row r="1676">
          <cell r="A1676">
            <v>176836</v>
          </cell>
          <cell r="B1676" t="str">
            <v>CYLINDER ACCUMULATOR</v>
          </cell>
          <cell r="C1676">
            <v>137.03</v>
          </cell>
          <cell r="D1676">
            <v>195.75</v>
          </cell>
          <cell r="E1676">
            <v>133.51247000000001</v>
          </cell>
        </row>
        <row r="1677">
          <cell r="A1677">
            <v>176837</v>
          </cell>
          <cell r="B1677" t="str">
            <v>PISTON ACCUMULATOR</v>
          </cell>
          <cell r="C1677">
            <v>47.75</v>
          </cell>
          <cell r="D1677">
            <v>68.22</v>
          </cell>
          <cell r="E1677">
            <v>43.50085</v>
          </cell>
        </row>
        <row r="1678">
          <cell r="A1678">
            <v>176858</v>
          </cell>
          <cell r="B1678" t="str">
            <v>FILLER NECK &amp; FLANGE</v>
          </cell>
          <cell r="C1678">
            <v>32.1</v>
          </cell>
          <cell r="D1678">
            <v>45.86</v>
          </cell>
          <cell r="E1678">
            <v>16.536000000000001</v>
          </cell>
        </row>
        <row r="1679">
          <cell r="A1679">
            <v>176859</v>
          </cell>
          <cell r="B1679" t="str">
            <v>FILLER CAP</v>
          </cell>
          <cell r="C1679">
            <v>68</v>
          </cell>
          <cell r="D1679">
            <v>97.14</v>
          </cell>
          <cell r="E1679">
            <v>14.092000000000001</v>
          </cell>
        </row>
        <row r="1680">
          <cell r="A1680">
            <v>176872</v>
          </cell>
          <cell r="B1680" t="str">
            <v>LINE OVERFLOW</v>
          </cell>
          <cell r="C1680">
            <v>17.989999999999998</v>
          </cell>
          <cell r="D1680">
            <v>25.69</v>
          </cell>
          <cell r="E1680">
            <v>25.90512</v>
          </cell>
        </row>
        <row r="1681">
          <cell r="A1681">
            <v>176880</v>
          </cell>
          <cell r="B1681" t="str">
            <v>TUBE OIL</v>
          </cell>
          <cell r="C1681">
            <v>49.44</v>
          </cell>
          <cell r="D1681">
            <v>70.63</v>
          </cell>
          <cell r="E1681">
            <v>28.083970000000001</v>
          </cell>
        </row>
        <row r="1682">
          <cell r="A1682">
            <v>176923</v>
          </cell>
          <cell r="B1682" t="str">
            <v>ROD THROTTLE</v>
          </cell>
          <cell r="C1682">
            <v>16.53</v>
          </cell>
          <cell r="D1682">
            <v>23.62</v>
          </cell>
          <cell r="E1682">
            <v>11.1488</v>
          </cell>
        </row>
        <row r="1683">
          <cell r="A1683">
            <v>177040</v>
          </cell>
          <cell r="B1683" t="str">
            <v>OIL LINE</v>
          </cell>
          <cell r="C1683">
            <v>24.29</v>
          </cell>
          <cell r="D1683">
            <v>34.700000000000003</v>
          </cell>
          <cell r="E1683">
            <v>27.901409999999998</v>
          </cell>
        </row>
        <row r="1684">
          <cell r="A1684">
            <v>177041</v>
          </cell>
          <cell r="B1684" t="str">
            <v>COVER,MAG DRIVE</v>
          </cell>
          <cell r="C1684">
            <v>99</v>
          </cell>
          <cell r="D1684">
            <v>141.43</v>
          </cell>
          <cell r="E1684">
            <v>26.988</v>
          </cell>
        </row>
        <row r="1685">
          <cell r="A1685">
            <v>177053</v>
          </cell>
          <cell r="B1685" t="str">
            <v>VALVE,CHECK,.375</v>
          </cell>
          <cell r="C1685">
            <v>74</v>
          </cell>
          <cell r="D1685">
            <v>105.71</v>
          </cell>
          <cell r="E1685">
            <v>14.2064</v>
          </cell>
        </row>
        <row r="1686">
          <cell r="A1686">
            <v>177062</v>
          </cell>
          <cell r="B1686" t="str">
            <v>BRACKET OIL TUBE</v>
          </cell>
          <cell r="C1686">
            <v>0.41</v>
          </cell>
          <cell r="D1686">
            <v>0.57999999999999996</v>
          </cell>
          <cell r="E1686">
            <v>0.25022</v>
          </cell>
        </row>
        <row r="1687">
          <cell r="A1687">
            <v>177088</v>
          </cell>
          <cell r="B1687" t="str">
            <v>PLATE NAME</v>
          </cell>
          <cell r="C1687">
            <v>3.87</v>
          </cell>
          <cell r="D1687">
            <v>5.53</v>
          </cell>
          <cell r="E1687">
            <v>2.6103999999999998</v>
          </cell>
        </row>
        <row r="1688">
          <cell r="A1688">
            <v>177187</v>
          </cell>
          <cell r="B1688" t="str">
            <v>HOUSING, BY-PASS VLV</v>
          </cell>
          <cell r="C1688">
            <v>411.09</v>
          </cell>
          <cell r="D1688">
            <v>587.28</v>
          </cell>
          <cell r="E1688">
            <v>355.23935</v>
          </cell>
        </row>
        <row r="1689">
          <cell r="A1689">
            <v>177282</v>
          </cell>
          <cell r="B1689" t="str">
            <v>BRACKET STOP</v>
          </cell>
          <cell r="C1689">
            <v>14.83</v>
          </cell>
          <cell r="D1689">
            <v>21.19</v>
          </cell>
          <cell r="E1689">
            <v>6.0897600000000001</v>
          </cell>
        </row>
        <row r="1690">
          <cell r="A1690">
            <v>177319</v>
          </cell>
          <cell r="B1690" t="str">
            <v>TUBE OIL</v>
          </cell>
          <cell r="C1690">
            <v>4.82</v>
          </cell>
          <cell r="D1690">
            <v>6.89</v>
          </cell>
          <cell r="E1690">
            <v>2.4660500000000001</v>
          </cell>
        </row>
        <row r="1691">
          <cell r="A1691">
            <v>177322</v>
          </cell>
          <cell r="B1691" t="str">
            <v>WEBBING</v>
          </cell>
          <cell r="C1691">
            <v>8.17</v>
          </cell>
          <cell r="D1691">
            <v>11.67</v>
          </cell>
          <cell r="E1691">
            <v>7.97729</v>
          </cell>
        </row>
        <row r="1692">
          <cell r="A1692">
            <v>177323</v>
          </cell>
          <cell r="B1692" t="str">
            <v>CLIP</v>
          </cell>
          <cell r="C1692">
            <v>13.72</v>
          </cell>
          <cell r="D1692">
            <v>19.600000000000001</v>
          </cell>
          <cell r="E1692">
            <v>13.608790000000001</v>
          </cell>
        </row>
        <row r="1693">
          <cell r="A1693">
            <v>177324</v>
          </cell>
          <cell r="B1693" t="str">
            <v>CLAMP PIPE</v>
          </cell>
          <cell r="C1693">
            <v>39.43</v>
          </cell>
          <cell r="D1693">
            <v>56.33</v>
          </cell>
          <cell r="E1693">
            <v>21.684000000000001</v>
          </cell>
        </row>
        <row r="1694">
          <cell r="A1694">
            <v>177327</v>
          </cell>
          <cell r="B1694" t="str">
            <v>LINE AIR</v>
          </cell>
          <cell r="C1694">
            <v>2.36</v>
          </cell>
          <cell r="D1694">
            <v>3.36</v>
          </cell>
          <cell r="E1694">
            <v>1.58927</v>
          </cell>
        </row>
        <row r="1695">
          <cell r="A1695">
            <v>177329</v>
          </cell>
          <cell r="B1695" t="str">
            <v>LINE OIL</v>
          </cell>
          <cell r="C1695">
            <v>9.33</v>
          </cell>
          <cell r="D1695">
            <v>13.32</v>
          </cell>
          <cell r="E1695">
            <v>8.9351900000000004</v>
          </cell>
        </row>
        <row r="1696">
          <cell r="A1696">
            <v>177388</v>
          </cell>
          <cell r="B1696" t="str">
            <v>WASHERCYLHD,.91X.25</v>
          </cell>
          <cell r="C1696">
            <v>8.27</v>
          </cell>
          <cell r="D1696">
            <v>11.82</v>
          </cell>
          <cell r="E1696">
            <v>1.6224099999999999</v>
          </cell>
        </row>
        <row r="1697">
          <cell r="A1697">
            <v>177401</v>
          </cell>
          <cell r="B1697" t="str">
            <v>TUBE OIL SUPPLY</v>
          </cell>
          <cell r="C1697">
            <v>23.87</v>
          </cell>
          <cell r="D1697">
            <v>34.1</v>
          </cell>
          <cell r="E1697">
            <v>20.66554</v>
          </cell>
        </row>
        <row r="1698">
          <cell r="A1698">
            <v>177410</v>
          </cell>
          <cell r="B1698" t="str">
            <v>BLOCK HEADER</v>
          </cell>
          <cell r="C1698">
            <v>287.39</v>
          </cell>
          <cell r="D1698">
            <v>410.55</v>
          </cell>
          <cell r="E1698">
            <v>286.42642000000001</v>
          </cell>
        </row>
        <row r="1699">
          <cell r="A1699">
            <v>177449</v>
          </cell>
          <cell r="B1699" t="str">
            <v>TUBE</v>
          </cell>
          <cell r="C1699">
            <v>30.64</v>
          </cell>
          <cell r="D1699">
            <v>43.78</v>
          </cell>
          <cell r="E1699">
            <v>24.9025</v>
          </cell>
        </row>
        <row r="1700">
          <cell r="A1700">
            <v>177451</v>
          </cell>
          <cell r="B1700" t="str">
            <v>TUBE</v>
          </cell>
          <cell r="C1700">
            <v>24.5</v>
          </cell>
          <cell r="D1700">
            <v>35</v>
          </cell>
          <cell r="E1700">
            <v>25.151890000000002</v>
          </cell>
        </row>
        <row r="1701">
          <cell r="A1701">
            <v>177483</v>
          </cell>
          <cell r="B1701" t="str">
            <v>BRACKET STOP</v>
          </cell>
          <cell r="C1701">
            <v>31.52</v>
          </cell>
          <cell r="D1701">
            <v>45.03</v>
          </cell>
          <cell r="E1701">
            <v>24.2105</v>
          </cell>
        </row>
        <row r="1702">
          <cell r="A1702">
            <v>177484</v>
          </cell>
          <cell r="B1702" t="str">
            <v>TUBE OIL</v>
          </cell>
          <cell r="C1702">
            <v>4.7</v>
          </cell>
          <cell r="D1702">
            <v>6.72</v>
          </cell>
          <cell r="E1702">
            <v>2.4021699999999999</v>
          </cell>
        </row>
        <row r="1703">
          <cell r="A1703">
            <v>177487</v>
          </cell>
          <cell r="B1703" t="str">
            <v>CLIP,.81 DIAX.38 SCR</v>
          </cell>
          <cell r="C1703">
            <v>1.1599999999999999</v>
          </cell>
          <cell r="D1703">
            <v>1.66</v>
          </cell>
          <cell r="E1703">
            <v>0.26468000000000003</v>
          </cell>
        </row>
        <row r="1704">
          <cell r="A1704">
            <v>177500</v>
          </cell>
          <cell r="B1704" t="str">
            <v>TUBE REGULATOR SPILL</v>
          </cell>
          <cell r="C1704">
            <v>39.53</v>
          </cell>
          <cell r="D1704">
            <v>56.46</v>
          </cell>
          <cell r="E1704">
            <v>32.743789999999997</v>
          </cell>
        </row>
        <row r="1705">
          <cell r="A1705">
            <v>177503</v>
          </cell>
          <cell r="B1705" t="str">
            <v>GUARD MAG COUPLING</v>
          </cell>
          <cell r="C1705">
            <v>27.17</v>
          </cell>
          <cell r="D1705">
            <v>38.81</v>
          </cell>
          <cell r="E1705">
            <v>46.539070000000002</v>
          </cell>
        </row>
        <row r="1706">
          <cell r="A1706">
            <v>177580</v>
          </cell>
          <cell r="B1706" t="str">
            <v>CONN.SINGLE EXH.</v>
          </cell>
          <cell r="C1706">
            <v>1979.88</v>
          </cell>
          <cell r="D1706">
            <v>2828.4</v>
          </cell>
          <cell r="E1706">
            <v>514.49860000000001</v>
          </cell>
        </row>
        <row r="1707">
          <cell r="A1707">
            <v>177583</v>
          </cell>
          <cell r="B1707" t="str">
            <v>DRIVE COUPLING</v>
          </cell>
          <cell r="C1707">
            <v>187.87</v>
          </cell>
          <cell r="D1707">
            <v>268.39</v>
          </cell>
          <cell r="E1707">
            <v>49.92</v>
          </cell>
        </row>
        <row r="1708">
          <cell r="A1708">
            <v>177584</v>
          </cell>
          <cell r="B1708" t="str">
            <v>HUB,BENDIX</v>
          </cell>
          <cell r="C1708">
            <v>32.96</v>
          </cell>
          <cell r="D1708">
            <v>47.08</v>
          </cell>
          <cell r="E1708">
            <v>22.224799999999998</v>
          </cell>
        </row>
        <row r="1709">
          <cell r="A1709">
            <v>178606</v>
          </cell>
          <cell r="B1709" t="str">
            <v>HOUSING, BEARING</v>
          </cell>
          <cell r="C1709">
            <v>175.73</v>
          </cell>
          <cell r="D1709">
            <v>251.04</v>
          </cell>
          <cell r="E1709">
            <v>135.8656</v>
          </cell>
        </row>
        <row r="1710">
          <cell r="A1710">
            <v>178608</v>
          </cell>
          <cell r="B1710" t="str">
            <v>SPACER</v>
          </cell>
          <cell r="C1710">
            <v>30.36</v>
          </cell>
          <cell r="D1710">
            <v>43.37</v>
          </cell>
          <cell r="E1710">
            <v>20.477599999999999</v>
          </cell>
        </row>
        <row r="1711">
          <cell r="A1711">
            <v>178609</v>
          </cell>
          <cell r="B1711" t="str">
            <v>LOCKWASHER, BALL BRG</v>
          </cell>
          <cell r="C1711">
            <v>1.78</v>
          </cell>
          <cell r="D1711">
            <v>2.54</v>
          </cell>
          <cell r="E1711">
            <v>0.41132000000000002</v>
          </cell>
        </row>
        <row r="1712">
          <cell r="A1712">
            <v>178610</v>
          </cell>
          <cell r="B1712" t="str">
            <v>LOCKNUT, BALL BRG.</v>
          </cell>
          <cell r="C1712">
            <v>4.79</v>
          </cell>
          <cell r="D1712">
            <v>6.85</v>
          </cell>
          <cell r="E1712">
            <v>3.2343999999999999</v>
          </cell>
        </row>
        <row r="1713">
          <cell r="A1713">
            <v>178611</v>
          </cell>
          <cell r="B1713" t="str">
            <v>SEAL, SINGLE LIP</v>
          </cell>
          <cell r="C1713">
            <v>22.3</v>
          </cell>
          <cell r="D1713">
            <v>31.86</v>
          </cell>
          <cell r="E1713">
            <v>6.032</v>
          </cell>
        </row>
        <row r="1714">
          <cell r="A1714">
            <v>178612</v>
          </cell>
          <cell r="B1714" t="str">
            <v>CONE, BEARING</v>
          </cell>
          <cell r="C1714">
            <v>52.57</v>
          </cell>
          <cell r="D1714">
            <v>75.099999999999994</v>
          </cell>
          <cell r="E1714">
            <v>35.453600000000002</v>
          </cell>
        </row>
        <row r="1715">
          <cell r="A1715">
            <v>194632</v>
          </cell>
          <cell r="B1715" t="str">
            <v>ELBOW, 90 DEG. STREET .75 NPT</v>
          </cell>
          <cell r="C1715">
            <v>10</v>
          </cell>
          <cell r="D1715">
            <v>14.28</v>
          </cell>
          <cell r="E1715">
            <v>6.7392000000000003</v>
          </cell>
        </row>
        <row r="1716">
          <cell r="A1716">
            <v>194673</v>
          </cell>
          <cell r="B1716" t="str">
            <v>TUBE BY-PASS UPPER</v>
          </cell>
          <cell r="C1716">
            <v>48.2</v>
          </cell>
          <cell r="D1716">
            <v>68.849999999999994</v>
          </cell>
          <cell r="E1716">
            <v>50.268039999999999</v>
          </cell>
        </row>
        <row r="1717">
          <cell r="A1717">
            <v>194674</v>
          </cell>
          <cell r="B1717" t="str">
            <v>TUBE</v>
          </cell>
          <cell r="C1717">
            <v>196.99</v>
          </cell>
          <cell r="D1717">
            <v>281.41000000000003</v>
          </cell>
          <cell r="E1717">
            <v>147.11809</v>
          </cell>
        </row>
        <row r="1718">
          <cell r="A1718">
            <v>194676</v>
          </cell>
          <cell r="B1718" t="str">
            <v>CLAMP,TUBE</v>
          </cell>
          <cell r="C1718">
            <v>21.89</v>
          </cell>
          <cell r="D1718">
            <v>31.27</v>
          </cell>
          <cell r="E1718">
            <v>21.336279999999999</v>
          </cell>
        </row>
        <row r="1719">
          <cell r="A1719">
            <v>194678</v>
          </cell>
          <cell r="B1719" t="str">
            <v>CLAMP,BAND,3.50</v>
          </cell>
          <cell r="C1719">
            <v>36.119999999999997</v>
          </cell>
          <cell r="D1719">
            <v>51.6</v>
          </cell>
          <cell r="E1719">
            <v>22.4328</v>
          </cell>
        </row>
        <row r="1720">
          <cell r="A1720">
            <v>194680</v>
          </cell>
          <cell r="B1720" t="str">
            <v>HEAT SHIELD</v>
          </cell>
          <cell r="C1720">
            <v>37.82</v>
          </cell>
          <cell r="D1720">
            <v>54.03</v>
          </cell>
          <cell r="E1720">
            <v>24.435700000000001</v>
          </cell>
        </row>
        <row r="1721">
          <cell r="A1721">
            <v>194681</v>
          </cell>
          <cell r="B1721" t="str">
            <v>GASKET</v>
          </cell>
          <cell r="C1721">
            <v>3.17</v>
          </cell>
          <cell r="D1721">
            <v>4.53</v>
          </cell>
          <cell r="E1721">
            <v>0.67911999999999995</v>
          </cell>
        </row>
        <row r="1722">
          <cell r="A1722">
            <v>194708</v>
          </cell>
          <cell r="B1722" t="str">
            <v>ELBOW 45 DEG BRONZE</v>
          </cell>
          <cell r="C1722">
            <v>18.05</v>
          </cell>
          <cell r="D1722">
            <v>25.78</v>
          </cell>
          <cell r="E1722">
            <v>12.167999999999999</v>
          </cell>
        </row>
        <row r="1723">
          <cell r="A1723">
            <v>194711</v>
          </cell>
          <cell r="B1723" t="str">
            <v>PLUG,PIPE,SQ HD,2.0</v>
          </cell>
          <cell r="C1723">
            <v>6.34</v>
          </cell>
          <cell r="D1723">
            <v>9.06</v>
          </cell>
          <cell r="E1723">
            <v>4.2733600000000003</v>
          </cell>
        </row>
        <row r="1724">
          <cell r="A1724">
            <v>194716</v>
          </cell>
          <cell r="B1724" t="str">
            <v>PIPE</v>
          </cell>
          <cell r="C1724">
            <v>33.14</v>
          </cell>
          <cell r="D1724">
            <v>47.35</v>
          </cell>
          <cell r="E1724">
            <v>22.349599999999999</v>
          </cell>
        </row>
        <row r="1725">
          <cell r="A1725">
            <v>194717</v>
          </cell>
          <cell r="B1725" t="str">
            <v>CPLG FLEXMASTER</v>
          </cell>
          <cell r="C1725">
            <v>362.47</v>
          </cell>
          <cell r="D1725">
            <v>517.82000000000005</v>
          </cell>
          <cell r="E1725">
            <v>244.44159999999999</v>
          </cell>
        </row>
        <row r="1726">
          <cell r="A1726">
            <v>194741</v>
          </cell>
          <cell r="B1726" t="str">
            <v>VALVE</v>
          </cell>
          <cell r="C1726">
            <v>82</v>
          </cell>
          <cell r="D1726">
            <v>117.14</v>
          </cell>
          <cell r="E1726">
            <v>55.296799999999998</v>
          </cell>
        </row>
        <row r="1727">
          <cell r="A1727">
            <v>194769</v>
          </cell>
          <cell r="B1727" t="str">
            <v>CONN,MALE,.38 ODX.25 NPT</v>
          </cell>
          <cell r="C1727">
            <v>12.67</v>
          </cell>
          <cell r="D1727">
            <v>18.100000000000001</v>
          </cell>
          <cell r="E1727">
            <v>2.1320000000000001</v>
          </cell>
        </row>
        <row r="1728">
          <cell r="A1728">
            <v>194782</v>
          </cell>
          <cell r="B1728" t="str">
            <v>GASKET</v>
          </cell>
          <cell r="C1728">
            <v>2.99</v>
          </cell>
          <cell r="D1728">
            <v>4.2699999999999996</v>
          </cell>
          <cell r="E1728">
            <v>0.54079999999999995</v>
          </cell>
        </row>
        <row r="1729">
          <cell r="A1729">
            <v>194783</v>
          </cell>
          <cell r="B1729" t="str">
            <v>ELEMENT</v>
          </cell>
          <cell r="C1729">
            <v>20</v>
          </cell>
          <cell r="D1729">
            <v>28.57</v>
          </cell>
          <cell r="E1729">
            <v>10.348000000000001</v>
          </cell>
        </row>
        <row r="1730">
          <cell r="A1730">
            <v>194840</v>
          </cell>
          <cell r="B1730" t="str">
            <v>LUBRICATOR,1.5</v>
          </cell>
          <cell r="C1730">
            <v>527.85</v>
          </cell>
          <cell r="D1730">
            <v>754.07</v>
          </cell>
          <cell r="E1730">
            <v>385.44479999999999</v>
          </cell>
        </row>
        <row r="1731">
          <cell r="A1731">
            <v>194843</v>
          </cell>
          <cell r="B1731" t="str">
            <v>TUBE LOAD LIMITER</v>
          </cell>
          <cell r="C1731">
            <v>28.85</v>
          </cell>
          <cell r="D1731">
            <v>41.22</v>
          </cell>
          <cell r="E1731">
            <v>32.497450000000001</v>
          </cell>
        </row>
        <row r="1732">
          <cell r="A1732">
            <v>194869</v>
          </cell>
          <cell r="B1732" t="str">
            <v>BRACE EXH CONN</v>
          </cell>
          <cell r="C1732">
            <v>275.91000000000003</v>
          </cell>
          <cell r="D1732">
            <v>394.16</v>
          </cell>
          <cell r="E1732">
            <v>170.56</v>
          </cell>
        </row>
        <row r="1733">
          <cell r="A1733">
            <v>194929</v>
          </cell>
          <cell r="B1733" t="str">
            <v>CONNECTOR,THERMOCOUP 4X4</v>
          </cell>
          <cell r="C1733">
            <v>25.81</v>
          </cell>
          <cell r="D1733">
            <v>36.869999999999997</v>
          </cell>
          <cell r="E1733">
            <v>3.9727999999999999</v>
          </cell>
        </row>
        <row r="1734">
          <cell r="A1734">
            <v>194936</v>
          </cell>
          <cell r="B1734" t="str">
            <v>PLATE,PULLEY COVER</v>
          </cell>
          <cell r="C1734">
            <v>36.950000000000003</v>
          </cell>
          <cell r="D1734">
            <v>52.79</v>
          </cell>
          <cell r="E1734">
            <v>10.348000000000001</v>
          </cell>
        </row>
        <row r="1735">
          <cell r="A1735">
            <v>194940</v>
          </cell>
          <cell r="B1735" t="str">
            <v>CLIP,BELT GUARD</v>
          </cell>
          <cell r="C1735">
            <v>23.9</v>
          </cell>
          <cell r="D1735">
            <v>34.14</v>
          </cell>
          <cell r="E1735">
            <v>13.9984</v>
          </cell>
        </row>
        <row r="1736">
          <cell r="A1736">
            <v>199034</v>
          </cell>
          <cell r="B1736" t="str">
            <v>ELBOW 90 DEG STREET</v>
          </cell>
          <cell r="C1736">
            <v>24</v>
          </cell>
          <cell r="D1736">
            <v>34.29</v>
          </cell>
          <cell r="E1736">
            <v>7.1863999999999999</v>
          </cell>
        </row>
        <row r="1737">
          <cell r="A1737">
            <v>199066</v>
          </cell>
          <cell r="B1737" t="str">
            <v>CLIP,.56 DIAX.62 SCR</v>
          </cell>
          <cell r="C1737">
            <v>12.95</v>
          </cell>
          <cell r="D1737">
            <v>18.5</v>
          </cell>
          <cell r="E1737">
            <v>12.837350000000001</v>
          </cell>
        </row>
        <row r="1738">
          <cell r="A1738">
            <v>199069</v>
          </cell>
          <cell r="B1738" t="str">
            <v>BRACKET EXTRACTOR</v>
          </cell>
          <cell r="C1738">
            <v>28.93</v>
          </cell>
          <cell r="D1738">
            <v>41.33</v>
          </cell>
          <cell r="E1738">
            <v>28.119019999999999</v>
          </cell>
        </row>
        <row r="1739">
          <cell r="A1739">
            <v>199073</v>
          </cell>
          <cell r="B1739" t="str">
            <v>WIRE,#10 X 10 FT LG</v>
          </cell>
          <cell r="C1739">
            <v>3.55</v>
          </cell>
          <cell r="D1739">
            <v>5.0599999999999996</v>
          </cell>
          <cell r="E1739">
            <v>2.39242</v>
          </cell>
        </row>
        <row r="1740">
          <cell r="A1740">
            <v>199074</v>
          </cell>
          <cell r="B1740" t="str">
            <v>WIRE,#14 X 20 FT LG</v>
          </cell>
          <cell r="C1740">
            <v>14.76</v>
          </cell>
          <cell r="D1740">
            <v>21.09</v>
          </cell>
          <cell r="E1740">
            <v>7.0765000000000002</v>
          </cell>
        </row>
        <row r="1741">
          <cell r="A1741">
            <v>199098</v>
          </cell>
          <cell r="B1741" t="str">
            <v>GUARD,BELT</v>
          </cell>
          <cell r="C1741">
            <v>176.89</v>
          </cell>
          <cell r="D1741">
            <v>252.69</v>
          </cell>
          <cell r="E1741">
            <v>119.288</v>
          </cell>
        </row>
        <row r="1742">
          <cell r="A1742">
            <v>199108</v>
          </cell>
          <cell r="B1742" t="str">
            <v>UNION,TUBE .25 ODX.25 OD</v>
          </cell>
          <cell r="C1742">
            <v>15.8</v>
          </cell>
          <cell r="D1742">
            <v>22.57</v>
          </cell>
          <cell r="E1742">
            <v>2.6103999999999998</v>
          </cell>
        </row>
        <row r="1743">
          <cell r="A1743">
            <v>199110</v>
          </cell>
          <cell r="B1743" t="str">
            <v>TEE,.38 ODX.38 ODX.25 NPT</v>
          </cell>
          <cell r="C1743">
            <v>43.07</v>
          </cell>
          <cell r="D1743">
            <v>61.54</v>
          </cell>
          <cell r="E1743">
            <v>6.5208000000000004</v>
          </cell>
        </row>
        <row r="1744">
          <cell r="A1744">
            <v>199111</v>
          </cell>
          <cell r="B1744" t="str">
            <v>ELBOW,MALE,.19 ODX.12NPT</v>
          </cell>
          <cell r="C1744">
            <v>20.399999999999999</v>
          </cell>
          <cell r="D1744">
            <v>29.14</v>
          </cell>
          <cell r="E1744">
            <v>3.7336</v>
          </cell>
        </row>
        <row r="1745">
          <cell r="A1745">
            <v>199112</v>
          </cell>
          <cell r="B1745" t="str">
            <v>TEE, FEMALE RUN TUBE 1.00 O.D. X 1.00 O.D. X 1.00 NPTF</v>
          </cell>
          <cell r="C1745">
            <v>126.23</v>
          </cell>
          <cell r="D1745">
            <v>180.32</v>
          </cell>
          <cell r="E1745">
            <v>85.123999999999995</v>
          </cell>
        </row>
        <row r="1746">
          <cell r="A1746">
            <v>199137</v>
          </cell>
          <cell r="B1746" t="str">
            <v>BUSHING,NYLON</v>
          </cell>
          <cell r="C1746">
            <v>0.1</v>
          </cell>
          <cell r="D1746">
            <v>0.15</v>
          </cell>
          <cell r="E1746">
            <v>1.789E-2</v>
          </cell>
        </row>
        <row r="1747">
          <cell r="A1747">
            <v>199138</v>
          </cell>
          <cell r="B1747" t="str">
            <v>BRACKET PRESS SWITCH</v>
          </cell>
          <cell r="C1747">
            <v>25.87</v>
          </cell>
          <cell r="D1747">
            <v>36.96</v>
          </cell>
          <cell r="E1747">
            <v>25.429790000000001</v>
          </cell>
        </row>
        <row r="1748">
          <cell r="A1748">
            <v>199173</v>
          </cell>
          <cell r="B1748" t="str">
            <v>TEE,TUBE .25 X.25 X.25 OD</v>
          </cell>
          <cell r="C1748">
            <v>8.6999999999999993</v>
          </cell>
          <cell r="D1748">
            <v>12.42</v>
          </cell>
          <cell r="E1748">
            <v>5.8612500000000001</v>
          </cell>
        </row>
        <row r="1749">
          <cell r="A1749">
            <v>199270</v>
          </cell>
          <cell r="B1749" t="str">
            <v>WASHER,.38X2</v>
          </cell>
          <cell r="C1749">
            <v>0.57999999999999996</v>
          </cell>
          <cell r="D1749">
            <v>0.83</v>
          </cell>
          <cell r="E1749">
            <v>0.312</v>
          </cell>
        </row>
        <row r="1750">
          <cell r="A1750">
            <v>199287</v>
          </cell>
          <cell r="B1750" t="str">
            <v>FLANGE</v>
          </cell>
          <cell r="C1750">
            <v>73.900000000000006</v>
          </cell>
          <cell r="D1750">
            <v>105.57</v>
          </cell>
          <cell r="E1750">
            <v>16.879200000000001</v>
          </cell>
        </row>
        <row r="1751">
          <cell r="A1751">
            <v>199327</v>
          </cell>
          <cell r="B1751" t="str">
            <v>CONDUIT,FLEX,.375</v>
          </cell>
          <cell r="C1751">
            <v>21.11</v>
          </cell>
          <cell r="D1751">
            <v>30.16</v>
          </cell>
          <cell r="E1751">
            <v>19.4316</v>
          </cell>
        </row>
        <row r="1752">
          <cell r="A1752">
            <v>199328</v>
          </cell>
          <cell r="B1752" t="str">
            <v>CONDUIT,FLEX,.50</v>
          </cell>
          <cell r="C1752">
            <v>203.13</v>
          </cell>
          <cell r="D1752">
            <v>290.18</v>
          </cell>
          <cell r="E1752">
            <v>200.0531</v>
          </cell>
        </row>
        <row r="1753">
          <cell r="A1753">
            <v>199358</v>
          </cell>
          <cell r="B1753" t="str">
            <v>JOINT,BALL .25-28 RH</v>
          </cell>
          <cell r="C1753">
            <v>8.8000000000000007</v>
          </cell>
          <cell r="D1753">
            <v>12.57</v>
          </cell>
          <cell r="E1753">
            <v>2.0695999999999999</v>
          </cell>
        </row>
        <row r="1754">
          <cell r="A1754">
            <v>199360</v>
          </cell>
          <cell r="B1754" t="str">
            <v>WASHER,.19X.66X.05CU</v>
          </cell>
          <cell r="C1754">
            <v>1.6</v>
          </cell>
          <cell r="D1754">
            <v>2.29</v>
          </cell>
          <cell r="E1754">
            <v>0.34320000000000001</v>
          </cell>
        </row>
        <row r="1755">
          <cell r="A1755">
            <v>199367</v>
          </cell>
          <cell r="B1755" t="str">
            <v>NOZZLE, AIR OUTLET</v>
          </cell>
          <cell r="C1755">
            <v>25.14</v>
          </cell>
          <cell r="D1755">
            <v>35.909999999999997</v>
          </cell>
          <cell r="E1755">
            <v>16.952000000000002</v>
          </cell>
        </row>
        <row r="1756">
          <cell r="A1756">
            <v>199398</v>
          </cell>
          <cell r="B1756" t="str">
            <v>GASKET</v>
          </cell>
          <cell r="C1756">
            <v>1.25</v>
          </cell>
          <cell r="D1756">
            <v>1.79</v>
          </cell>
          <cell r="E1756">
            <v>0.20799999999999999</v>
          </cell>
        </row>
        <row r="1757">
          <cell r="A1757">
            <v>199410</v>
          </cell>
          <cell r="B1757" t="str">
            <v>WEIGHT, GOV ROD</v>
          </cell>
          <cell r="C1757">
            <v>264</v>
          </cell>
          <cell r="D1757">
            <v>377.14</v>
          </cell>
          <cell r="E1757">
            <v>68.951999999999998</v>
          </cell>
        </row>
        <row r="1758">
          <cell r="A1758">
            <v>199428</v>
          </cell>
          <cell r="B1758" t="str">
            <v>ELBOW,RED,2.5-2,SPEC</v>
          </cell>
          <cell r="C1758">
            <v>104.11</v>
          </cell>
          <cell r="D1758">
            <v>148.72999999999999</v>
          </cell>
          <cell r="E1758">
            <v>90.302000000000007</v>
          </cell>
        </row>
        <row r="1759">
          <cell r="A1759">
            <v>199430</v>
          </cell>
          <cell r="B1759" t="str">
            <v>ROD</v>
          </cell>
          <cell r="C1759">
            <v>14.28</v>
          </cell>
          <cell r="D1759">
            <v>20.399999999999999</v>
          </cell>
          <cell r="E1759">
            <v>3.8376000000000001</v>
          </cell>
        </row>
        <row r="1760">
          <cell r="A1760">
            <v>199451</v>
          </cell>
          <cell r="B1760" t="str">
            <v>WEAR SLEEVE</v>
          </cell>
          <cell r="C1760">
            <v>21.8</v>
          </cell>
          <cell r="D1760">
            <v>31.14</v>
          </cell>
          <cell r="E1760">
            <v>4.2431999999999999</v>
          </cell>
        </row>
        <row r="1761">
          <cell r="A1761">
            <v>199456</v>
          </cell>
          <cell r="B1761" t="str">
            <v>BUSHING</v>
          </cell>
          <cell r="C1761">
            <v>16.350000000000001</v>
          </cell>
          <cell r="D1761">
            <v>23.35</v>
          </cell>
          <cell r="E1761">
            <v>11.023999999999999</v>
          </cell>
        </row>
        <row r="1762">
          <cell r="A1762">
            <v>199473</v>
          </cell>
          <cell r="B1762" t="str">
            <v>GAUGE,PRESS,0-75,2</v>
          </cell>
          <cell r="C1762">
            <v>28.09</v>
          </cell>
          <cell r="D1762">
            <v>40.130000000000003</v>
          </cell>
          <cell r="E1762">
            <v>17.440799999999999</v>
          </cell>
        </row>
        <row r="1763">
          <cell r="A1763">
            <v>199477</v>
          </cell>
          <cell r="B1763" t="str">
            <v>GASKET,CERAMIC ROPE</v>
          </cell>
          <cell r="C1763">
            <v>15.08</v>
          </cell>
          <cell r="D1763">
            <v>21.54</v>
          </cell>
          <cell r="E1763">
            <v>5.8426499999999999</v>
          </cell>
        </row>
        <row r="1764">
          <cell r="A1764">
            <v>199510</v>
          </cell>
          <cell r="B1764" t="str">
            <v>BALL BRG-FLANGED HSG</v>
          </cell>
          <cell r="C1764">
            <v>19.809999999999999</v>
          </cell>
          <cell r="D1764">
            <v>28.29</v>
          </cell>
          <cell r="E1764">
            <v>13.3536</v>
          </cell>
        </row>
        <row r="1765">
          <cell r="A1765">
            <v>199527</v>
          </cell>
          <cell r="B1765" t="str">
            <v>BUSHING</v>
          </cell>
          <cell r="C1765">
            <v>0.43</v>
          </cell>
          <cell r="D1765">
            <v>0.62</v>
          </cell>
          <cell r="E1765">
            <v>0.54079999999999995</v>
          </cell>
        </row>
        <row r="1766">
          <cell r="A1766">
            <v>199528</v>
          </cell>
          <cell r="B1766" t="str">
            <v>PLUG,HEXHD,.62-18</v>
          </cell>
          <cell r="C1766">
            <v>9.0500000000000007</v>
          </cell>
          <cell r="D1766">
            <v>12.92</v>
          </cell>
          <cell r="E1766">
            <v>4.6592000000000002</v>
          </cell>
        </row>
        <row r="1767">
          <cell r="A1767">
            <v>199562</v>
          </cell>
          <cell r="B1767" t="str">
            <v>GAGE PRESSURE DIFF</v>
          </cell>
          <cell r="C1767">
            <v>226.95</v>
          </cell>
          <cell r="D1767">
            <v>324.20999999999998</v>
          </cell>
          <cell r="E1767">
            <v>153.19200000000001</v>
          </cell>
        </row>
        <row r="1768">
          <cell r="A1768">
            <v>199599</v>
          </cell>
          <cell r="B1768" t="str">
            <v>FLANGE</v>
          </cell>
          <cell r="C1768">
            <v>5.05</v>
          </cell>
          <cell r="D1768">
            <v>7.21</v>
          </cell>
          <cell r="E1768">
            <v>1.1425399999999999</v>
          </cell>
        </row>
        <row r="1769">
          <cell r="A1769">
            <v>199653</v>
          </cell>
          <cell r="B1769" t="str">
            <v>SPACER,.36IDX.62X.25</v>
          </cell>
          <cell r="C1769">
            <v>9.09</v>
          </cell>
          <cell r="D1769">
            <v>12.98</v>
          </cell>
          <cell r="E1769">
            <v>1.9552</v>
          </cell>
        </row>
        <row r="1770">
          <cell r="A1770">
            <v>199678</v>
          </cell>
          <cell r="B1770" t="str">
            <v>SYMBOL, MINUS -</v>
          </cell>
          <cell r="C1770">
            <v>0.05</v>
          </cell>
          <cell r="D1770">
            <v>7.0000000000000007E-2</v>
          </cell>
          <cell r="E1770">
            <v>3.6450000000000003E-2</v>
          </cell>
        </row>
        <row r="1771">
          <cell r="A1771">
            <v>199765</v>
          </cell>
          <cell r="B1771" t="str">
            <v>LEVER ADJUSTING</v>
          </cell>
          <cell r="C1771">
            <v>117.3</v>
          </cell>
          <cell r="D1771">
            <v>167.57</v>
          </cell>
          <cell r="E1771">
            <v>45.3232</v>
          </cell>
        </row>
        <row r="1772">
          <cell r="A1772">
            <v>199766</v>
          </cell>
          <cell r="B1772" t="str">
            <v>PIVOT, ROD</v>
          </cell>
          <cell r="C1772">
            <v>8.27</v>
          </cell>
          <cell r="D1772">
            <v>11.81</v>
          </cell>
          <cell r="E1772">
            <v>3.8687999999999998</v>
          </cell>
        </row>
        <row r="1773">
          <cell r="A1773">
            <v>199769</v>
          </cell>
          <cell r="B1773" t="str">
            <v>BRACKET</v>
          </cell>
          <cell r="C1773">
            <v>39.07</v>
          </cell>
          <cell r="D1773">
            <v>55.81</v>
          </cell>
          <cell r="E1773">
            <v>48.665410000000001</v>
          </cell>
        </row>
        <row r="1774">
          <cell r="A1774">
            <v>199770</v>
          </cell>
          <cell r="B1774" t="str">
            <v>ROD,THD,.38-24X6.62L</v>
          </cell>
          <cell r="C1774">
            <v>24.48</v>
          </cell>
          <cell r="D1774">
            <v>34.97</v>
          </cell>
          <cell r="E1774">
            <v>8.8432899999999997</v>
          </cell>
        </row>
        <row r="1775">
          <cell r="A1775">
            <v>199809</v>
          </cell>
          <cell r="B1775" t="str">
            <v>ELBOW,UNION .38 OD X .38 OD</v>
          </cell>
          <cell r="C1775">
            <v>21.42</v>
          </cell>
          <cell r="D1775">
            <v>30.61</v>
          </cell>
          <cell r="E1775">
            <v>4.7423999999999999</v>
          </cell>
        </row>
        <row r="1776">
          <cell r="A1776">
            <v>199916</v>
          </cell>
          <cell r="B1776" t="str">
            <v>TERMINAL</v>
          </cell>
          <cell r="C1776">
            <v>0.42</v>
          </cell>
          <cell r="D1776">
            <v>0.6</v>
          </cell>
          <cell r="E1776">
            <v>0.28288000000000002</v>
          </cell>
        </row>
        <row r="1777">
          <cell r="A1777">
            <v>199923</v>
          </cell>
          <cell r="B1777" t="str">
            <v>TUBE</v>
          </cell>
          <cell r="C1777">
            <v>18.95</v>
          </cell>
          <cell r="D1777">
            <v>27.07</v>
          </cell>
          <cell r="E1777">
            <v>10.492179999999999</v>
          </cell>
        </row>
        <row r="1778">
          <cell r="A1778">
            <v>199935</v>
          </cell>
          <cell r="B1778" t="str">
            <v>ACCUMULATOR 500 RSC</v>
          </cell>
          <cell r="C1778">
            <v>423.49</v>
          </cell>
          <cell r="D1778">
            <v>604.98</v>
          </cell>
          <cell r="E1778">
            <v>285.584</v>
          </cell>
        </row>
        <row r="1779">
          <cell r="A1779">
            <v>199942</v>
          </cell>
          <cell r="B1779" t="str">
            <v>STRIP,INSULATION</v>
          </cell>
          <cell r="C1779">
            <v>7.01</v>
          </cell>
          <cell r="D1779">
            <v>10.01</v>
          </cell>
          <cell r="E1779">
            <v>1.56</v>
          </cell>
        </row>
        <row r="1780">
          <cell r="A1780">
            <v>199987</v>
          </cell>
          <cell r="B1780" t="str">
            <v>TUBE,FUEL</v>
          </cell>
          <cell r="C1780">
            <v>22.04</v>
          </cell>
          <cell r="D1780">
            <v>31.49</v>
          </cell>
          <cell r="E1780">
            <v>19.604810000000001</v>
          </cell>
        </row>
        <row r="1781">
          <cell r="A1781">
            <v>200027</v>
          </cell>
          <cell r="B1781" t="str">
            <v>BUSHING CAMSHAFT</v>
          </cell>
          <cell r="C1781">
            <v>65.23</v>
          </cell>
          <cell r="D1781">
            <v>93.18</v>
          </cell>
          <cell r="E1781">
            <v>16.57142</v>
          </cell>
        </row>
        <row r="1782">
          <cell r="A1782">
            <v>200050</v>
          </cell>
          <cell r="B1782" t="str">
            <v>BEARING,CAM INTERMEDIATE &amp;REAR</v>
          </cell>
          <cell r="C1782">
            <v>21.37</v>
          </cell>
          <cell r="D1782">
            <v>30.53</v>
          </cell>
          <cell r="E1782">
            <v>5.0304799999999998</v>
          </cell>
        </row>
        <row r="1783">
          <cell r="A1783">
            <v>200224</v>
          </cell>
          <cell r="B1783" t="str">
            <v>DOOR, OIL PAN</v>
          </cell>
          <cell r="C1783">
            <v>57.96</v>
          </cell>
          <cell r="D1783">
            <v>82.8</v>
          </cell>
          <cell r="E1783">
            <v>12.2928</v>
          </cell>
        </row>
        <row r="1784">
          <cell r="A1784">
            <v>200295</v>
          </cell>
          <cell r="B1784" t="str">
            <v>PULLEY, CRANKSHAFT</v>
          </cell>
          <cell r="C1784">
            <v>886.58</v>
          </cell>
          <cell r="D1784">
            <v>1266.55</v>
          </cell>
          <cell r="E1784">
            <v>372.01555999999999</v>
          </cell>
        </row>
        <row r="1785">
          <cell r="A1785">
            <v>200426</v>
          </cell>
          <cell r="B1785" t="str">
            <v>INJECTION PUMP GEAR</v>
          </cell>
          <cell r="C1785">
            <v>2595.4699999999998</v>
          </cell>
          <cell r="D1785">
            <v>3707.81</v>
          </cell>
          <cell r="E1785">
            <v>1568.528</v>
          </cell>
        </row>
        <row r="1786">
          <cell r="A1786">
            <v>200428</v>
          </cell>
          <cell r="B1786" t="str">
            <v>GEAR WATER PUMP</v>
          </cell>
          <cell r="C1786">
            <v>347.95</v>
          </cell>
          <cell r="D1786">
            <v>497.08</v>
          </cell>
          <cell r="E1786">
            <v>198.56720000000001</v>
          </cell>
        </row>
        <row r="1787">
          <cell r="A1787">
            <v>200456</v>
          </cell>
          <cell r="B1787" t="str">
            <v>SHAFT WAT PUMP DRIVE</v>
          </cell>
          <cell r="C1787">
            <v>119.34</v>
          </cell>
          <cell r="D1787">
            <v>170.49</v>
          </cell>
          <cell r="E1787">
            <v>61.682400000000001</v>
          </cell>
        </row>
        <row r="1788">
          <cell r="A1788">
            <v>200463</v>
          </cell>
          <cell r="B1788" t="str">
            <v>IMPELLER WATER PUMP</v>
          </cell>
          <cell r="C1788">
            <v>176</v>
          </cell>
          <cell r="D1788">
            <v>251.43</v>
          </cell>
          <cell r="E1788">
            <v>60.933599999999998</v>
          </cell>
        </row>
        <row r="1789">
          <cell r="A1789">
            <v>200563</v>
          </cell>
          <cell r="B1789" t="str">
            <v>IMPELLER WATER PUMP</v>
          </cell>
          <cell r="C1789">
            <v>872.9</v>
          </cell>
          <cell r="D1789">
            <v>1247.01</v>
          </cell>
          <cell r="E1789">
            <v>402.15019999999998</v>
          </cell>
        </row>
        <row r="1790">
          <cell r="A1790">
            <v>200795</v>
          </cell>
          <cell r="B1790" t="str">
            <v>"PULLEY,DRIVE C  6 GRV 9.5""PD"</v>
          </cell>
          <cell r="C1790">
            <v>1141.3800000000001</v>
          </cell>
          <cell r="D1790">
            <v>1630.54</v>
          </cell>
          <cell r="E1790">
            <v>384.14614</v>
          </cell>
        </row>
        <row r="1791">
          <cell r="A1791">
            <v>202205</v>
          </cell>
          <cell r="B1791" t="str">
            <v>RING,PISTON INTERMEDIATE</v>
          </cell>
          <cell r="C1791">
            <v>48.24</v>
          </cell>
          <cell r="D1791">
            <v>68.91</v>
          </cell>
          <cell r="E1791">
            <v>10.57315</v>
          </cell>
        </row>
        <row r="1792">
          <cell r="A1792">
            <v>203035</v>
          </cell>
          <cell r="B1792" t="str">
            <v>SPRING, VALVE INNER(INT)BLUE</v>
          </cell>
          <cell r="C1792">
            <v>7.86</v>
          </cell>
          <cell r="D1792">
            <v>11.23</v>
          </cell>
          <cell r="E1792">
            <v>5.3011900000000001</v>
          </cell>
        </row>
        <row r="1793">
          <cell r="A1793">
            <v>203084</v>
          </cell>
          <cell r="B1793" t="str">
            <v>SHAFT, OIL PUMP (DRIVER)</v>
          </cell>
          <cell r="C1793">
            <v>42.85</v>
          </cell>
          <cell r="D1793">
            <v>61.21</v>
          </cell>
          <cell r="E1793">
            <v>28.895150000000001</v>
          </cell>
        </row>
        <row r="1794">
          <cell r="A1794">
            <v>204035</v>
          </cell>
          <cell r="B1794" t="str">
            <v>NBL SPRING,VALVE INNER BLACK</v>
          </cell>
          <cell r="C1794">
            <v>5.35</v>
          </cell>
          <cell r="D1794">
            <v>7.64</v>
          </cell>
          <cell r="E1794">
            <v>1.4767999999999999</v>
          </cell>
        </row>
        <row r="1795">
          <cell r="A1795">
            <v>204072</v>
          </cell>
          <cell r="B1795" t="str">
            <v>HSG BUTTERFLY L H</v>
          </cell>
          <cell r="C1795">
            <v>314.3</v>
          </cell>
          <cell r="D1795">
            <v>449</v>
          </cell>
          <cell r="E1795">
            <v>30.167999999999999</v>
          </cell>
        </row>
        <row r="1796">
          <cell r="A1796">
            <v>204105</v>
          </cell>
          <cell r="B1796" t="str">
            <v>RING, PISTON TOP COMPRESSION</v>
          </cell>
          <cell r="C1796">
            <v>59.5</v>
          </cell>
          <cell r="D1796">
            <v>84.99</v>
          </cell>
          <cell r="E1796">
            <v>13.603199999999999</v>
          </cell>
        </row>
        <row r="1797">
          <cell r="A1797">
            <v>204135</v>
          </cell>
          <cell r="B1797" t="str">
            <v>NBL SPRING VALVE BLACK</v>
          </cell>
          <cell r="C1797">
            <v>7.65</v>
          </cell>
          <cell r="D1797">
            <v>10.93</v>
          </cell>
          <cell r="E1797">
            <v>1.6015999999999999</v>
          </cell>
        </row>
        <row r="1798">
          <cell r="A1798">
            <v>204139</v>
          </cell>
          <cell r="B1798" t="str">
            <v>COVER ROCKER ARM</v>
          </cell>
          <cell r="C1798">
            <v>84.25</v>
          </cell>
          <cell r="D1798">
            <v>120.36</v>
          </cell>
          <cell r="E1798">
            <v>27.6952</v>
          </cell>
        </row>
        <row r="1799">
          <cell r="A1799">
            <v>204172</v>
          </cell>
          <cell r="B1799" t="str">
            <v>HOUSING,BUTTERFLY</v>
          </cell>
          <cell r="C1799">
            <v>1612.74</v>
          </cell>
          <cell r="D1799">
            <v>2303.91</v>
          </cell>
          <cell r="E1799">
            <v>848.98202000000003</v>
          </cell>
        </row>
        <row r="1800">
          <cell r="A1800">
            <v>204478</v>
          </cell>
          <cell r="B1800" t="str">
            <v>HOUSING,THERMOSTAT</v>
          </cell>
          <cell r="C1800">
            <v>1089.5999999999999</v>
          </cell>
          <cell r="D1800">
            <v>1556.57</v>
          </cell>
          <cell r="E1800">
            <v>194.0744</v>
          </cell>
        </row>
        <row r="1801">
          <cell r="A1801">
            <v>205050</v>
          </cell>
          <cell r="B1801" t="str">
            <v>BUSHING</v>
          </cell>
          <cell r="C1801">
            <v>61.38</v>
          </cell>
          <cell r="D1801">
            <v>87.69</v>
          </cell>
          <cell r="E1801">
            <v>12.49973</v>
          </cell>
        </row>
        <row r="1802">
          <cell r="A1802">
            <v>205056</v>
          </cell>
          <cell r="B1802" t="str">
            <v>SHAFT WATER PUMP</v>
          </cell>
          <cell r="C1802">
            <v>110.31</v>
          </cell>
          <cell r="D1802">
            <v>157.59</v>
          </cell>
          <cell r="E1802">
            <v>59.332000000000001</v>
          </cell>
        </row>
        <row r="1803">
          <cell r="A1803">
            <v>205078</v>
          </cell>
          <cell r="B1803" t="str">
            <v>HOUSING THERMOSTAT</v>
          </cell>
          <cell r="C1803">
            <v>292.39999999999998</v>
          </cell>
          <cell r="D1803">
            <v>417.71</v>
          </cell>
          <cell r="E1803">
            <v>217.2114</v>
          </cell>
        </row>
        <row r="1804">
          <cell r="A1804">
            <v>205278</v>
          </cell>
          <cell r="B1804" t="str">
            <v>HOUSING,THERMOSTAT</v>
          </cell>
          <cell r="C1804">
            <v>1094.73</v>
          </cell>
          <cell r="D1804">
            <v>1563.89</v>
          </cell>
          <cell r="E1804">
            <v>535.45219999999995</v>
          </cell>
        </row>
        <row r="1805">
          <cell r="A1805">
            <v>205804</v>
          </cell>
          <cell r="B1805" t="str">
            <v>PISTON, 9.375 Inch DIA.</v>
          </cell>
          <cell r="C1805">
            <v>594</v>
          </cell>
          <cell r="D1805">
            <v>848.57</v>
          </cell>
          <cell r="E1805">
            <v>196.30565000000001</v>
          </cell>
        </row>
        <row r="1806">
          <cell r="A1806">
            <v>207117</v>
          </cell>
          <cell r="B1806" t="str">
            <v>FILTER EDGE TYPE</v>
          </cell>
          <cell r="C1806">
            <v>39.39</v>
          </cell>
          <cell r="D1806">
            <v>56.27</v>
          </cell>
          <cell r="E1806">
            <v>26.561599999999999</v>
          </cell>
        </row>
        <row r="1807">
          <cell r="A1807">
            <v>207122</v>
          </cell>
          <cell r="B1807" t="str">
            <v>SEAL,CRANKSHAFT</v>
          </cell>
          <cell r="C1807">
            <v>26.21</v>
          </cell>
          <cell r="D1807">
            <v>37.450000000000003</v>
          </cell>
          <cell r="E1807">
            <v>17.68</v>
          </cell>
        </row>
        <row r="1808">
          <cell r="A1808">
            <v>207172</v>
          </cell>
          <cell r="B1808" t="str">
            <v>PIPE,.125X.75 TBE XH</v>
          </cell>
          <cell r="C1808">
            <v>1.06</v>
          </cell>
          <cell r="D1808">
            <v>1.52</v>
          </cell>
          <cell r="E1808">
            <v>0.71760000000000002</v>
          </cell>
        </row>
        <row r="1809">
          <cell r="A1809">
            <v>207201</v>
          </cell>
          <cell r="B1809" t="str">
            <v>COVER, BY-PASS VALVE</v>
          </cell>
          <cell r="C1809">
            <v>17.059999999999999</v>
          </cell>
          <cell r="D1809">
            <v>24.38</v>
          </cell>
          <cell r="E1809">
            <v>8.7360000000000007</v>
          </cell>
        </row>
        <row r="1810">
          <cell r="A1810">
            <v>207202</v>
          </cell>
          <cell r="B1810" t="str">
            <v>SPRING</v>
          </cell>
          <cell r="C1810">
            <v>17.77</v>
          </cell>
          <cell r="D1810">
            <v>25.39</v>
          </cell>
          <cell r="E1810">
            <v>3.2448000000000001</v>
          </cell>
        </row>
        <row r="1811">
          <cell r="A1811">
            <v>207267</v>
          </cell>
          <cell r="B1811" t="str">
            <v>GASKET</v>
          </cell>
          <cell r="C1811">
            <v>7.88</v>
          </cell>
          <cell r="D1811">
            <v>11.26</v>
          </cell>
          <cell r="E1811">
            <v>4.0615100000000002</v>
          </cell>
        </row>
        <row r="1812">
          <cell r="A1812">
            <v>207269</v>
          </cell>
          <cell r="B1812" t="str">
            <v>GASKET</v>
          </cell>
          <cell r="C1812">
            <v>87.14</v>
          </cell>
          <cell r="D1812">
            <v>124.48</v>
          </cell>
          <cell r="E1812">
            <v>36.4</v>
          </cell>
        </row>
        <row r="1813">
          <cell r="A1813">
            <v>207293</v>
          </cell>
          <cell r="B1813" t="str">
            <v>COVER, PLATE</v>
          </cell>
          <cell r="C1813">
            <v>15.8</v>
          </cell>
          <cell r="D1813">
            <v>22.57</v>
          </cell>
          <cell r="E1813">
            <v>2.6312000000000002</v>
          </cell>
        </row>
        <row r="1814">
          <cell r="A1814">
            <v>207314</v>
          </cell>
          <cell r="B1814" t="str">
            <v>CLIP, .94DIA., X .38 SCR.</v>
          </cell>
          <cell r="C1814">
            <v>0.85</v>
          </cell>
          <cell r="D1814">
            <v>1.21</v>
          </cell>
          <cell r="E1814">
            <v>0.54193999999999998</v>
          </cell>
        </row>
        <row r="1815">
          <cell r="A1815">
            <v>207329</v>
          </cell>
          <cell r="B1815" t="str">
            <v>NUT,HEX 1.5-12UNF</v>
          </cell>
          <cell r="C1815">
            <v>18.420000000000002</v>
          </cell>
          <cell r="D1815">
            <v>26.32</v>
          </cell>
          <cell r="E1815">
            <v>11.2112</v>
          </cell>
        </row>
        <row r="1816">
          <cell r="A1816">
            <v>207331</v>
          </cell>
          <cell r="B1816" t="str">
            <v>#6 WIRE X 10 FT LG.</v>
          </cell>
          <cell r="C1816">
            <v>35.99</v>
          </cell>
          <cell r="D1816">
            <v>51.42</v>
          </cell>
          <cell r="E1816">
            <v>14.49212</v>
          </cell>
        </row>
        <row r="1817">
          <cell r="A1817">
            <v>207379</v>
          </cell>
          <cell r="B1817" t="str">
            <v>GASKET SELF CENTER</v>
          </cell>
          <cell r="C1817">
            <v>16.399999999999999</v>
          </cell>
          <cell r="D1817">
            <v>23.43</v>
          </cell>
          <cell r="E1817">
            <v>4.7172299999999998</v>
          </cell>
        </row>
        <row r="1818">
          <cell r="A1818">
            <v>207403</v>
          </cell>
          <cell r="B1818" t="str">
            <v>RETAINER,AIR TUBE</v>
          </cell>
          <cell r="C1818">
            <v>15.44</v>
          </cell>
          <cell r="D1818">
            <v>22.06</v>
          </cell>
          <cell r="E1818">
            <v>8.1120000000000001</v>
          </cell>
        </row>
        <row r="1819">
          <cell r="A1819">
            <v>207472</v>
          </cell>
          <cell r="B1819" t="str">
            <v>PLATE INSTRUCTION</v>
          </cell>
          <cell r="C1819">
            <v>15.42</v>
          </cell>
          <cell r="D1819">
            <v>22.03</v>
          </cell>
          <cell r="E1819">
            <v>7.9455999999999998</v>
          </cell>
        </row>
        <row r="1820">
          <cell r="A1820">
            <v>207496</v>
          </cell>
          <cell r="B1820" t="str">
            <v>STRAINER, FUEL</v>
          </cell>
          <cell r="C1820">
            <v>228.13</v>
          </cell>
          <cell r="D1820">
            <v>325.89999999999998</v>
          </cell>
          <cell r="E1820">
            <v>153.84719999999999</v>
          </cell>
        </row>
        <row r="1821">
          <cell r="A1821">
            <v>207499</v>
          </cell>
          <cell r="B1821" t="str">
            <v>BRACKET, CLAMP</v>
          </cell>
          <cell r="C1821">
            <v>0.16</v>
          </cell>
          <cell r="D1821">
            <v>0.23</v>
          </cell>
          <cell r="E1821">
            <v>0.11794</v>
          </cell>
        </row>
        <row r="1822">
          <cell r="A1822">
            <v>207534</v>
          </cell>
          <cell r="B1822" t="str">
            <v>HOSE,CORR METAL</v>
          </cell>
          <cell r="C1822">
            <v>373.32</v>
          </cell>
          <cell r="D1822">
            <v>533.30999999999995</v>
          </cell>
          <cell r="E1822">
            <v>79.736800000000002</v>
          </cell>
        </row>
        <row r="1823">
          <cell r="A1823">
            <v>207535</v>
          </cell>
          <cell r="B1823" t="str">
            <v>METAL HOSE ASM CORR.</v>
          </cell>
          <cell r="C1823">
            <v>192.98</v>
          </cell>
          <cell r="D1823">
            <v>275.69</v>
          </cell>
          <cell r="E1823">
            <v>98.456800000000001</v>
          </cell>
        </row>
        <row r="1824">
          <cell r="A1824">
            <v>207548</v>
          </cell>
          <cell r="B1824" t="str">
            <v>FLEXIBLE METAL HOSE</v>
          </cell>
          <cell r="C1824">
            <v>37.85</v>
          </cell>
          <cell r="D1824">
            <v>54.07</v>
          </cell>
          <cell r="E1824">
            <v>23.4</v>
          </cell>
        </row>
        <row r="1825">
          <cell r="A1825">
            <v>207554</v>
          </cell>
          <cell r="B1825" t="str">
            <v>FLANGE, OIL HEADER</v>
          </cell>
          <cell r="C1825">
            <v>32.06</v>
          </cell>
          <cell r="D1825">
            <v>45.8</v>
          </cell>
          <cell r="E1825">
            <v>22.305</v>
          </cell>
        </row>
        <row r="1826">
          <cell r="A1826">
            <v>207555</v>
          </cell>
          <cell r="B1826" t="str">
            <v>CONNECTION, CENTER</v>
          </cell>
          <cell r="C1826">
            <v>111.81</v>
          </cell>
          <cell r="D1826">
            <v>159.72999999999999</v>
          </cell>
          <cell r="E1826">
            <v>75.400000000000006</v>
          </cell>
        </row>
        <row r="1827">
          <cell r="A1827">
            <v>207559</v>
          </cell>
          <cell r="B1827" t="str">
            <v>GASKET PIPE FLANGE 12 IN</v>
          </cell>
          <cell r="C1827">
            <v>32.799999999999997</v>
          </cell>
          <cell r="D1827">
            <v>46.86</v>
          </cell>
          <cell r="E1827">
            <v>16.598400000000002</v>
          </cell>
        </row>
        <row r="1828">
          <cell r="A1828">
            <v>207585</v>
          </cell>
          <cell r="B1828" t="str">
            <v>VALVE,BALL,.375</v>
          </cell>
          <cell r="C1828">
            <v>31.05</v>
          </cell>
          <cell r="D1828">
            <v>44.36</v>
          </cell>
          <cell r="E1828">
            <v>7.2072000000000003</v>
          </cell>
        </row>
        <row r="1829">
          <cell r="A1829">
            <v>207587</v>
          </cell>
          <cell r="B1829" t="str">
            <v>CLAMP, INJECTOR TUBE</v>
          </cell>
          <cell r="C1829">
            <v>9.18</v>
          </cell>
          <cell r="D1829">
            <v>13.11</v>
          </cell>
          <cell r="E1829">
            <v>1.56</v>
          </cell>
        </row>
        <row r="1830">
          <cell r="A1830">
            <v>207588</v>
          </cell>
          <cell r="B1830" t="str">
            <v>INSERT, INJ. CLAMP</v>
          </cell>
          <cell r="C1830">
            <v>1.59</v>
          </cell>
          <cell r="D1830">
            <v>2.27</v>
          </cell>
          <cell r="E1830">
            <v>0.6552</v>
          </cell>
        </row>
        <row r="1831">
          <cell r="A1831">
            <v>207592</v>
          </cell>
          <cell r="B1831" t="str">
            <v>CLIP, FUEL RETURN</v>
          </cell>
          <cell r="C1831">
            <v>4.05</v>
          </cell>
          <cell r="D1831">
            <v>5.78</v>
          </cell>
          <cell r="E1831">
            <v>1.4976</v>
          </cell>
        </row>
        <row r="1832">
          <cell r="A1832">
            <v>207637</v>
          </cell>
          <cell r="B1832" t="str">
            <v>CONDUIT, FLEX .375 X 121 LG</v>
          </cell>
          <cell r="C1832">
            <v>134.63999999999999</v>
          </cell>
          <cell r="D1832">
            <v>192.34</v>
          </cell>
          <cell r="E1832">
            <v>47.745460000000001</v>
          </cell>
        </row>
        <row r="1833">
          <cell r="A1833">
            <v>207641</v>
          </cell>
          <cell r="B1833" t="str">
            <v>ELEMENT FUEL FILTER</v>
          </cell>
          <cell r="C1833">
            <v>51</v>
          </cell>
          <cell r="D1833">
            <v>72.86</v>
          </cell>
          <cell r="E1833">
            <v>17.315999999999999</v>
          </cell>
        </row>
        <row r="1834">
          <cell r="A1834">
            <v>207735</v>
          </cell>
          <cell r="B1834" t="str">
            <v>VALVE, CHOKE</v>
          </cell>
          <cell r="C1834">
            <v>40.78</v>
          </cell>
          <cell r="D1834">
            <v>58.26</v>
          </cell>
          <cell r="E1834">
            <v>8.4025300000000005</v>
          </cell>
        </row>
        <row r="1835">
          <cell r="A1835">
            <v>207800</v>
          </cell>
          <cell r="B1835" t="str">
            <v>REG,PR(W/GATE)27.5HG</v>
          </cell>
          <cell r="C1835">
            <v>675.98</v>
          </cell>
          <cell r="D1835">
            <v>965.69</v>
          </cell>
          <cell r="E1835">
            <v>398.97519999999997</v>
          </cell>
        </row>
        <row r="1836">
          <cell r="A1836">
            <v>207805</v>
          </cell>
          <cell r="B1836" t="str">
            <v>ELBOW,TURBO COMP.DIS</v>
          </cell>
          <cell r="C1836">
            <v>156.68</v>
          </cell>
          <cell r="D1836">
            <v>223.83</v>
          </cell>
          <cell r="E1836">
            <v>139.1694</v>
          </cell>
        </row>
        <row r="1837">
          <cell r="A1837">
            <v>207810</v>
          </cell>
          <cell r="B1837" t="str">
            <v>BRACKET,SUPPORT RH</v>
          </cell>
          <cell r="C1837">
            <v>19.05</v>
          </cell>
          <cell r="D1837">
            <v>27.21</v>
          </cell>
          <cell r="E1837">
            <v>5.8967999999999998</v>
          </cell>
        </row>
        <row r="1838">
          <cell r="A1838">
            <v>207811</v>
          </cell>
          <cell r="B1838" t="str">
            <v>BRACKET,SUPPORT LH</v>
          </cell>
          <cell r="C1838">
            <v>14.08</v>
          </cell>
          <cell r="D1838">
            <v>20.11</v>
          </cell>
          <cell r="E1838">
            <v>4.9711999999999996</v>
          </cell>
        </row>
        <row r="1839">
          <cell r="A1839">
            <v>207812</v>
          </cell>
          <cell r="B1839" t="str">
            <v>RAIL,SUPPORT</v>
          </cell>
          <cell r="C1839">
            <v>28.15</v>
          </cell>
          <cell r="D1839">
            <v>40.22</v>
          </cell>
          <cell r="E1839">
            <v>17.763200000000001</v>
          </cell>
        </row>
        <row r="1840">
          <cell r="A1840">
            <v>207813</v>
          </cell>
          <cell r="B1840" t="str">
            <v>BRACKET,TURBO OUT</v>
          </cell>
          <cell r="C1840">
            <v>13.67</v>
          </cell>
          <cell r="D1840">
            <v>19.53</v>
          </cell>
          <cell r="E1840">
            <v>8.32</v>
          </cell>
        </row>
        <row r="1841">
          <cell r="A1841">
            <v>207814</v>
          </cell>
          <cell r="B1841" t="str">
            <v>BRACKET,TURBO SUPPORT</v>
          </cell>
          <cell r="C1841">
            <v>9.84</v>
          </cell>
          <cell r="D1841">
            <v>14.05</v>
          </cell>
          <cell r="E1841">
            <v>10.7432</v>
          </cell>
        </row>
        <row r="1842">
          <cell r="A1842">
            <v>207820</v>
          </cell>
          <cell r="B1842" t="str">
            <v>TUBE, BREATHER</v>
          </cell>
          <cell r="C1842">
            <v>45.12</v>
          </cell>
          <cell r="D1842">
            <v>64.459999999999994</v>
          </cell>
          <cell r="E1842">
            <v>28.017600000000002</v>
          </cell>
        </row>
        <row r="1843">
          <cell r="A1843">
            <v>207826</v>
          </cell>
          <cell r="B1843" t="str">
            <v>ELBOW, COMP DISCHARGE</v>
          </cell>
          <cell r="C1843">
            <v>386.22</v>
          </cell>
          <cell r="D1843">
            <v>551.75</v>
          </cell>
          <cell r="E1843">
            <v>228.01130000000001</v>
          </cell>
        </row>
        <row r="1844">
          <cell r="A1844">
            <v>207831</v>
          </cell>
          <cell r="B1844" t="str">
            <v>BRACKET,TURB IN ELBOW LH</v>
          </cell>
          <cell r="C1844">
            <v>23.17</v>
          </cell>
          <cell r="D1844">
            <v>33.11</v>
          </cell>
          <cell r="E1844">
            <v>4.5448000000000004</v>
          </cell>
        </row>
        <row r="1845">
          <cell r="A1845">
            <v>207832</v>
          </cell>
          <cell r="B1845" t="str">
            <v>BRACKET,TURB IN ELBOW RH</v>
          </cell>
          <cell r="C1845">
            <v>24.78</v>
          </cell>
          <cell r="D1845">
            <v>35.4</v>
          </cell>
          <cell r="E1845">
            <v>4.7111999999999998</v>
          </cell>
        </row>
        <row r="1846">
          <cell r="A1846">
            <v>207839</v>
          </cell>
          <cell r="B1846" t="str">
            <v>STUD</v>
          </cell>
          <cell r="C1846">
            <v>4.28</v>
          </cell>
          <cell r="D1846">
            <v>6.11</v>
          </cell>
          <cell r="E1846">
            <v>3.64</v>
          </cell>
        </row>
        <row r="1847">
          <cell r="A1847">
            <v>207840</v>
          </cell>
          <cell r="B1847" t="str">
            <v>BRACKET,STUD</v>
          </cell>
          <cell r="C1847">
            <v>2.25</v>
          </cell>
          <cell r="D1847">
            <v>3.22</v>
          </cell>
          <cell r="E1847">
            <v>1.3728</v>
          </cell>
        </row>
        <row r="1848">
          <cell r="A1848">
            <v>207841</v>
          </cell>
          <cell r="B1848" t="str">
            <v>RETAINER,CLAMP</v>
          </cell>
          <cell r="C1848">
            <v>1.56</v>
          </cell>
          <cell r="D1848">
            <v>2.2200000000000002</v>
          </cell>
          <cell r="E1848">
            <v>1.0504</v>
          </cell>
        </row>
        <row r="1849">
          <cell r="A1849">
            <v>207854</v>
          </cell>
          <cell r="B1849" t="str">
            <v>ELBOW,INSUL CONDUIT,.38</v>
          </cell>
          <cell r="C1849">
            <v>16.809999999999999</v>
          </cell>
          <cell r="D1849">
            <v>24.01</v>
          </cell>
          <cell r="E1849">
            <v>3.7460800000000001</v>
          </cell>
        </row>
        <row r="1850">
          <cell r="A1850">
            <v>207855</v>
          </cell>
          <cell r="B1850" t="str">
            <v>CONN,STRGT INSUL CONDUIT,.38</v>
          </cell>
          <cell r="C1850">
            <v>10.71</v>
          </cell>
          <cell r="D1850">
            <v>15.3</v>
          </cell>
          <cell r="E1850">
            <v>2.444</v>
          </cell>
        </row>
        <row r="1851">
          <cell r="A1851">
            <v>207856</v>
          </cell>
          <cell r="B1851" t="str">
            <v>TUBE,HEAT SHRINKABLE</v>
          </cell>
          <cell r="C1851">
            <v>9.66</v>
          </cell>
          <cell r="D1851">
            <v>13.81</v>
          </cell>
          <cell r="E1851">
            <v>4.9449199999999998</v>
          </cell>
        </row>
        <row r="1852">
          <cell r="A1852">
            <v>207879</v>
          </cell>
          <cell r="B1852" t="str">
            <v>GASKET, COVER</v>
          </cell>
          <cell r="C1852">
            <v>3.14</v>
          </cell>
          <cell r="D1852">
            <v>4.49</v>
          </cell>
          <cell r="E1852">
            <v>4.1496000000000004</v>
          </cell>
        </row>
        <row r="1853">
          <cell r="A1853">
            <v>207896</v>
          </cell>
          <cell r="B1853" t="str">
            <v>TUBE, BREATHER</v>
          </cell>
          <cell r="C1853">
            <v>29.91</v>
          </cell>
          <cell r="D1853">
            <v>42.73</v>
          </cell>
          <cell r="E1853">
            <v>24.669129999999999</v>
          </cell>
        </row>
        <row r="1854">
          <cell r="A1854">
            <v>207960</v>
          </cell>
          <cell r="B1854" t="str">
            <v>PRE-CLEANER</v>
          </cell>
          <cell r="C1854">
            <v>15.36</v>
          </cell>
          <cell r="D1854">
            <v>21.94</v>
          </cell>
          <cell r="E1854">
            <v>10.3584</v>
          </cell>
        </row>
        <row r="1855">
          <cell r="A1855">
            <v>207961</v>
          </cell>
          <cell r="B1855" t="str">
            <v>ELEMENT PRE-CLEANER</v>
          </cell>
          <cell r="C1855">
            <v>3.84</v>
          </cell>
          <cell r="D1855">
            <v>5.48</v>
          </cell>
          <cell r="E1855">
            <v>1.7735000000000001</v>
          </cell>
        </row>
        <row r="1856">
          <cell r="A1856">
            <v>207982</v>
          </cell>
          <cell r="B1856" t="str">
            <v>VENT,AIR,.125</v>
          </cell>
          <cell r="C1856">
            <v>0.89</v>
          </cell>
          <cell r="D1856">
            <v>1.27</v>
          </cell>
          <cell r="E1856">
            <v>0.54079999999999995</v>
          </cell>
        </row>
        <row r="1857">
          <cell r="A1857">
            <v>207986</v>
          </cell>
          <cell r="B1857" t="str">
            <v>LEVER STOP</v>
          </cell>
          <cell r="C1857">
            <v>84.8</v>
          </cell>
          <cell r="D1857">
            <v>121.14</v>
          </cell>
          <cell r="E1857">
            <v>17.68</v>
          </cell>
        </row>
        <row r="1858">
          <cell r="A1858">
            <v>207993</v>
          </cell>
          <cell r="B1858" t="str">
            <v>COUPLING,HALF</v>
          </cell>
          <cell r="C1858">
            <v>2.71</v>
          </cell>
          <cell r="D1858">
            <v>3.87</v>
          </cell>
          <cell r="E1858">
            <v>4.16</v>
          </cell>
        </row>
        <row r="1859">
          <cell r="A1859">
            <v>208007</v>
          </cell>
          <cell r="B1859" t="str">
            <v>PICK-UP, MAGNETIC, TCMS</v>
          </cell>
          <cell r="C1859">
            <v>157.99</v>
          </cell>
          <cell r="D1859">
            <v>225.7</v>
          </cell>
          <cell r="E1859">
            <v>83.012799999999999</v>
          </cell>
        </row>
        <row r="1860">
          <cell r="A1860">
            <v>208024</v>
          </cell>
          <cell r="B1860" t="str">
            <v>SPACER,1.97X2.25X2LG</v>
          </cell>
          <cell r="C1860">
            <v>24.32</v>
          </cell>
          <cell r="D1860">
            <v>34.74</v>
          </cell>
          <cell r="E1860">
            <v>23.93449</v>
          </cell>
        </row>
        <row r="1861">
          <cell r="A1861">
            <v>208043</v>
          </cell>
          <cell r="B1861" t="str">
            <v>BRKT, PIPE SUPPORT</v>
          </cell>
          <cell r="C1861">
            <v>18.96</v>
          </cell>
          <cell r="D1861">
            <v>27.09</v>
          </cell>
          <cell r="E1861">
            <v>14.56</v>
          </cell>
        </row>
        <row r="1862">
          <cell r="A1862">
            <v>208059</v>
          </cell>
          <cell r="B1862" t="str">
            <v>ROD END</v>
          </cell>
          <cell r="C1862">
            <v>146.4</v>
          </cell>
          <cell r="D1862">
            <v>209.14</v>
          </cell>
          <cell r="E1862">
            <v>146.20923999999999</v>
          </cell>
        </row>
        <row r="1863">
          <cell r="A1863">
            <v>208086</v>
          </cell>
          <cell r="B1863" t="str">
            <v>SPACER,1.81X2X.73LG</v>
          </cell>
          <cell r="C1863">
            <v>21.11</v>
          </cell>
          <cell r="D1863">
            <v>30.16</v>
          </cell>
          <cell r="E1863">
            <v>5.6055999999999999</v>
          </cell>
        </row>
        <row r="1864">
          <cell r="A1864">
            <v>208089</v>
          </cell>
          <cell r="B1864" t="str">
            <v>BRACKET,PRE-LUBE</v>
          </cell>
          <cell r="C1864">
            <v>38.520000000000003</v>
          </cell>
          <cell r="D1864">
            <v>55.03</v>
          </cell>
          <cell r="E1864">
            <v>28.770689999999998</v>
          </cell>
        </row>
        <row r="1865">
          <cell r="A1865">
            <v>208111</v>
          </cell>
          <cell r="B1865" t="str">
            <v>BRACKET,SUPPORT</v>
          </cell>
          <cell r="C1865">
            <v>12.97</v>
          </cell>
          <cell r="D1865">
            <v>18.53</v>
          </cell>
          <cell r="E1865">
            <v>12.545249999999999</v>
          </cell>
        </row>
        <row r="1866">
          <cell r="A1866">
            <v>208112</v>
          </cell>
          <cell r="B1866" t="str">
            <v>BRACKET, SUPPORT</v>
          </cell>
          <cell r="C1866">
            <v>24.16</v>
          </cell>
          <cell r="D1866">
            <v>34.520000000000003</v>
          </cell>
          <cell r="E1866">
            <v>8.0012399999999992</v>
          </cell>
        </row>
        <row r="1867">
          <cell r="A1867">
            <v>208115</v>
          </cell>
          <cell r="B1867" t="str">
            <v>TRANSITION, TUBE</v>
          </cell>
          <cell r="C1867">
            <v>136.06</v>
          </cell>
          <cell r="D1867">
            <v>194.37</v>
          </cell>
          <cell r="E1867">
            <v>134.97711000000001</v>
          </cell>
        </row>
        <row r="1868">
          <cell r="A1868">
            <v>208117</v>
          </cell>
          <cell r="B1868" t="str">
            <v>TUBE, BREATHER</v>
          </cell>
          <cell r="C1868">
            <v>31.43</v>
          </cell>
          <cell r="D1868">
            <v>44.9</v>
          </cell>
          <cell r="E1868">
            <v>19.448</v>
          </cell>
        </row>
        <row r="1869">
          <cell r="A1869">
            <v>208119</v>
          </cell>
          <cell r="B1869" t="str">
            <v>TUBE</v>
          </cell>
          <cell r="C1869">
            <v>55.81</v>
          </cell>
          <cell r="D1869">
            <v>79.73</v>
          </cell>
          <cell r="E1869">
            <v>37.637599999999999</v>
          </cell>
        </row>
        <row r="1870">
          <cell r="A1870">
            <v>208120</v>
          </cell>
          <cell r="B1870" t="str">
            <v>SHIELD,BREATHER TUBE</v>
          </cell>
          <cell r="C1870">
            <v>10.18</v>
          </cell>
          <cell r="D1870">
            <v>14.55</v>
          </cell>
          <cell r="E1870">
            <v>9.9515799999999999</v>
          </cell>
        </row>
        <row r="1871">
          <cell r="A1871">
            <v>208121</v>
          </cell>
          <cell r="B1871" t="str">
            <v>U BOLT,.38X3.38X4.19</v>
          </cell>
          <cell r="C1871">
            <v>17.690000000000001</v>
          </cell>
          <cell r="D1871">
            <v>25.27</v>
          </cell>
          <cell r="E1871">
            <v>3.5046400000000002</v>
          </cell>
        </row>
        <row r="1872">
          <cell r="A1872">
            <v>208123</v>
          </cell>
          <cell r="B1872" t="str">
            <v>ELEMENT,STRAINER</v>
          </cell>
          <cell r="C1872">
            <v>52.29</v>
          </cell>
          <cell r="D1872">
            <v>74.69</v>
          </cell>
          <cell r="E1872">
            <v>36.888800000000003</v>
          </cell>
        </row>
        <row r="1873">
          <cell r="A1873">
            <v>208156</v>
          </cell>
          <cell r="B1873" t="str">
            <v>SEAL,SPR.LOADED SYN.</v>
          </cell>
          <cell r="C1873">
            <v>141.49</v>
          </cell>
          <cell r="D1873">
            <v>202.13</v>
          </cell>
          <cell r="E1873">
            <v>73.746399999999994</v>
          </cell>
        </row>
        <row r="1874">
          <cell r="A1874">
            <v>208157</v>
          </cell>
          <cell r="B1874" t="str">
            <v>SLEEVE,WEAR</v>
          </cell>
          <cell r="C1874">
            <v>193.64</v>
          </cell>
          <cell r="D1874">
            <v>276.63</v>
          </cell>
          <cell r="E1874">
            <v>79.591200000000001</v>
          </cell>
        </row>
        <row r="1875">
          <cell r="A1875">
            <v>208162</v>
          </cell>
          <cell r="B1875" t="str">
            <v>COVER,WASTE GATE</v>
          </cell>
          <cell r="C1875">
            <v>1.73</v>
          </cell>
          <cell r="D1875">
            <v>2.48</v>
          </cell>
          <cell r="E1875">
            <v>1.3006</v>
          </cell>
        </row>
        <row r="1876">
          <cell r="A1876">
            <v>208166</v>
          </cell>
          <cell r="B1876" t="str">
            <v>BRACE,AIR CLEANER</v>
          </cell>
          <cell r="C1876">
            <v>16.149999999999999</v>
          </cell>
          <cell r="D1876">
            <v>23.07</v>
          </cell>
          <cell r="E1876">
            <v>33.490450000000003</v>
          </cell>
        </row>
        <row r="1877">
          <cell r="A1877">
            <v>208176</v>
          </cell>
          <cell r="B1877" t="str">
            <v>CLAMP,PIP.BREA.CONN.</v>
          </cell>
          <cell r="C1877">
            <v>0.68</v>
          </cell>
          <cell r="D1877">
            <v>0.97</v>
          </cell>
          <cell r="E1877">
            <v>0.41704000000000002</v>
          </cell>
        </row>
        <row r="1878">
          <cell r="A1878">
            <v>208179</v>
          </cell>
          <cell r="B1878" t="str">
            <v>SPACER,TUBE TURBO</v>
          </cell>
          <cell r="C1878">
            <v>0.71</v>
          </cell>
          <cell r="D1878">
            <v>1.01</v>
          </cell>
          <cell r="E1878">
            <v>0.47416000000000003</v>
          </cell>
        </row>
        <row r="1879">
          <cell r="A1879">
            <v>208180</v>
          </cell>
          <cell r="B1879" t="str">
            <v>TUBE,BREATHER</v>
          </cell>
          <cell r="C1879">
            <v>1.42</v>
          </cell>
          <cell r="D1879">
            <v>2.0299999999999998</v>
          </cell>
          <cell r="E1879">
            <v>0.95853999999999995</v>
          </cell>
        </row>
        <row r="1880">
          <cell r="A1880">
            <v>208181</v>
          </cell>
          <cell r="B1880" t="str">
            <v>TUBE,BREATHER</v>
          </cell>
          <cell r="C1880">
            <v>5.9</v>
          </cell>
          <cell r="D1880">
            <v>8.43</v>
          </cell>
          <cell r="E1880">
            <v>4.2673100000000002</v>
          </cell>
        </row>
        <row r="1881">
          <cell r="A1881">
            <v>208182</v>
          </cell>
          <cell r="B1881" t="str">
            <v>HOSE,1.12 I.D.</v>
          </cell>
          <cell r="C1881">
            <v>2.2200000000000002</v>
          </cell>
          <cell r="D1881">
            <v>3.17</v>
          </cell>
          <cell r="E1881">
            <v>1.4935799999999999</v>
          </cell>
        </row>
        <row r="1882">
          <cell r="A1882">
            <v>208189</v>
          </cell>
          <cell r="B1882" t="str">
            <v>FLANGE,TURBO.OIL IN</v>
          </cell>
          <cell r="C1882">
            <v>69.599999999999994</v>
          </cell>
          <cell r="D1882">
            <v>99.43</v>
          </cell>
          <cell r="E1882">
            <v>16.50376</v>
          </cell>
        </row>
        <row r="1883">
          <cell r="A1883">
            <v>208191</v>
          </cell>
          <cell r="B1883" t="str">
            <v>CONNECTOR,TURBO</v>
          </cell>
          <cell r="C1883">
            <v>130.91</v>
          </cell>
          <cell r="D1883">
            <v>187.01</v>
          </cell>
          <cell r="E1883">
            <v>133.971</v>
          </cell>
        </row>
        <row r="1884">
          <cell r="A1884">
            <v>208193</v>
          </cell>
          <cell r="B1884" t="str">
            <v>HOUSING,RELIEF VALVE</v>
          </cell>
          <cell r="C1884">
            <v>1.79</v>
          </cell>
          <cell r="D1884">
            <v>2.5499999999999998</v>
          </cell>
          <cell r="E1884">
            <v>1.20635</v>
          </cell>
        </row>
        <row r="1885">
          <cell r="A1885">
            <v>208195</v>
          </cell>
          <cell r="B1885" t="str">
            <v>NUT,RELIEF VALVE</v>
          </cell>
          <cell r="C1885">
            <v>87.24</v>
          </cell>
          <cell r="D1885">
            <v>124.63</v>
          </cell>
          <cell r="E1885">
            <v>58.832799999999999</v>
          </cell>
        </row>
        <row r="1886">
          <cell r="A1886">
            <v>208196</v>
          </cell>
          <cell r="B1886" t="str">
            <v>SPOOL, RELIEF VALVE</v>
          </cell>
          <cell r="C1886">
            <v>16.86</v>
          </cell>
          <cell r="D1886">
            <v>24.08</v>
          </cell>
          <cell r="E1886">
            <v>11.3672</v>
          </cell>
        </row>
        <row r="1887">
          <cell r="A1887">
            <v>208199</v>
          </cell>
          <cell r="B1887" t="str">
            <v>HEADER,OIL BLOCK</v>
          </cell>
          <cell r="C1887">
            <v>238.12</v>
          </cell>
          <cell r="D1887">
            <v>340.17</v>
          </cell>
          <cell r="E1887">
            <v>200.45004</v>
          </cell>
        </row>
        <row r="1888">
          <cell r="A1888">
            <v>208205</v>
          </cell>
          <cell r="B1888" t="str">
            <v>HOSE,.78IDX.88X24 LG</v>
          </cell>
          <cell r="C1888">
            <v>31.76</v>
          </cell>
          <cell r="D1888">
            <v>45.37</v>
          </cell>
          <cell r="E1888">
            <v>21.413599999999999</v>
          </cell>
        </row>
        <row r="1889">
          <cell r="A1889">
            <v>208206</v>
          </cell>
          <cell r="B1889" t="str">
            <v>KIT,REPAIR</v>
          </cell>
          <cell r="C1889">
            <v>230.29</v>
          </cell>
          <cell r="D1889">
            <v>328.99</v>
          </cell>
          <cell r="E1889">
            <v>155.2928</v>
          </cell>
        </row>
        <row r="1890">
          <cell r="A1890">
            <v>208229</v>
          </cell>
          <cell r="B1890" t="str">
            <v>HOSE,FIRE SLEEVE</v>
          </cell>
          <cell r="C1890">
            <v>73.08</v>
          </cell>
          <cell r="D1890">
            <v>104.4</v>
          </cell>
          <cell r="E1890">
            <v>20.7272</v>
          </cell>
        </row>
        <row r="1891">
          <cell r="A1891">
            <v>208338</v>
          </cell>
          <cell r="B1891" t="str">
            <v>COVER,SPARK PLG.RECESS .355 ID</v>
          </cell>
          <cell r="C1891">
            <v>9.8699999999999992</v>
          </cell>
          <cell r="D1891">
            <v>14.11</v>
          </cell>
          <cell r="E1891">
            <v>1.96289</v>
          </cell>
        </row>
        <row r="1892">
          <cell r="A1892">
            <v>208340</v>
          </cell>
          <cell r="B1892" t="str">
            <v>TUBE, WASTEGATE WATER INLET</v>
          </cell>
          <cell r="C1892">
            <v>22.08</v>
          </cell>
          <cell r="D1892">
            <v>31.54</v>
          </cell>
          <cell r="E1892">
            <v>20.763470000000002</v>
          </cell>
        </row>
        <row r="1893">
          <cell r="A1893">
            <v>208345</v>
          </cell>
          <cell r="B1893" t="str">
            <v>BRACKET,TUBE SUPPORT</v>
          </cell>
          <cell r="C1893">
            <v>31.52</v>
          </cell>
          <cell r="D1893">
            <v>45.03</v>
          </cell>
          <cell r="E1893">
            <v>24.22193</v>
          </cell>
        </row>
        <row r="1894">
          <cell r="A1894">
            <v>208349</v>
          </cell>
          <cell r="B1894" t="str">
            <v>ELEMENT,PRE-CLEANER</v>
          </cell>
          <cell r="C1894">
            <v>10</v>
          </cell>
          <cell r="D1894">
            <v>14.29</v>
          </cell>
          <cell r="E1894">
            <v>5.9279999999999999</v>
          </cell>
        </row>
        <row r="1895">
          <cell r="A1895">
            <v>208350</v>
          </cell>
          <cell r="B1895" t="str">
            <v>TURBOCHARGER</v>
          </cell>
          <cell r="C1895">
            <v>5151</v>
          </cell>
          <cell r="D1895">
            <v>7358.57</v>
          </cell>
          <cell r="E1895">
            <v>1750.32</v>
          </cell>
        </row>
        <row r="1896">
          <cell r="A1896">
            <v>208354</v>
          </cell>
          <cell r="B1896" t="str">
            <v>HOSE, BREATHER</v>
          </cell>
          <cell r="C1896">
            <v>9.74</v>
          </cell>
          <cell r="D1896">
            <v>13.92</v>
          </cell>
          <cell r="E1896">
            <v>3.5880000000000001</v>
          </cell>
        </row>
        <row r="1897">
          <cell r="A1897">
            <v>208355</v>
          </cell>
          <cell r="B1897" t="str">
            <v>BRACKET,OIL SCREEN</v>
          </cell>
          <cell r="C1897">
            <v>42.9</v>
          </cell>
          <cell r="D1897">
            <v>61.29</v>
          </cell>
          <cell r="E1897">
            <v>39.324919999999999</v>
          </cell>
        </row>
        <row r="1898">
          <cell r="A1898">
            <v>208360</v>
          </cell>
          <cell r="B1898" t="str">
            <v>TERMINAL,WIRE</v>
          </cell>
          <cell r="C1898">
            <v>7.0000000000000007E-2</v>
          </cell>
          <cell r="D1898">
            <v>0.1</v>
          </cell>
          <cell r="E1898">
            <v>4.7419999999999997E-2</v>
          </cell>
        </row>
        <row r="1899">
          <cell r="A1899">
            <v>208372</v>
          </cell>
          <cell r="B1899" t="str">
            <v>REG.PR(W/GATE)41.3HG</v>
          </cell>
          <cell r="C1899">
            <v>1379.66</v>
          </cell>
          <cell r="D1899">
            <v>1970.94</v>
          </cell>
          <cell r="E1899">
            <v>398.97519999999997</v>
          </cell>
        </row>
        <row r="1900">
          <cell r="A1900">
            <v>208375</v>
          </cell>
          <cell r="B1900" t="str">
            <v>CLIP,.38 DIAX .44SCR</v>
          </cell>
          <cell r="C1900">
            <v>0.71</v>
          </cell>
          <cell r="D1900">
            <v>1.02</v>
          </cell>
          <cell r="E1900">
            <v>0.156</v>
          </cell>
        </row>
        <row r="1901">
          <cell r="A1901">
            <v>208381</v>
          </cell>
          <cell r="B1901" t="str">
            <v>RETAINER, O-RING</v>
          </cell>
          <cell r="C1901">
            <v>3.76</v>
          </cell>
          <cell r="D1901">
            <v>5.37</v>
          </cell>
          <cell r="E1901">
            <v>1.3884000000000001</v>
          </cell>
        </row>
        <row r="1902">
          <cell r="A1902">
            <v>208394</v>
          </cell>
          <cell r="B1902" t="str">
            <v>WASHER,.41X1X.25</v>
          </cell>
          <cell r="C1902">
            <v>2.36</v>
          </cell>
          <cell r="D1902">
            <v>3.37</v>
          </cell>
          <cell r="E1902">
            <v>0.69367999999999996</v>
          </cell>
        </row>
        <row r="1903">
          <cell r="A1903">
            <v>208412</v>
          </cell>
          <cell r="B1903" t="str">
            <v>BRACKET,JUNCTION BOX</v>
          </cell>
          <cell r="C1903">
            <v>83.2</v>
          </cell>
          <cell r="D1903">
            <v>118.86</v>
          </cell>
          <cell r="E1903">
            <v>20.519200000000001</v>
          </cell>
        </row>
        <row r="1904">
          <cell r="A1904">
            <v>208413</v>
          </cell>
          <cell r="B1904" t="str">
            <v>BOX,JUNCTION</v>
          </cell>
          <cell r="C1904">
            <v>40.869999999999997</v>
          </cell>
          <cell r="D1904">
            <v>58.38</v>
          </cell>
          <cell r="E1904">
            <v>25.261600000000001</v>
          </cell>
        </row>
        <row r="1905">
          <cell r="A1905">
            <v>208416</v>
          </cell>
          <cell r="B1905" t="str">
            <v>GLAND,PACKING.12 DIA X .12 NPT</v>
          </cell>
          <cell r="C1905">
            <v>34.32</v>
          </cell>
          <cell r="D1905">
            <v>49.03</v>
          </cell>
          <cell r="E1905">
            <v>18.72</v>
          </cell>
        </row>
        <row r="1906">
          <cell r="A1906">
            <v>208419</v>
          </cell>
          <cell r="B1906" t="str">
            <v>BLOCK, TERMINAL</v>
          </cell>
          <cell r="C1906">
            <v>4.46</v>
          </cell>
          <cell r="D1906">
            <v>6.38</v>
          </cell>
          <cell r="E1906">
            <v>2.8807999999999998</v>
          </cell>
        </row>
        <row r="1907">
          <cell r="A1907">
            <v>208420</v>
          </cell>
          <cell r="B1907" t="str">
            <v>TRACK,TERMINAL</v>
          </cell>
          <cell r="C1907">
            <v>32.69</v>
          </cell>
          <cell r="D1907">
            <v>46.7</v>
          </cell>
          <cell r="E1907">
            <v>22.047999999999998</v>
          </cell>
        </row>
        <row r="1908">
          <cell r="A1908">
            <v>208435</v>
          </cell>
          <cell r="B1908" t="str">
            <v>SWITCH, TOGGLE</v>
          </cell>
          <cell r="C1908">
            <v>8.8800000000000008</v>
          </cell>
          <cell r="D1908">
            <v>12.69</v>
          </cell>
          <cell r="E1908">
            <v>4.992</v>
          </cell>
        </row>
        <row r="1909">
          <cell r="A1909">
            <v>208466</v>
          </cell>
          <cell r="B1909" t="str">
            <v>WASHER</v>
          </cell>
          <cell r="C1909">
            <v>7.72</v>
          </cell>
          <cell r="D1909">
            <v>11.03</v>
          </cell>
          <cell r="E1909">
            <v>4.056</v>
          </cell>
        </row>
        <row r="1910">
          <cell r="A1910">
            <v>208471</v>
          </cell>
          <cell r="B1910" t="str">
            <v>SPACER,1.28X1.6X.04</v>
          </cell>
          <cell r="C1910">
            <v>9.64</v>
          </cell>
          <cell r="D1910">
            <v>13.77</v>
          </cell>
          <cell r="E1910">
            <v>6.5</v>
          </cell>
        </row>
        <row r="1911">
          <cell r="A1911">
            <v>208473</v>
          </cell>
          <cell r="B1911" t="str">
            <v>BRKT PUMP</v>
          </cell>
          <cell r="C1911">
            <v>172.09</v>
          </cell>
          <cell r="D1911">
            <v>245.84</v>
          </cell>
          <cell r="E1911">
            <v>37.148800000000001</v>
          </cell>
        </row>
        <row r="1912">
          <cell r="A1912">
            <v>208478</v>
          </cell>
          <cell r="B1912" t="str">
            <v>PUMP,PRE-LUBE</v>
          </cell>
          <cell r="C1912">
            <v>1287</v>
          </cell>
          <cell r="D1912">
            <v>1838.57</v>
          </cell>
          <cell r="E1912">
            <v>481.31200000000001</v>
          </cell>
        </row>
        <row r="1913">
          <cell r="A1913">
            <v>208489</v>
          </cell>
          <cell r="B1913" t="str">
            <v>ADAPTER,EXH,OUTLET</v>
          </cell>
          <cell r="C1913">
            <v>213.27</v>
          </cell>
          <cell r="D1913">
            <v>304.67</v>
          </cell>
          <cell r="E1913">
            <v>108.056</v>
          </cell>
        </row>
        <row r="1914">
          <cell r="A1914">
            <v>208490</v>
          </cell>
          <cell r="B1914" t="str">
            <v>LINE,WATER SUPPLY</v>
          </cell>
          <cell r="C1914">
            <v>8.18</v>
          </cell>
          <cell r="D1914">
            <v>11.68</v>
          </cell>
          <cell r="E1914">
            <v>5.45648</v>
          </cell>
        </row>
        <row r="1915">
          <cell r="A1915">
            <v>208496</v>
          </cell>
          <cell r="B1915" t="str">
            <v>FITTING,CONDUIT SEAL,.50</v>
          </cell>
          <cell r="C1915">
            <v>29.89</v>
          </cell>
          <cell r="D1915">
            <v>42.7</v>
          </cell>
          <cell r="E1915">
            <v>15.704000000000001</v>
          </cell>
        </row>
        <row r="1916">
          <cell r="A1916">
            <v>208499</v>
          </cell>
          <cell r="B1916" t="str">
            <v>ELBOW,COND STREET,.50NPT</v>
          </cell>
          <cell r="C1916">
            <v>36</v>
          </cell>
          <cell r="D1916">
            <v>51.43</v>
          </cell>
          <cell r="E1916">
            <v>10.940799999999999</v>
          </cell>
        </row>
        <row r="1917">
          <cell r="A1917">
            <v>208505</v>
          </cell>
          <cell r="B1917" t="str">
            <v>CONDUIT .50 NPT X 1.12</v>
          </cell>
          <cell r="C1917">
            <v>3.3</v>
          </cell>
          <cell r="D1917">
            <v>4.72</v>
          </cell>
          <cell r="E1917">
            <v>1.04</v>
          </cell>
        </row>
        <row r="1918">
          <cell r="A1918">
            <v>208509</v>
          </cell>
          <cell r="B1918" t="str">
            <v>PLATE, THRUST</v>
          </cell>
          <cell r="C1918">
            <v>44.14</v>
          </cell>
          <cell r="D1918">
            <v>63.06</v>
          </cell>
          <cell r="E1918">
            <v>29.764800000000001</v>
          </cell>
        </row>
        <row r="1919">
          <cell r="A1919">
            <v>208521</v>
          </cell>
          <cell r="B1919" t="str">
            <v>GASKET,INTERC IN-OUT</v>
          </cell>
          <cell r="C1919">
            <v>7.46</v>
          </cell>
          <cell r="D1919">
            <v>10.66</v>
          </cell>
          <cell r="E1919">
            <v>3.9207999999999998</v>
          </cell>
        </row>
        <row r="1920">
          <cell r="A1920">
            <v>208524</v>
          </cell>
          <cell r="B1920" t="str">
            <v>GASKET,INTERC RETURN</v>
          </cell>
          <cell r="C1920">
            <v>4.45</v>
          </cell>
          <cell r="D1920">
            <v>6.36</v>
          </cell>
          <cell r="E1920">
            <v>2.34</v>
          </cell>
        </row>
        <row r="1921">
          <cell r="A1921">
            <v>208527</v>
          </cell>
          <cell r="B1921" t="str">
            <v>TERMINAL,#6X16-14WIR</v>
          </cell>
          <cell r="C1921">
            <v>0.15</v>
          </cell>
          <cell r="D1921">
            <v>0.22</v>
          </cell>
          <cell r="E1921">
            <v>8.6010000000000003E-2</v>
          </cell>
        </row>
        <row r="1922">
          <cell r="A1922">
            <v>208528</v>
          </cell>
          <cell r="B1922" t="str">
            <v>PLUG,COND,SQHD,.50</v>
          </cell>
          <cell r="C1922">
            <v>1.62</v>
          </cell>
          <cell r="D1922">
            <v>2.31</v>
          </cell>
          <cell r="E1922">
            <v>0.99839999999999995</v>
          </cell>
        </row>
        <row r="1923">
          <cell r="A1923">
            <v>208544</v>
          </cell>
          <cell r="B1923" t="str">
            <v>BRACKET,STRAINER</v>
          </cell>
          <cell r="C1923">
            <v>31.9</v>
          </cell>
          <cell r="D1923">
            <v>45.56</v>
          </cell>
          <cell r="E1923">
            <v>16.431999999999999</v>
          </cell>
        </row>
        <row r="1924">
          <cell r="A1924">
            <v>208546</v>
          </cell>
          <cell r="B1924" t="str">
            <v>BUSHING,RED,.75-.50</v>
          </cell>
          <cell r="C1924">
            <v>4.0599999999999996</v>
          </cell>
          <cell r="D1924">
            <v>5.8</v>
          </cell>
          <cell r="E1924">
            <v>2.0903999999999998</v>
          </cell>
        </row>
        <row r="1925">
          <cell r="A1925">
            <v>208569</v>
          </cell>
          <cell r="B1925" t="str">
            <v>VALVE,AIR CONTROL</v>
          </cell>
          <cell r="C1925">
            <v>128.69</v>
          </cell>
          <cell r="D1925">
            <v>183.85</v>
          </cell>
          <cell r="E1925">
            <v>131.51840000000001</v>
          </cell>
        </row>
        <row r="1926">
          <cell r="A1926">
            <v>208570</v>
          </cell>
          <cell r="B1926" t="str">
            <v>VALVE,AIR PILOT OPER</v>
          </cell>
          <cell r="C1926">
            <v>177.89</v>
          </cell>
          <cell r="D1926">
            <v>254.13</v>
          </cell>
          <cell r="E1926">
            <v>48.228540000000002</v>
          </cell>
        </row>
        <row r="1927">
          <cell r="A1927">
            <v>208601</v>
          </cell>
          <cell r="B1927" t="str">
            <v>GASKET,HEADER INLET</v>
          </cell>
          <cell r="C1927">
            <v>4.49</v>
          </cell>
          <cell r="D1927">
            <v>6.41</v>
          </cell>
          <cell r="E1927">
            <v>1.2791999999999999</v>
          </cell>
        </row>
        <row r="1928">
          <cell r="A1928">
            <v>208604</v>
          </cell>
          <cell r="B1928" t="str">
            <v>BRACE, AIR INLET</v>
          </cell>
          <cell r="C1928">
            <v>3.6</v>
          </cell>
          <cell r="D1928">
            <v>5.14</v>
          </cell>
          <cell r="E1928">
            <v>2.4232</v>
          </cell>
        </row>
        <row r="1929">
          <cell r="A1929">
            <v>208605</v>
          </cell>
          <cell r="B1929" t="str">
            <v>LINK, SUPPORT</v>
          </cell>
          <cell r="C1929">
            <v>4.3</v>
          </cell>
          <cell r="D1929">
            <v>6.14</v>
          </cell>
          <cell r="E1929">
            <v>2.9016000000000002</v>
          </cell>
        </row>
        <row r="1930">
          <cell r="A1930">
            <v>208611</v>
          </cell>
          <cell r="B1930" t="str">
            <v>GASKET,O-RING</v>
          </cell>
          <cell r="C1930">
            <v>2.5499999999999998</v>
          </cell>
          <cell r="D1930">
            <v>3.64</v>
          </cell>
          <cell r="E1930">
            <v>0.56159999999999999</v>
          </cell>
        </row>
        <row r="1931">
          <cell r="A1931">
            <v>208612</v>
          </cell>
          <cell r="B1931" t="str">
            <v>ADAPTER, LUBE OIL INLET</v>
          </cell>
          <cell r="C1931">
            <v>55.81</v>
          </cell>
          <cell r="D1931">
            <v>79.73</v>
          </cell>
          <cell r="E1931">
            <v>24.3672</v>
          </cell>
        </row>
        <row r="1932">
          <cell r="A1932">
            <v>208639</v>
          </cell>
          <cell r="B1932" t="str">
            <v>PLATE,SWITCH &amp; RELAY</v>
          </cell>
          <cell r="C1932">
            <v>19.399999999999999</v>
          </cell>
          <cell r="D1932">
            <v>27.71</v>
          </cell>
          <cell r="E1932">
            <v>13.082129999999999</v>
          </cell>
        </row>
        <row r="1933">
          <cell r="A1933">
            <v>208653</v>
          </cell>
          <cell r="B1933" t="str">
            <v>ELBOW,MALE,.12 ODX.12 NPT</v>
          </cell>
          <cell r="C1933">
            <v>8.81</v>
          </cell>
          <cell r="D1933">
            <v>12.58</v>
          </cell>
          <cell r="E1933">
            <v>5.94048</v>
          </cell>
        </row>
        <row r="1934">
          <cell r="A1934">
            <v>208666</v>
          </cell>
          <cell r="B1934" t="str">
            <v>GASKET,GOV.</v>
          </cell>
          <cell r="C1934">
            <v>2.13</v>
          </cell>
          <cell r="D1934">
            <v>3.05</v>
          </cell>
          <cell r="E1934">
            <v>0.64875000000000005</v>
          </cell>
        </row>
        <row r="1935">
          <cell r="A1935">
            <v>208678</v>
          </cell>
          <cell r="B1935" t="str">
            <v>BRKT REAR LH GUARD</v>
          </cell>
          <cell r="C1935">
            <v>17.86</v>
          </cell>
          <cell r="D1935">
            <v>25.51</v>
          </cell>
          <cell r="E1935">
            <v>29.488019999999999</v>
          </cell>
        </row>
        <row r="1936">
          <cell r="A1936">
            <v>208680</v>
          </cell>
          <cell r="B1936" t="str">
            <v>SEAL,PACKING V-RING</v>
          </cell>
          <cell r="C1936">
            <v>3.93</v>
          </cell>
          <cell r="D1936">
            <v>5.61</v>
          </cell>
          <cell r="E1936">
            <v>1.9656</v>
          </cell>
        </row>
        <row r="1937">
          <cell r="A1937">
            <v>208681</v>
          </cell>
          <cell r="B1937" t="str">
            <v>BRKT,OIL COOLER MTG.</v>
          </cell>
          <cell r="C1937">
            <v>154.09</v>
          </cell>
          <cell r="D1937">
            <v>220.13</v>
          </cell>
          <cell r="E1937">
            <v>49.233600000000003</v>
          </cell>
        </row>
        <row r="1938">
          <cell r="A1938">
            <v>208686</v>
          </cell>
          <cell r="B1938" t="str">
            <v>BRKT, OIL COOLER MTG</v>
          </cell>
          <cell r="C1938">
            <v>121.13</v>
          </cell>
          <cell r="D1938">
            <v>173.04</v>
          </cell>
          <cell r="E1938">
            <v>38.802399999999999</v>
          </cell>
        </row>
        <row r="1939">
          <cell r="A1939">
            <v>208706</v>
          </cell>
          <cell r="B1939" t="str">
            <v>CPLG,FLXMAS,4.0 TUBE</v>
          </cell>
          <cell r="C1939">
            <v>82</v>
          </cell>
          <cell r="D1939">
            <v>117.14</v>
          </cell>
          <cell r="E1939">
            <v>54.911999999999999</v>
          </cell>
        </row>
        <row r="1940">
          <cell r="A1940">
            <v>208811</v>
          </cell>
          <cell r="B1940" t="str">
            <v>GASKET,BUTTERFLY VLV</v>
          </cell>
          <cell r="C1940">
            <v>18.64</v>
          </cell>
          <cell r="D1940">
            <v>26.62</v>
          </cell>
          <cell r="E1940">
            <v>3.1700200000000001</v>
          </cell>
        </row>
        <row r="1941">
          <cell r="A1941">
            <v>208812</v>
          </cell>
          <cell r="B1941" t="str">
            <v>HOSE,4.25IDX4.56X3.5</v>
          </cell>
          <cell r="C1941">
            <v>53.66</v>
          </cell>
          <cell r="D1941">
            <v>76.66</v>
          </cell>
          <cell r="E1941">
            <v>49.077599999999997</v>
          </cell>
        </row>
        <row r="1942">
          <cell r="A1942">
            <v>208819</v>
          </cell>
          <cell r="B1942" t="str">
            <v>GASKET</v>
          </cell>
          <cell r="C1942">
            <v>8.17</v>
          </cell>
          <cell r="D1942">
            <v>11.67</v>
          </cell>
          <cell r="E1942">
            <v>1.8355999999999999</v>
          </cell>
        </row>
        <row r="1943">
          <cell r="A1943">
            <v>208820</v>
          </cell>
          <cell r="B1943" t="str">
            <v>RING RETAINING</v>
          </cell>
          <cell r="C1943">
            <v>391.66</v>
          </cell>
          <cell r="D1943">
            <v>559.51</v>
          </cell>
          <cell r="E1943">
            <v>127.92</v>
          </cell>
        </row>
        <row r="1944">
          <cell r="A1944">
            <v>208821</v>
          </cell>
          <cell r="B1944" t="str">
            <v>GASKET,EXH. FLANGE</v>
          </cell>
          <cell r="C1944">
            <v>10.95</v>
          </cell>
          <cell r="D1944">
            <v>15.65</v>
          </cell>
          <cell r="E1944">
            <v>6.6715999999999998</v>
          </cell>
        </row>
        <row r="1945">
          <cell r="A1945">
            <v>208822</v>
          </cell>
          <cell r="B1945" t="str">
            <v>SEAL,EXHAUST</v>
          </cell>
          <cell r="C1945">
            <v>98.59</v>
          </cell>
          <cell r="D1945">
            <v>140.85</v>
          </cell>
          <cell r="E1945">
            <v>29.699100000000001</v>
          </cell>
        </row>
        <row r="1946">
          <cell r="A1946">
            <v>208824</v>
          </cell>
          <cell r="B1946" t="str">
            <v>FLANGE,EXH.OUTLET</v>
          </cell>
          <cell r="C1946">
            <v>314.33999999999997</v>
          </cell>
          <cell r="D1946">
            <v>449.05</v>
          </cell>
          <cell r="E1946">
            <v>296.09275000000002</v>
          </cell>
        </row>
        <row r="1947">
          <cell r="A1947">
            <v>208826</v>
          </cell>
          <cell r="B1947" t="str">
            <v>BRKT., EXH. OUTLET</v>
          </cell>
          <cell r="C1947">
            <v>15.34</v>
          </cell>
          <cell r="D1947">
            <v>21.92</v>
          </cell>
          <cell r="E1947">
            <v>10.348000000000001</v>
          </cell>
        </row>
        <row r="1948">
          <cell r="A1948">
            <v>208833</v>
          </cell>
          <cell r="B1948" t="str">
            <v>BRACE,INTERCOOLER</v>
          </cell>
          <cell r="C1948">
            <v>35.700000000000003</v>
          </cell>
          <cell r="D1948">
            <v>51</v>
          </cell>
          <cell r="E1948">
            <v>6.6976000000000004</v>
          </cell>
        </row>
        <row r="1949">
          <cell r="A1949">
            <v>208834</v>
          </cell>
          <cell r="B1949" t="str">
            <v>BRACKET,INTERCOOLER</v>
          </cell>
          <cell r="C1949">
            <v>29.26</v>
          </cell>
          <cell r="D1949">
            <v>41.8</v>
          </cell>
          <cell r="E1949">
            <v>30.393070000000002</v>
          </cell>
        </row>
        <row r="1950">
          <cell r="A1950">
            <v>208837</v>
          </cell>
          <cell r="B1950" t="str">
            <v>GASKET, TURBO ADAPT.</v>
          </cell>
          <cell r="C1950">
            <v>9.1300000000000008</v>
          </cell>
          <cell r="D1950">
            <v>13.04</v>
          </cell>
          <cell r="E1950">
            <v>1.69343</v>
          </cell>
        </row>
        <row r="1951">
          <cell r="A1951">
            <v>208842</v>
          </cell>
          <cell r="B1951" t="str">
            <v>SHIM, MAGNETO ADAP.</v>
          </cell>
          <cell r="C1951">
            <v>9.6</v>
          </cell>
          <cell r="D1951">
            <v>13.71</v>
          </cell>
          <cell r="E1951">
            <v>3.5464000000000002</v>
          </cell>
        </row>
        <row r="1952">
          <cell r="A1952">
            <v>208877</v>
          </cell>
          <cell r="B1952" t="str">
            <v>ROD</v>
          </cell>
          <cell r="C1952">
            <v>12.26</v>
          </cell>
          <cell r="D1952">
            <v>17.510000000000002</v>
          </cell>
          <cell r="E1952">
            <v>8.2680000000000007</v>
          </cell>
        </row>
        <row r="1953">
          <cell r="A1953">
            <v>208889</v>
          </cell>
          <cell r="B1953" t="str">
            <v>VALVE,BUTTERFLY</v>
          </cell>
          <cell r="C1953">
            <v>7.28</v>
          </cell>
          <cell r="D1953">
            <v>10.39</v>
          </cell>
          <cell r="E1953">
            <v>4.9088000000000003</v>
          </cell>
        </row>
        <row r="1954">
          <cell r="A1954">
            <v>208922</v>
          </cell>
          <cell r="B1954" t="str">
            <v>VALVE,PRES. RELIEF</v>
          </cell>
          <cell r="C1954">
            <v>131.74</v>
          </cell>
          <cell r="D1954">
            <v>188.2</v>
          </cell>
          <cell r="E1954">
            <v>74.037599999999998</v>
          </cell>
        </row>
        <row r="1955">
          <cell r="A1955">
            <v>208936</v>
          </cell>
          <cell r="B1955" t="str">
            <v>ELBOW,WATER OUTLET</v>
          </cell>
          <cell r="C1955">
            <v>69.87</v>
          </cell>
          <cell r="D1955">
            <v>99.81</v>
          </cell>
          <cell r="E1955">
            <v>12.022399999999999</v>
          </cell>
        </row>
        <row r="1956">
          <cell r="A1956">
            <v>208938</v>
          </cell>
          <cell r="B1956" t="str">
            <v>BRACKET,SUPPORT RH</v>
          </cell>
          <cell r="C1956">
            <v>23.23</v>
          </cell>
          <cell r="D1956">
            <v>33.18</v>
          </cell>
          <cell r="E1956">
            <v>31.24579</v>
          </cell>
        </row>
        <row r="1957">
          <cell r="A1957">
            <v>208945</v>
          </cell>
          <cell r="B1957" t="str">
            <v>BRACKET,EXH CONN</v>
          </cell>
          <cell r="C1957">
            <v>26.81</v>
          </cell>
          <cell r="D1957">
            <v>38.299999999999997</v>
          </cell>
          <cell r="E1957">
            <v>26.37771</v>
          </cell>
        </row>
        <row r="1958">
          <cell r="A1958">
            <v>208949</v>
          </cell>
          <cell r="B1958" t="str">
            <v>FLANGE</v>
          </cell>
          <cell r="C1958">
            <v>49.38</v>
          </cell>
          <cell r="D1958">
            <v>70.540000000000006</v>
          </cell>
          <cell r="E1958">
            <v>10.6496</v>
          </cell>
        </row>
        <row r="1959">
          <cell r="A1959">
            <v>208952</v>
          </cell>
          <cell r="B1959" t="str">
            <v>COVER PLATE</v>
          </cell>
          <cell r="C1959">
            <v>20.260000000000002</v>
          </cell>
          <cell r="D1959">
            <v>28.94</v>
          </cell>
          <cell r="E1959">
            <v>5.3352000000000004</v>
          </cell>
        </row>
        <row r="1960">
          <cell r="A1960">
            <v>208963</v>
          </cell>
          <cell r="B1960" t="str">
            <v>GASKET</v>
          </cell>
          <cell r="C1960">
            <v>11.17</v>
          </cell>
          <cell r="D1960">
            <v>15.96</v>
          </cell>
          <cell r="E1960">
            <v>3.7705199999999999</v>
          </cell>
        </row>
        <row r="1961">
          <cell r="A1961">
            <v>208964</v>
          </cell>
          <cell r="B1961" t="str">
            <v>GASKET</v>
          </cell>
          <cell r="C1961">
            <v>14.35</v>
          </cell>
          <cell r="D1961">
            <v>20.5</v>
          </cell>
          <cell r="E1961">
            <v>4.2328000000000001</v>
          </cell>
        </row>
        <row r="1962">
          <cell r="A1962">
            <v>208966</v>
          </cell>
          <cell r="B1962" t="str">
            <v>BONNET,REAR</v>
          </cell>
          <cell r="C1962">
            <v>751.41</v>
          </cell>
          <cell r="D1962">
            <v>1073.44</v>
          </cell>
          <cell r="E1962">
            <v>450.27327000000002</v>
          </cell>
        </row>
        <row r="1963">
          <cell r="A1963">
            <v>208967</v>
          </cell>
          <cell r="B1963" t="str">
            <v>BONNET,INLET</v>
          </cell>
          <cell r="C1963">
            <v>456.29</v>
          </cell>
          <cell r="D1963">
            <v>651.84</v>
          </cell>
          <cell r="E1963">
            <v>261.56959999999998</v>
          </cell>
        </row>
        <row r="1964">
          <cell r="A1964">
            <v>208972</v>
          </cell>
          <cell r="B1964" t="str">
            <v>BRACKET,INTER LINES</v>
          </cell>
          <cell r="C1964">
            <v>14.85</v>
          </cell>
          <cell r="D1964">
            <v>21.22</v>
          </cell>
          <cell r="E1964">
            <v>2.87921</v>
          </cell>
        </row>
        <row r="1965">
          <cell r="A1965">
            <v>208973</v>
          </cell>
          <cell r="B1965" t="str">
            <v>GASKET, THERM HSG.</v>
          </cell>
          <cell r="C1965">
            <v>3.67</v>
          </cell>
          <cell r="D1965">
            <v>5.24</v>
          </cell>
          <cell r="E1965">
            <v>1.19184</v>
          </cell>
        </row>
        <row r="1966">
          <cell r="A1966">
            <v>208974</v>
          </cell>
          <cell r="B1966" t="str">
            <v>GASKET,PACKING</v>
          </cell>
          <cell r="C1966">
            <v>1.98</v>
          </cell>
          <cell r="D1966">
            <v>2.83</v>
          </cell>
          <cell r="E1966">
            <v>1.0920000000000001</v>
          </cell>
        </row>
        <row r="1967">
          <cell r="A1967">
            <v>208980</v>
          </cell>
          <cell r="B1967" t="str">
            <v>COVER, ACCESS HOLE</v>
          </cell>
          <cell r="C1967">
            <v>2.59</v>
          </cell>
          <cell r="D1967">
            <v>3.7</v>
          </cell>
          <cell r="E1967">
            <v>1.7480899999999999</v>
          </cell>
        </row>
        <row r="1968">
          <cell r="A1968">
            <v>208982</v>
          </cell>
          <cell r="B1968" t="str">
            <v>FLANGE,ADAPTER</v>
          </cell>
          <cell r="C1968">
            <v>256</v>
          </cell>
          <cell r="D1968">
            <v>365.71</v>
          </cell>
          <cell r="E1968">
            <v>82.68</v>
          </cell>
        </row>
        <row r="1969">
          <cell r="A1969">
            <v>208990</v>
          </cell>
          <cell r="B1969" t="str">
            <v>BRACKET,EXH. CONN.</v>
          </cell>
          <cell r="C1969">
            <v>70.38</v>
          </cell>
          <cell r="D1969">
            <v>100.54</v>
          </cell>
          <cell r="E1969">
            <v>17.128799999999998</v>
          </cell>
        </row>
        <row r="1970">
          <cell r="A1970">
            <v>208999</v>
          </cell>
          <cell r="B1970" t="str">
            <v>STRAP</v>
          </cell>
          <cell r="C1970">
            <v>22.95</v>
          </cell>
          <cell r="D1970">
            <v>32.79</v>
          </cell>
          <cell r="E1970">
            <v>21.23404</v>
          </cell>
        </row>
        <row r="1971">
          <cell r="A1971">
            <v>209031</v>
          </cell>
          <cell r="B1971" t="str">
            <v>GSKT.,BLLWS.TO TURB.</v>
          </cell>
          <cell r="C1971">
            <v>7.92</v>
          </cell>
          <cell r="D1971">
            <v>11.31</v>
          </cell>
          <cell r="E1971">
            <v>4.16</v>
          </cell>
        </row>
        <row r="1972">
          <cell r="A1972">
            <v>209032</v>
          </cell>
          <cell r="B1972" t="str">
            <v>GSKT.,ELBOW TO TURB.</v>
          </cell>
          <cell r="C1972">
            <v>3.87</v>
          </cell>
          <cell r="D1972">
            <v>5.53</v>
          </cell>
          <cell r="E1972">
            <v>2.6103999999999998</v>
          </cell>
        </row>
        <row r="1973">
          <cell r="A1973">
            <v>209037</v>
          </cell>
          <cell r="B1973" t="str">
            <v>GASKET,AIR INLET</v>
          </cell>
          <cell r="C1973">
            <v>7.57</v>
          </cell>
          <cell r="D1973">
            <v>10.81</v>
          </cell>
          <cell r="E1973">
            <v>3.9</v>
          </cell>
        </row>
        <row r="1974">
          <cell r="A1974">
            <v>209045</v>
          </cell>
          <cell r="B1974" t="str">
            <v>GASKET,OIL DRAIN</v>
          </cell>
          <cell r="C1974">
            <v>3.33</v>
          </cell>
          <cell r="D1974">
            <v>4.75</v>
          </cell>
          <cell r="E1974">
            <v>1.7138199999999999</v>
          </cell>
        </row>
        <row r="1975">
          <cell r="A1975">
            <v>209046</v>
          </cell>
          <cell r="B1975" t="str">
            <v>GASKET,OIL FLANGE</v>
          </cell>
          <cell r="C1975">
            <v>2.91</v>
          </cell>
          <cell r="D1975">
            <v>4.1500000000000004</v>
          </cell>
          <cell r="E1975">
            <v>1.7686599999999999</v>
          </cell>
        </row>
        <row r="1976">
          <cell r="A1976">
            <v>209048</v>
          </cell>
          <cell r="B1976" t="str">
            <v>STUD,ANCHOR</v>
          </cell>
          <cell r="C1976">
            <v>41.51</v>
          </cell>
          <cell r="D1976">
            <v>59.31</v>
          </cell>
          <cell r="E1976">
            <v>13.29814</v>
          </cell>
        </row>
        <row r="1977">
          <cell r="A1977">
            <v>209052</v>
          </cell>
          <cell r="B1977" t="str">
            <v>GASKET,EXH.ELBOW</v>
          </cell>
          <cell r="C1977">
            <v>79.72</v>
          </cell>
          <cell r="D1977">
            <v>113.89</v>
          </cell>
          <cell r="E1977">
            <v>12.2096</v>
          </cell>
        </row>
        <row r="1978">
          <cell r="A1978">
            <v>209057</v>
          </cell>
          <cell r="B1978" t="str">
            <v>TUBE,OIL</v>
          </cell>
          <cell r="C1978">
            <v>51.48</v>
          </cell>
          <cell r="D1978">
            <v>73.540000000000006</v>
          </cell>
          <cell r="E1978">
            <v>29.43206</v>
          </cell>
        </row>
        <row r="1979">
          <cell r="A1979">
            <v>209085</v>
          </cell>
          <cell r="B1979" t="str">
            <v>ELB;FLEX.CPLG. 2.00 PIPE BUNA</v>
          </cell>
          <cell r="C1979">
            <v>160.47</v>
          </cell>
          <cell r="D1979">
            <v>229.24</v>
          </cell>
          <cell r="E1979">
            <v>31.0336</v>
          </cell>
        </row>
        <row r="1980">
          <cell r="A1980">
            <v>209088</v>
          </cell>
          <cell r="B1980" t="str">
            <v>GASKET,10 IN OIL COOL.</v>
          </cell>
          <cell r="C1980">
            <v>5.32</v>
          </cell>
          <cell r="D1980">
            <v>7.6</v>
          </cell>
          <cell r="E1980">
            <v>1.9967999999999999</v>
          </cell>
        </row>
        <row r="1981">
          <cell r="A1981">
            <v>209089</v>
          </cell>
          <cell r="B1981" t="str">
            <v>GASKET,10 IN OIL COOL.</v>
          </cell>
          <cell r="C1981">
            <v>8.8800000000000008</v>
          </cell>
          <cell r="D1981">
            <v>12.69</v>
          </cell>
          <cell r="E1981">
            <v>2.0318499999999999</v>
          </cell>
        </row>
        <row r="1982">
          <cell r="A1982">
            <v>209095</v>
          </cell>
          <cell r="B1982" t="str">
            <v>PACKING GASKET 10 IN</v>
          </cell>
          <cell r="C1982">
            <v>8.27</v>
          </cell>
          <cell r="D1982">
            <v>11.82</v>
          </cell>
          <cell r="E1982">
            <v>1.456</v>
          </cell>
        </row>
        <row r="1983">
          <cell r="A1983">
            <v>209108</v>
          </cell>
          <cell r="B1983" t="str">
            <v>TUBE OIL PRESSURE</v>
          </cell>
          <cell r="C1983">
            <v>16.239999999999998</v>
          </cell>
          <cell r="D1983">
            <v>23.21</v>
          </cell>
          <cell r="E1983">
            <v>17.101489999999998</v>
          </cell>
        </row>
        <row r="1984">
          <cell r="A1984">
            <v>209110</v>
          </cell>
          <cell r="B1984" t="str">
            <v>SEPARATOR, INERTIAL</v>
          </cell>
          <cell r="C1984">
            <v>441</v>
          </cell>
          <cell r="D1984">
            <v>630</v>
          </cell>
          <cell r="E1984">
            <v>102.85599999999999</v>
          </cell>
        </row>
        <row r="1985">
          <cell r="A1985">
            <v>209111</v>
          </cell>
          <cell r="B1985" t="str">
            <v>FRAME,RETAINER</v>
          </cell>
          <cell r="C1985">
            <v>123.21</v>
          </cell>
          <cell r="D1985">
            <v>176.01</v>
          </cell>
          <cell r="E1985">
            <v>39.832000000000001</v>
          </cell>
        </row>
        <row r="1986">
          <cell r="A1986">
            <v>209112</v>
          </cell>
          <cell r="B1986" t="str">
            <v>VALVE,FLEXIBLE BLEED</v>
          </cell>
          <cell r="C1986">
            <v>33.619999999999997</v>
          </cell>
          <cell r="D1986">
            <v>48.03</v>
          </cell>
          <cell r="E1986">
            <v>9.984</v>
          </cell>
        </row>
        <row r="1987">
          <cell r="A1987">
            <v>209116</v>
          </cell>
          <cell r="B1987" t="str">
            <v>DUCT,INERTIA SEP.</v>
          </cell>
          <cell r="C1987">
            <v>26.01</v>
          </cell>
          <cell r="D1987">
            <v>37.15</v>
          </cell>
          <cell r="E1987">
            <v>18.374389999999998</v>
          </cell>
        </row>
        <row r="1988">
          <cell r="A1988">
            <v>209134</v>
          </cell>
          <cell r="B1988" t="str">
            <v>BRACKET,TUBE SUPPORT</v>
          </cell>
          <cell r="C1988">
            <v>9.86</v>
          </cell>
          <cell r="D1988">
            <v>14.09</v>
          </cell>
          <cell r="E1988">
            <v>21.924800000000001</v>
          </cell>
        </row>
        <row r="1989">
          <cell r="A1989">
            <v>209137</v>
          </cell>
          <cell r="B1989" t="str">
            <v>VALVE,CHECK-2 IN</v>
          </cell>
          <cell r="C1989">
            <v>372.2</v>
          </cell>
          <cell r="D1989">
            <v>531.71</v>
          </cell>
          <cell r="E1989">
            <v>132.68516</v>
          </cell>
        </row>
        <row r="1990">
          <cell r="A1990">
            <v>209142</v>
          </cell>
          <cell r="B1990" t="str">
            <v>BRACKET,SUPPORT</v>
          </cell>
          <cell r="C1990">
            <v>30.4</v>
          </cell>
          <cell r="D1990">
            <v>43.43</v>
          </cell>
          <cell r="E1990">
            <v>30.142959999999999</v>
          </cell>
        </row>
        <row r="1991">
          <cell r="A1991">
            <v>209145</v>
          </cell>
          <cell r="B1991" t="str">
            <v>ELBOW,45 DEG PIPE 2.00 IN</v>
          </cell>
          <cell r="C1991">
            <v>8.8800000000000008</v>
          </cell>
          <cell r="D1991">
            <v>12.69</v>
          </cell>
          <cell r="E1991">
            <v>4.056</v>
          </cell>
        </row>
        <row r="1992">
          <cell r="A1992">
            <v>209147</v>
          </cell>
          <cell r="B1992" t="str">
            <v>CAPSCREW,C'CASE TIE</v>
          </cell>
          <cell r="C1992">
            <v>9.5299999999999994</v>
          </cell>
          <cell r="D1992">
            <v>13.61</v>
          </cell>
          <cell r="E1992">
            <v>5.0065600000000003</v>
          </cell>
        </row>
        <row r="1993">
          <cell r="A1993">
            <v>209155</v>
          </cell>
          <cell r="B1993" t="str">
            <v>WASHER,.28X.50X.12THK</v>
          </cell>
          <cell r="C1993">
            <v>5.94</v>
          </cell>
          <cell r="D1993">
            <v>8.49</v>
          </cell>
          <cell r="E1993">
            <v>1.7576000000000001</v>
          </cell>
        </row>
        <row r="1994">
          <cell r="A1994">
            <v>209159</v>
          </cell>
          <cell r="B1994" t="str">
            <v>BOSS,1DIAX1LG,.31-18</v>
          </cell>
          <cell r="C1994">
            <v>5.32</v>
          </cell>
          <cell r="D1994">
            <v>7.6</v>
          </cell>
          <cell r="E1994">
            <v>5.72</v>
          </cell>
        </row>
        <row r="1995">
          <cell r="A1995">
            <v>209166</v>
          </cell>
          <cell r="B1995" t="str">
            <v>TUBE,OIL DISCHARGE</v>
          </cell>
          <cell r="C1995">
            <v>48.33</v>
          </cell>
          <cell r="D1995">
            <v>69.040000000000006</v>
          </cell>
          <cell r="E1995">
            <v>29.040600000000001</v>
          </cell>
        </row>
        <row r="1996">
          <cell r="A1996">
            <v>209181</v>
          </cell>
          <cell r="B1996" t="str">
            <v>BRACKET,SUPPORT</v>
          </cell>
          <cell r="C1996">
            <v>22.11</v>
          </cell>
          <cell r="D1996">
            <v>31.59</v>
          </cell>
          <cell r="E1996">
            <v>4.1703999999999999</v>
          </cell>
        </row>
        <row r="1997">
          <cell r="A1997">
            <v>209183</v>
          </cell>
          <cell r="B1997" t="str">
            <v>BRACE,WASTEGATE TEE</v>
          </cell>
          <cell r="C1997">
            <v>19.38</v>
          </cell>
          <cell r="D1997">
            <v>27.69</v>
          </cell>
          <cell r="E1997">
            <v>6.2191999999999998</v>
          </cell>
        </row>
        <row r="1998">
          <cell r="A1998">
            <v>209184</v>
          </cell>
          <cell r="B1998" t="str">
            <v>COVER, TAPPET HSG.</v>
          </cell>
          <cell r="C1998">
            <v>13.6</v>
          </cell>
          <cell r="D1998">
            <v>19.43</v>
          </cell>
          <cell r="E1998">
            <v>13.15653</v>
          </cell>
        </row>
        <row r="1999">
          <cell r="A1999">
            <v>209190</v>
          </cell>
          <cell r="B1999" t="str">
            <v>FLANGE EXHAUST TUBE</v>
          </cell>
          <cell r="C1999">
            <v>22.58</v>
          </cell>
          <cell r="D1999">
            <v>32.26</v>
          </cell>
          <cell r="E1999">
            <v>41.759839999999997</v>
          </cell>
        </row>
        <row r="2000">
          <cell r="A2000">
            <v>209196</v>
          </cell>
          <cell r="B2000" t="str">
            <v>FLANGE,EXHAUST MFL</v>
          </cell>
          <cell r="C2000">
            <v>103.02</v>
          </cell>
          <cell r="D2000">
            <v>147.16999999999999</v>
          </cell>
          <cell r="E2000">
            <v>29.30274</v>
          </cell>
        </row>
        <row r="2001">
          <cell r="A2001">
            <v>209210</v>
          </cell>
          <cell r="B2001" t="str">
            <v>DIODE</v>
          </cell>
          <cell r="C2001">
            <v>0.45</v>
          </cell>
          <cell r="D2001">
            <v>0.64</v>
          </cell>
          <cell r="E2001">
            <v>0.30159999999999998</v>
          </cell>
        </row>
        <row r="2002">
          <cell r="A2002">
            <v>209217</v>
          </cell>
          <cell r="B2002" t="str">
            <v>BRKT,PIPE SUPPORT</v>
          </cell>
          <cell r="C2002">
            <v>25.53</v>
          </cell>
          <cell r="D2002">
            <v>36.47</v>
          </cell>
          <cell r="E2002">
            <v>26.352409999999999</v>
          </cell>
        </row>
        <row r="2003">
          <cell r="A2003">
            <v>209220</v>
          </cell>
          <cell r="B2003" t="str">
            <v>FLANGE</v>
          </cell>
          <cell r="C2003">
            <v>30.09</v>
          </cell>
          <cell r="D2003">
            <v>42.99</v>
          </cell>
          <cell r="E2003">
            <v>19.468800000000002</v>
          </cell>
        </row>
        <row r="2004">
          <cell r="A2004">
            <v>209221</v>
          </cell>
          <cell r="B2004" t="str">
            <v>GASKET</v>
          </cell>
          <cell r="C2004">
            <v>42.21</v>
          </cell>
          <cell r="D2004">
            <v>60.3</v>
          </cell>
          <cell r="E2004">
            <v>1.3208</v>
          </cell>
        </row>
        <row r="2005">
          <cell r="A2005">
            <v>209222</v>
          </cell>
          <cell r="B2005" t="str">
            <v>BARRIER, HEAT</v>
          </cell>
          <cell r="C2005">
            <v>13.66</v>
          </cell>
          <cell r="D2005">
            <v>19.510000000000002</v>
          </cell>
          <cell r="E2005">
            <v>8.3126200000000008</v>
          </cell>
        </row>
        <row r="2006">
          <cell r="A2006">
            <v>209227</v>
          </cell>
          <cell r="B2006" t="str">
            <v>TURBOCHARGER, W/C</v>
          </cell>
          <cell r="C2006">
            <v>76388.3</v>
          </cell>
          <cell r="D2006">
            <v>109126.14</v>
          </cell>
          <cell r="E2006">
            <v>31927.864799999999</v>
          </cell>
        </row>
        <row r="2007">
          <cell r="A2007">
            <v>209230</v>
          </cell>
          <cell r="B2007" t="str">
            <v>PANEL,CONTROL</v>
          </cell>
          <cell r="C2007">
            <v>47.58</v>
          </cell>
          <cell r="D2007">
            <v>67.959999999999994</v>
          </cell>
          <cell r="E2007">
            <v>32.084000000000003</v>
          </cell>
        </row>
        <row r="2008">
          <cell r="A2008">
            <v>209232</v>
          </cell>
          <cell r="B2008" t="str">
            <v>TUBE,PRELUBE PILOT</v>
          </cell>
          <cell r="C2008">
            <v>23.45</v>
          </cell>
          <cell r="D2008">
            <v>33.5</v>
          </cell>
          <cell r="E2008">
            <v>23.432400000000001</v>
          </cell>
        </row>
        <row r="2009">
          <cell r="A2009">
            <v>209235</v>
          </cell>
          <cell r="B2009" t="str">
            <v>DECAL,CONTROL PANEL</v>
          </cell>
          <cell r="C2009">
            <v>15.02</v>
          </cell>
          <cell r="D2009">
            <v>21.46</v>
          </cell>
          <cell r="E2009">
            <v>10.1296</v>
          </cell>
        </row>
        <row r="2010">
          <cell r="A2010">
            <v>209237</v>
          </cell>
          <cell r="B2010" t="str">
            <v>STUD,GR5,.375X3.0LG</v>
          </cell>
          <cell r="C2010">
            <v>28.02</v>
          </cell>
          <cell r="D2010">
            <v>40.03</v>
          </cell>
          <cell r="E2010">
            <v>9.1831999999999994</v>
          </cell>
        </row>
        <row r="2011">
          <cell r="A2011">
            <v>209243</v>
          </cell>
          <cell r="B2011" t="str">
            <v>BOX JUNCTION</v>
          </cell>
          <cell r="C2011">
            <v>162.02000000000001</v>
          </cell>
          <cell r="D2011">
            <v>231.46</v>
          </cell>
          <cell r="E2011">
            <v>109.25767</v>
          </cell>
        </row>
        <row r="2012">
          <cell r="A2012">
            <v>209251</v>
          </cell>
          <cell r="B2012" t="str">
            <v>PLATE, BY-PASS COVER</v>
          </cell>
          <cell r="C2012">
            <v>28.92</v>
          </cell>
          <cell r="D2012">
            <v>41.31</v>
          </cell>
          <cell r="E2012">
            <v>19.5</v>
          </cell>
        </row>
        <row r="2013">
          <cell r="A2013">
            <v>209255</v>
          </cell>
          <cell r="B2013" t="str">
            <v>VALVE,2-WAY NC SOL 2.00 NPT</v>
          </cell>
          <cell r="C2013">
            <v>355.32</v>
          </cell>
          <cell r="D2013">
            <v>507.6</v>
          </cell>
          <cell r="E2013">
            <v>239.61600000000001</v>
          </cell>
        </row>
        <row r="2014">
          <cell r="A2014">
            <v>209256</v>
          </cell>
          <cell r="B2014" t="str">
            <v>VALVE,SOLENOID,3-WAY DIRECT</v>
          </cell>
          <cell r="C2014">
            <v>270.86</v>
          </cell>
          <cell r="D2014">
            <v>386.94</v>
          </cell>
          <cell r="E2014">
            <v>134.55520000000001</v>
          </cell>
        </row>
        <row r="2015">
          <cell r="A2015">
            <v>209257</v>
          </cell>
          <cell r="B2015" t="str">
            <v>GASKET, TURBO COVER</v>
          </cell>
          <cell r="C2015">
            <v>3.82</v>
          </cell>
          <cell r="D2015">
            <v>5.46</v>
          </cell>
          <cell r="E2015">
            <v>2.0072000000000001</v>
          </cell>
        </row>
        <row r="2016">
          <cell r="A2016">
            <v>209275</v>
          </cell>
          <cell r="B2016" t="str">
            <v>UNION,BULKHEAD,.25 ODX.25 OD</v>
          </cell>
          <cell r="C2016">
            <v>26.4</v>
          </cell>
          <cell r="D2016">
            <v>37.71</v>
          </cell>
          <cell r="E2016">
            <v>3.6192000000000002</v>
          </cell>
        </row>
        <row r="2017">
          <cell r="A2017">
            <v>209287</v>
          </cell>
          <cell r="B2017" t="str">
            <v>BRACKET, CLIP R.B.</v>
          </cell>
          <cell r="C2017">
            <v>14.04</v>
          </cell>
          <cell r="D2017">
            <v>20.059999999999999</v>
          </cell>
          <cell r="E2017">
            <v>3.38</v>
          </cell>
        </row>
        <row r="2018">
          <cell r="A2018">
            <v>209289</v>
          </cell>
          <cell r="B2018" t="str">
            <v>BRACKET, CLIP</v>
          </cell>
          <cell r="C2018">
            <v>12.26</v>
          </cell>
          <cell r="D2018">
            <v>17.510000000000002</v>
          </cell>
          <cell r="E2018">
            <v>25.94895</v>
          </cell>
        </row>
        <row r="2019">
          <cell r="A2019">
            <v>209290</v>
          </cell>
          <cell r="B2019" t="str">
            <v>PANEL,BLANK</v>
          </cell>
          <cell r="C2019">
            <v>9.6</v>
          </cell>
          <cell r="D2019">
            <v>13.71</v>
          </cell>
          <cell r="E2019">
            <v>2.3879100000000002</v>
          </cell>
        </row>
        <row r="2020">
          <cell r="A2020">
            <v>209326</v>
          </cell>
          <cell r="B2020" t="str">
            <v>INSERT,GOVERNOR ROD</v>
          </cell>
          <cell r="C2020">
            <v>24.48</v>
          </cell>
          <cell r="D2020">
            <v>34.97</v>
          </cell>
          <cell r="E2020">
            <v>10.299519999999999</v>
          </cell>
        </row>
        <row r="2021">
          <cell r="A2021">
            <v>209343</v>
          </cell>
          <cell r="B2021" t="str">
            <v>CLIP</v>
          </cell>
          <cell r="C2021">
            <v>27.64</v>
          </cell>
          <cell r="D2021">
            <v>39.479999999999997</v>
          </cell>
          <cell r="E2021">
            <v>27.336269999999999</v>
          </cell>
        </row>
        <row r="2022">
          <cell r="A2022">
            <v>209344</v>
          </cell>
          <cell r="B2022" t="str">
            <v>BRACKET,SUPPORT</v>
          </cell>
          <cell r="C2022">
            <v>22.31</v>
          </cell>
          <cell r="D2022">
            <v>31.87</v>
          </cell>
          <cell r="E2022">
            <v>19.72907</v>
          </cell>
        </row>
        <row r="2023">
          <cell r="A2023">
            <v>209353</v>
          </cell>
          <cell r="B2023" t="str">
            <v>BRACKET,REGULATOR</v>
          </cell>
          <cell r="C2023">
            <v>208.74</v>
          </cell>
          <cell r="D2023">
            <v>298.19</v>
          </cell>
          <cell r="E2023">
            <v>233.02372</v>
          </cell>
        </row>
        <row r="2024">
          <cell r="A2024">
            <v>209363</v>
          </cell>
          <cell r="B2024" t="str">
            <v>LOUVER,WEATHER</v>
          </cell>
          <cell r="C2024">
            <v>1748.8</v>
          </cell>
          <cell r="D2024">
            <v>2498.29</v>
          </cell>
          <cell r="E2024">
            <v>419.38</v>
          </cell>
        </row>
        <row r="2025">
          <cell r="A2025">
            <v>209364</v>
          </cell>
          <cell r="B2025" t="str">
            <v>ELEMENT,AIR FILTER</v>
          </cell>
          <cell r="C2025">
            <v>285</v>
          </cell>
          <cell r="D2025">
            <v>407.14</v>
          </cell>
          <cell r="E2025">
            <v>133.43199999999999</v>
          </cell>
        </row>
        <row r="2026">
          <cell r="A2026">
            <v>209365</v>
          </cell>
          <cell r="B2026" t="str">
            <v>PAD, PRE-FILTER</v>
          </cell>
          <cell r="C2026">
            <v>20.399999999999999</v>
          </cell>
          <cell r="D2026">
            <v>29.14</v>
          </cell>
          <cell r="E2026">
            <v>10.295999999999999</v>
          </cell>
        </row>
        <row r="2027">
          <cell r="A2027">
            <v>209366</v>
          </cell>
          <cell r="B2027" t="str">
            <v>GAUGE,RESTRICT INDICATOR</v>
          </cell>
          <cell r="C2027">
            <v>109.93</v>
          </cell>
          <cell r="D2027">
            <v>157.04</v>
          </cell>
          <cell r="E2027">
            <v>76.44</v>
          </cell>
        </row>
        <row r="2028">
          <cell r="A2028">
            <v>209367</v>
          </cell>
          <cell r="B2028" t="str">
            <v>ADAPTER,AIR INLET</v>
          </cell>
          <cell r="C2028">
            <v>1490.1</v>
          </cell>
          <cell r="D2028">
            <v>2128.7199999999998</v>
          </cell>
          <cell r="E2028">
            <v>882.68775000000005</v>
          </cell>
        </row>
        <row r="2029">
          <cell r="A2029">
            <v>209377</v>
          </cell>
          <cell r="B2029" t="str">
            <v>TACHOMETER,208 TEETH DIGITAL</v>
          </cell>
          <cell r="C2029">
            <v>773.67</v>
          </cell>
          <cell r="D2029">
            <v>1105.24</v>
          </cell>
          <cell r="E2029">
            <v>135.82400000000001</v>
          </cell>
        </row>
        <row r="2030">
          <cell r="A2030">
            <v>209423</v>
          </cell>
          <cell r="B2030" t="str">
            <v>SHAFT BUTTERFLY VALV</v>
          </cell>
          <cell r="C2030">
            <v>432.22</v>
          </cell>
          <cell r="D2030">
            <v>617.45000000000005</v>
          </cell>
          <cell r="E2030">
            <v>112.2264</v>
          </cell>
        </row>
        <row r="2031">
          <cell r="A2031">
            <v>209424</v>
          </cell>
          <cell r="B2031" t="str">
            <v>GASKET, EXHAUST</v>
          </cell>
          <cell r="C2031">
            <v>4.1500000000000004</v>
          </cell>
          <cell r="D2031">
            <v>5.93</v>
          </cell>
          <cell r="E2031">
            <v>1.1752</v>
          </cell>
        </row>
        <row r="2032">
          <cell r="A2032">
            <v>209429</v>
          </cell>
          <cell r="B2032" t="str">
            <v>GASKET BUTTERFLY HSG</v>
          </cell>
          <cell r="C2032">
            <v>8.33</v>
          </cell>
          <cell r="D2032">
            <v>11.9</v>
          </cell>
          <cell r="E2032">
            <v>1.66046</v>
          </cell>
        </row>
        <row r="2033">
          <cell r="A2033">
            <v>209432</v>
          </cell>
          <cell r="B2033" t="str">
            <v>VALVE, BUTTERFLY</v>
          </cell>
          <cell r="C2033">
            <v>71.790000000000006</v>
          </cell>
          <cell r="D2033">
            <v>102.55</v>
          </cell>
          <cell r="E2033">
            <v>47.319459999999999</v>
          </cell>
        </row>
        <row r="2034">
          <cell r="A2034">
            <v>209447</v>
          </cell>
          <cell r="B2034" t="str">
            <v>PLATE, DECAL MTG.</v>
          </cell>
          <cell r="C2034">
            <v>3.36</v>
          </cell>
          <cell r="D2034">
            <v>4.8</v>
          </cell>
          <cell r="E2034">
            <v>2.2622399999999998</v>
          </cell>
        </row>
        <row r="2035">
          <cell r="A2035">
            <v>209448</v>
          </cell>
          <cell r="B2035" t="str">
            <v>FILTER ASSEMBLY</v>
          </cell>
          <cell r="C2035">
            <v>1403.67</v>
          </cell>
          <cell r="D2035">
            <v>2005.25</v>
          </cell>
          <cell r="E2035">
            <v>1005.0248</v>
          </cell>
        </row>
        <row r="2036">
          <cell r="A2036">
            <v>209449</v>
          </cell>
          <cell r="B2036" t="str">
            <v>CARTRIDGE,L.O.FILTER</v>
          </cell>
          <cell r="C2036">
            <v>101.08</v>
          </cell>
          <cell r="D2036">
            <v>144.4</v>
          </cell>
          <cell r="E2036">
            <v>56.024799999999999</v>
          </cell>
        </row>
        <row r="2037">
          <cell r="A2037">
            <v>209473</v>
          </cell>
          <cell r="B2037" t="str">
            <v>ADAPTER, FLANGE</v>
          </cell>
          <cell r="C2037">
            <v>14.14</v>
          </cell>
          <cell r="D2037">
            <v>20.21</v>
          </cell>
          <cell r="E2037">
            <v>9.5354700000000001</v>
          </cell>
        </row>
        <row r="2038">
          <cell r="A2038">
            <v>209486</v>
          </cell>
          <cell r="B2038" t="str">
            <v>SPRING,COMPRESSION</v>
          </cell>
          <cell r="C2038">
            <v>2.11</v>
          </cell>
          <cell r="D2038">
            <v>3.02</v>
          </cell>
          <cell r="E2038">
            <v>0.83199999999999996</v>
          </cell>
        </row>
        <row r="2039">
          <cell r="A2039">
            <v>209487</v>
          </cell>
          <cell r="B2039" t="str">
            <v>COVER,END PLATE</v>
          </cell>
          <cell r="C2039">
            <v>32.32</v>
          </cell>
          <cell r="D2039">
            <v>46.17</v>
          </cell>
          <cell r="E2039">
            <v>31.730820000000001</v>
          </cell>
        </row>
        <row r="2040">
          <cell r="A2040">
            <v>209491</v>
          </cell>
          <cell r="B2040" t="str">
            <v>BRACKET,REAR EJECTOR</v>
          </cell>
          <cell r="C2040">
            <v>15.8</v>
          </cell>
          <cell r="D2040">
            <v>22.57</v>
          </cell>
          <cell r="E2040">
            <v>13.474410000000001</v>
          </cell>
        </row>
        <row r="2041">
          <cell r="A2041">
            <v>209492</v>
          </cell>
          <cell r="B2041" t="str">
            <v>BRACKET,FRNT EJECTOR</v>
          </cell>
          <cell r="C2041">
            <v>59.47</v>
          </cell>
          <cell r="D2041">
            <v>84.96</v>
          </cell>
          <cell r="E2041">
            <v>7.3842699999999999</v>
          </cell>
        </row>
        <row r="2042">
          <cell r="A2042">
            <v>209494</v>
          </cell>
          <cell r="B2042" t="str">
            <v>CONNECTION,FLEXIBLE</v>
          </cell>
          <cell r="C2042">
            <v>397.55</v>
          </cell>
          <cell r="D2042">
            <v>567.92999999999995</v>
          </cell>
          <cell r="E2042">
            <v>90.792000000000002</v>
          </cell>
        </row>
        <row r="2043">
          <cell r="A2043">
            <v>209505</v>
          </cell>
          <cell r="B2043" t="str">
            <v>VALVE,RELIEF,1.0</v>
          </cell>
          <cell r="C2043">
            <v>379.55</v>
          </cell>
          <cell r="D2043">
            <v>542.22</v>
          </cell>
          <cell r="E2043">
            <v>113.256</v>
          </cell>
        </row>
        <row r="2044">
          <cell r="A2044">
            <v>209518</v>
          </cell>
          <cell r="B2044" t="str">
            <v>BRACKET,OIL HEADER</v>
          </cell>
          <cell r="C2044">
            <v>0.26</v>
          </cell>
          <cell r="D2044">
            <v>0.36</v>
          </cell>
          <cell r="E2044">
            <v>0.17122999999999999</v>
          </cell>
        </row>
        <row r="2045">
          <cell r="A2045">
            <v>209529</v>
          </cell>
          <cell r="B2045" t="str">
            <v>WASHER</v>
          </cell>
          <cell r="C2045">
            <v>5.62</v>
          </cell>
          <cell r="D2045">
            <v>8.0299999999999994</v>
          </cell>
          <cell r="E2045">
            <v>0.97760000000000002</v>
          </cell>
        </row>
        <row r="2046">
          <cell r="A2046">
            <v>209530</v>
          </cell>
          <cell r="B2046" t="str">
            <v>PISTON</v>
          </cell>
          <cell r="C2046">
            <v>27.63</v>
          </cell>
          <cell r="D2046">
            <v>39.46</v>
          </cell>
          <cell r="E2046">
            <v>20.8</v>
          </cell>
        </row>
        <row r="2047">
          <cell r="A2047">
            <v>209532</v>
          </cell>
          <cell r="B2047" t="str">
            <v>SPRING,RELIEF VALVE</v>
          </cell>
          <cell r="C2047">
            <v>35.89</v>
          </cell>
          <cell r="D2047">
            <v>51.28</v>
          </cell>
          <cell r="E2047">
            <v>6.6143999999999998</v>
          </cell>
        </row>
        <row r="2048">
          <cell r="A2048">
            <v>209542</v>
          </cell>
          <cell r="B2048" t="str">
            <v>FLANGE,150#,SLIP-ON WELD,1.5</v>
          </cell>
          <cell r="C2048">
            <v>19.079999999999998</v>
          </cell>
          <cell r="D2048">
            <v>27.26</v>
          </cell>
          <cell r="E2048">
            <v>12.86792</v>
          </cell>
        </row>
        <row r="2049">
          <cell r="A2049">
            <v>209554</v>
          </cell>
          <cell r="B2049" t="str">
            <v>TUBE OIL RA SUPPLY</v>
          </cell>
          <cell r="C2049">
            <v>19.39</v>
          </cell>
          <cell r="D2049">
            <v>27.7</v>
          </cell>
          <cell r="E2049">
            <v>19.126930000000002</v>
          </cell>
        </row>
        <row r="2050">
          <cell r="A2050">
            <v>209568</v>
          </cell>
          <cell r="B2050" t="str">
            <v>FILTER,ELEMENT FUEL</v>
          </cell>
          <cell r="C2050">
            <v>73.14</v>
          </cell>
          <cell r="D2050">
            <v>104.49</v>
          </cell>
          <cell r="E2050">
            <v>49.327199999999998</v>
          </cell>
        </row>
        <row r="2051">
          <cell r="A2051">
            <v>209571</v>
          </cell>
          <cell r="B2051" t="str">
            <v>SEAL, OIL</v>
          </cell>
          <cell r="C2051">
            <v>67.459999999999994</v>
          </cell>
          <cell r="D2051">
            <v>96.38</v>
          </cell>
          <cell r="E2051">
            <v>18.257860000000001</v>
          </cell>
        </row>
        <row r="2052">
          <cell r="A2052">
            <v>209578</v>
          </cell>
          <cell r="B2052" t="str">
            <v>WASHER</v>
          </cell>
          <cell r="C2052">
            <v>10.64</v>
          </cell>
          <cell r="D2052">
            <v>15.2</v>
          </cell>
          <cell r="E2052">
            <v>7.1760000000000002</v>
          </cell>
        </row>
        <row r="2053">
          <cell r="A2053">
            <v>209580</v>
          </cell>
          <cell r="B2053" t="str">
            <v>GASKET, COVER</v>
          </cell>
          <cell r="C2053">
            <v>0.8</v>
          </cell>
          <cell r="D2053">
            <v>1.1399999999999999</v>
          </cell>
          <cell r="E2053">
            <v>0.40767999999999999</v>
          </cell>
        </row>
        <row r="2054">
          <cell r="A2054">
            <v>209581</v>
          </cell>
          <cell r="B2054" t="str">
            <v>GASKET,A/F HOUSING</v>
          </cell>
          <cell r="C2054">
            <v>3.61</v>
          </cell>
          <cell r="D2054">
            <v>5.16</v>
          </cell>
          <cell r="E2054">
            <v>2.4336000000000002</v>
          </cell>
        </row>
        <row r="2055">
          <cell r="A2055">
            <v>209586</v>
          </cell>
          <cell r="B2055" t="str">
            <v>MOTOR,STEPPING</v>
          </cell>
          <cell r="C2055">
            <v>807.53</v>
          </cell>
          <cell r="D2055">
            <v>1153.6199999999999</v>
          </cell>
          <cell r="E2055">
            <v>295.89605</v>
          </cell>
        </row>
        <row r="2056">
          <cell r="A2056">
            <v>209590</v>
          </cell>
          <cell r="B2056" t="str">
            <v>COVER, LUBE OIL FILTER</v>
          </cell>
          <cell r="C2056">
            <v>476.41</v>
          </cell>
          <cell r="D2056">
            <v>680.58</v>
          </cell>
          <cell r="E2056">
            <v>321.25599999999997</v>
          </cell>
        </row>
        <row r="2057">
          <cell r="A2057">
            <v>209595</v>
          </cell>
          <cell r="B2057" t="str">
            <v>O-RING</v>
          </cell>
          <cell r="C2057">
            <v>4.91</v>
          </cell>
          <cell r="D2057">
            <v>7.01</v>
          </cell>
          <cell r="E2057">
            <v>2.9847999999999999</v>
          </cell>
        </row>
        <row r="2058">
          <cell r="A2058">
            <v>209605</v>
          </cell>
          <cell r="B2058" t="str">
            <v>CABLE, 6 CONDUCTOR</v>
          </cell>
          <cell r="C2058">
            <v>85.37</v>
          </cell>
          <cell r="D2058">
            <v>121.95</v>
          </cell>
          <cell r="E2058">
            <v>57.5685</v>
          </cell>
        </row>
        <row r="2059">
          <cell r="A2059">
            <v>209606</v>
          </cell>
          <cell r="B2059" t="str">
            <v>CABLE, 2 CONDUCTOR</v>
          </cell>
          <cell r="C2059">
            <v>23.43</v>
          </cell>
          <cell r="D2059">
            <v>33.47</v>
          </cell>
          <cell r="E2059">
            <v>18.895399999999999</v>
          </cell>
        </row>
        <row r="2060">
          <cell r="A2060">
            <v>209611</v>
          </cell>
          <cell r="B2060" t="str">
            <v>SEAL,COND CONN,.375-.50</v>
          </cell>
          <cell r="C2060">
            <v>3.79</v>
          </cell>
          <cell r="D2060">
            <v>5.41</v>
          </cell>
          <cell r="E2060">
            <v>0.75358000000000003</v>
          </cell>
        </row>
        <row r="2061">
          <cell r="A2061">
            <v>209615</v>
          </cell>
          <cell r="B2061" t="str">
            <v>ROD,GOVERNOR</v>
          </cell>
          <cell r="C2061">
            <v>92.23</v>
          </cell>
          <cell r="D2061">
            <v>131.75</v>
          </cell>
          <cell r="E2061">
            <v>52.832000000000001</v>
          </cell>
        </row>
        <row r="2062">
          <cell r="A2062">
            <v>209616</v>
          </cell>
          <cell r="B2062" t="str">
            <v>ELBOW,45 DEG RUBBER</v>
          </cell>
          <cell r="C2062">
            <v>83.53</v>
          </cell>
          <cell r="D2062">
            <v>119.33</v>
          </cell>
          <cell r="E2062">
            <v>43.887999999999998</v>
          </cell>
        </row>
        <row r="2063">
          <cell r="A2063">
            <v>209619</v>
          </cell>
          <cell r="B2063" t="str">
            <v>CROSSBRACE, A/C</v>
          </cell>
          <cell r="C2063">
            <v>56.95</v>
          </cell>
          <cell r="D2063">
            <v>81.36</v>
          </cell>
          <cell r="E2063">
            <v>41.6</v>
          </cell>
        </row>
        <row r="2064">
          <cell r="A2064">
            <v>209623</v>
          </cell>
          <cell r="B2064" t="str">
            <v>SUPPORT, STRUT</v>
          </cell>
          <cell r="C2064">
            <v>27.54</v>
          </cell>
          <cell r="D2064">
            <v>39.340000000000003</v>
          </cell>
          <cell r="E2064">
            <v>8.5904000000000007</v>
          </cell>
        </row>
        <row r="2065">
          <cell r="A2065">
            <v>209630</v>
          </cell>
          <cell r="B2065" t="str">
            <v>TUBE, AIR</v>
          </cell>
          <cell r="C2065">
            <v>85.51</v>
          </cell>
          <cell r="D2065">
            <v>122.16</v>
          </cell>
          <cell r="E2065">
            <v>67.015289999999993</v>
          </cell>
        </row>
        <row r="2066">
          <cell r="A2066">
            <v>209642</v>
          </cell>
          <cell r="B2066" t="str">
            <v>BRACKET,REAR-EJECTOR</v>
          </cell>
          <cell r="C2066">
            <v>53.53</v>
          </cell>
          <cell r="D2066">
            <v>76.48</v>
          </cell>
          <cell r="E2066">
            <v>62.073999999999998</v>
          </cell>
        </row>
        <row r="2067">
          <cell r="A2067">
            <v>209643</v>
          </cell>
          <cell r="B2067" t="str">
            <v>BRACKET,FRONT EJECT.</v>
          </cell>
          <cell r="C2067">
            <v>64.239999999999995</v>
          </cell>
          <cell r="D2067">
            <v>91.77</v>
          </cell>
          <cell r="E2067">
            <v>10.7432</v>
          </cell>
        </row>
        <row r="2068">
          <cell r="A2068">
            <v>209667</v>
          </cell>
          <cell r="B2068" t="str">
            <v>WASHER,HARDENED</v>
          </cell>
          <cell r="C2068">
            <v>10.37</v>
          </cell>
          <cell r="D2068">
            <v>14.82</v>
          </cell>
          <cell r="E2068">
            <v>1.6120000000000001</v>
          </cell>
        </row>
        <row r="2069">
          <cell r="A2069">
            <v>209668</v>
          </cell>
          <cell r="B2069" t="str">
            <v>TIMING UNIT, ELECTR.</v>
          </cell>
          <cell r="C2069">
            <v>246.75</v>
          </cell>
          <cell r="D2069">
            <v>352.5</v>
          </cell>
          <cell r="E2069">
            <v>166.4</v>
          </cell>
        </row>
        <row r="2070">
          <cell r="A2070">
            <v>209672</v>
          </cell>
          <cell r="B2070" t="str">
            <v>MUFFLER,PNEU EXHAUST,.12</v>
          </cell>
          <cell r="C2070">
            <v>4.5599999999999996</v>
          </cell>
          <cell r="D2070">
            <v>6.51</v>
          </cell>
          <cell r="E2070">
            <v>2.3504</v>
          </cell>
        </row>
        <row r="2071">
          <cell r="A2071">
            <v>209678</v>
          </cell>
          <cell r="B2071" t="str">
            <v>REGULATOR, GAS</v>
          </cell>
          <cell r="C2071">
            <v>1209.4100000000001</v>
          </cell>
          <cell r="D2071">
            <v>1727.73</v>
          </cell>
          <cell r="E2071">
            <v>815.58879999999999</v>
          </cell>
        </row>
        <row r="2072">
          <cell r="A2072">
            <v>209681</v>
          </cell>
          <cell r="B2072" t="str">
            <v>GASKET, SPARK PLUG</v>
          </cell>
          <cell r="C2072">
            <v>1.1299999999999999</v>
          </cell>
          <cell r="D2072">
            <v>1.62</v>
          </cell>
          <cell r="E2072">
            <v>0.39</v>
          </cell>
        </row>
        <row r="2073">
          <cell r="A2073">
            <v>209683</v>
          </cell>
          <cell r="B2073" t="str">
            <v>FITTING,45D Y,.75</v>
          </cell>
          <cell r="C2073">
            <v>32.64</v>
          </cell>
          <cell r="D2073">
            <v>46.63</v>
          </cell>
          <cell r="E2073">
            <v>8.2992000000000008</v>
          </cell>
        </row>
        <row r="2074">
          <cell r="A2074">
            <v>209730</v>
          </cell>
          <cell r="B2074" t="str">
            <v>BRACKET, SUPPORT</v>
          </cell>
          <cell r="C2074">
            <v>13.59</v>
          </cell>
          <cell r="D2074">
            <v>19.41</v>
          </cell>
          <cell r="E2074">
            <v>13.29776</v>
          </cell>
        </row>
        <row r="2075">
          <cell r="A2075">
            <v>209735</v>
          </cell>
          <cell r="B2075" t="str">
            <v>U BOLT,.38X3.50X4.81</v>
          </cell>
          <cell r="C2075">
            <v>7.65</v>
          </cell>
          <cell r="D2075">
            <v>10.93</v>
          </cell>
          <cell r="E2075">
            <v>5.2889900000000001</v>
          </cell>
        </row>
        <row r="2076">
          <cell r="A2076">
            <v>209744</v>
          </cell>
          <cell r="B2076" t="str">
            <v>U BOLT,#10X1.00X2.00</v>
          </cell>
          <cell r="C2076">
            <v>9.0500000000000007</v>
          </cell>
          <cell r="D2076">
            <v>12.93</v>
          </cell>
          <cell r="E2076">
            <v>5.7096</v>
          </cell>
        </row>
        <row r="2077">
          <cell r="A2077">
            <v>209749</v>
          </cell>
          <cell r="B2077" t="str">
            <v>TUBE, AIR SUPPLY</v>
          </cell>
          <cell r="C2077">
            <v>70.040000000000006</v>
          </cell>
          <cell r="D2077">
            <v>100.06</v>
          </cell>
          <cell r="E2077">
            <v>30.523060000000001</v>
          </cell>
        </row>
        <row r="2078">
          <cell r="A2078">
            <v>209758</v>
          </cell>
          <cell r="B2078" t="str">
            <v>BLOCK,MOUNTING</v>
          </cell>
          <cell r="C2078">
            <v>40.69</v>
          </cell>
          <cell r="D2078">
            <v>58.13</v>
          </cell>
          <cell r="E2078">
            <v>39.78398</v>
          </cell>
        </row>
        <row r="2079">
          <cell r="A2079">
            <v>209771</v>
          </cell>
          <cell r="B2079" t="str">
            <v>BRACKET, SUPPORT</v>
          </cell>
          <cell r="C2079">
            <v>9.16</v>
          </cell>
          <cell r="D2079">
            <v>13.08</v>
          </cell>
          <cell r="E2079">
            <v>5.6576000000000004</v>
          </cell>
        </row>
        <row r="2080">
          <cell r="A2080">
            <v>209772</v>
          </cell>
          <cell r="B2080" t="str">
            <v>PLATE, LOCK</v>
          </cell>
          <cell r="C2080">
            <v>7.32</v>
          </cell>
          <cell r="D2080">
            <v>10.46</v>
          </cell>
          <cell r="E2080">
            <v>1.5391999999999999</v>
          </cell>
        </row>
        <row r="2081">
          <cell r="A2081">
            <v>209774</v>
          </cell>
          <cell r="B2081" t="str">
            <v>BRACKET, EJECTOR</v>
          </cell>
          <cell r="C2081">
            <v>171.39</v>
          </cell>
          <cell r="D2081">
            <v>244.84</v>
          </cell>
          <cell r="E2081">
            <v>165.73669000000001</v>
          </cell>
        </row>
        <row r="2082">
          <cell r="A2082">
            <v>209777</v>
          </cell>
          <cell r="B2082" t="str">
            <v>BRACE,OIL SEPARATOR</v>
          </cell>
          <cell r="C2082">
            <v>20.77</v>
          </cell>
          <cell r="D2082">
            <v>29.68</v>
          </cell>
          <cell r="E2082">
            <v>12.843999999999999</v>
          </cell>
        </row>
        <row r="2083">
          <cell r="A2083">
            <v>209781</v>
          </cell>
          <cell r="B2083" t="str">
            <v>ELBOW,90 DEG SHORT</v>
          </cell>
          <cell r="C2083">
            <v>440.18</v>
          </cell>
          <cell r="D2083">
            <v>628.83000000000004</v>
          </cell>
          <cell r="E2083">
            <v>89.512799999999999</v>
          </cell>
        </row>
        <row r="2084">
          <cell r="A2084">
            <v>209783</v>
          </cell>
          <cell r="B2084" t="str">
            <v>FLANGE,WATER CONN.</v>
          </cell>
          <cell r="C2084">
            <v>107.86</v>
          </cell>
          <cell r="D2084">
            <v>154.09</v>
          </cell>
          <cell r="E2084">
            <v>124.62721999999999</v>
          </cell>
        </row>
        <row r="2085">
          <cell r="A2085">
            <v>209788</v>
          </cell>
          <cell r="B2085" t="str">
            <v>EJECTOR,BREATHER</v>
          </cell>
          <cell r="C2085">
            <v>1322.88</v>
          </cell>
          <cell r="D2085">
            <v>1889.83</v>
          </cell>
          <cell r="E2085">
            <v>630.5</v>
          </cell>
        </row>
        <row r="2086">
          <cell r="A2086">
            <v>209796</v>
          </cell>
          <cell r="B2086" t="str">
            <v>CPLG.,.50 3000LB</v>
          </cell>
          <cell r="C2086">
            <v>1.95</v>
          </cell>
          <cell r="D2086">
            <v>2.78</v>
          </cell>
          <cell r="E2086">
            <v>1.3104</v>
          </cell>
        </row>
        <row r="2087">
          <cell r="A2087">
            <v>209800</v>
          </cell>
          <cell r="B2087" t="str">
            <v>VALVE,5-WAY CONTROL</v>
          </cell>
          <cell r="C2087">
            <v>27.3</v>
          </cell>
          <cell r="D2087">
            <v>39</v>
          </cell>
          <cell r="E2087">
            <v>22.401599999999998</v>
          </cell>
        </row>
        <row r="2088">
          <cell r="A2088">
            <v>209801</v>
          </cell>
          <cell r="B2088" t="str">
            <v>DECAL,5-WAY VALVE</v>
          </cell>
          <cell r="C2088">
            <v>4.34</v>
          </cell>
          <cell r="D2088">
            <v>6.19</v>
          </cell>
          <cell r="E2088">
            <v>2.9224000000000001</v>
          </cell>
        </row>
        <row r="2089">
          <cell r="A2089">
            <v>209802</v>
          </cell>
          <cell r="B2089" t="str">
            <v>CLAMP,MFLR. 2.50 OD</v>
          </cell>
          <cell r="C2089">
            <v>8.32</v>
          </cell>
          <cell r="D2089">
            <v>11.89</v>
          </cell>
          <cell r="E2089">
            <v>5.2</v>
          </cell>
        </row>
        <row r="2090">
          <cell r="A2090">
            <v>209808</v>
          </cell>
          <cell r="B2090" t="str">
            <v>SWICHGAUGE,INT TEMP</v>
          </cell>
          <cell r="C2090">
            <v>323.33999999999997</v>
          </cell>
          <cell r="D2090">
            <v>461.91</v>
          </cell>
          <cell r="E2090">
            <v>94.099199999999996</v>
          </cell>
        </row>
        <row r="2091">
          <cell r="A2091">
            <v>209815</v>
          </cell>
          <cell r="B2091" t="str">
            <v>HOUSING,WATER HEATER</v>
          </cell>
          <cell r="C2091">
            <v>354.91</v>
          </cell>
          <cell r="D2091">
            <v>507.01</v>
          </cell>
          <cell r="E2091">
            <v>302.40656999999999</v>
          </cell>
        </row>
        <row r="2092">
          <cell r="A2092">
            <v>209816</v>
          </cell>
          <cell r="B2092" t="str">
            <v>STRAP,HEATER HOUSING</v>
          </cell>
          <cell r="C2092">
            <v>9.17</v>
          </cell>
          <cell r="D2092">
            <v>13.1</v>
          </cell>
          <cell r="E2092">
            <v>5.6680000000000001</v>
          </cell>
        </row>
        <row r="2093">
          <cell r="A2093">
            <v>209817</v>
          </cell>
          <cell r="B2093" t="str">
            <v>PLATE,MAGNETICCONMTG</v>
          </cell>
          <cell r="C2093">
            <v>30.53</v>
          </cell>
          <cell r="D2093">
            <v>43.62</v>
          </cell>
          <cell r="E2093">
            <v>29.625389999999999</v>
          </cell>
        </row>
        <row r="2094">
          <cell r="A2094">
            <v>209821</v>
          </cell>
          <cell r="B2094" t="str">
            <v>PLATE,NAME-START</v>
          </cell>
          <cell r="C2094">
            <v>3.33</v>
          </cell>
          <cell r="D2094">
            <v>4.76</v>
          </cell>
          <cell r="E2094">
            <v>2.2464</v>
          </cell>
        </row>
        <row r="2095">
          <cell r="A2095">
            <v>209824</v>
          </cell>
          <cell r="B2095" t="str">
            <v>ELBOW,PIPE,1.50,FORG STL</v>
          </cell>
          <cell r="C2095">
            <v>36</v>
          </cell>
          <cell r="D2095">
            <v>51.43</v>
          </cell>
          <cell r="E2095">
            <v>10.087999999999999</v>
          </cell>
        </row>
        <row r="2096">
          <cell r="A2096">
            <v>209845</v>
          </cell>
          <cell r="B2096" t="str">
            <v>SPACER GAS REGULATOR</v>
          </cell>
          <cell r="C2096">
            <v>2.11</v>
          </cell>
          <cell r="D2096">
            <v>3.01</v>
          </cell>
          <cell r="E2096">
            <v>1.41919</v>
          </cell>
        </row>
        <row r="2097">
          <cell r="A2097">
            <v>209858</v>
          </cell>
          <cell r="B2097" t="str">
            <v>SILENCER, AIR START</v>
          </cell>
          <cell r="C2097">
            <v>125.16</v>
          </cell>
          <cell r="D2097">
            <v>178.8</v>
          </cell>
          <cell r="E2097">
            <v>84.406400000000005</v>
          </cell>
        </row>
        <row r="2098">
          <cell r="A2098">
            <v>209888</v>
          </cell>
          <cell r="B2098" t="str">
            <v>PIPE .50X1.5TBE 80S</v>
          </cell>
          <cell r="C2098">
            <v>8.49</v>
          </cell>
          <cell r="D2098">
            <v>12.12</v>
          </cell>
          <cell r="E2098">
            <v>2.2328800000000002</v>
          </cell>
        </row>
        <row r="2099">
          <cell r="A2099">
            <v>209889</v>
          </cell>
          <cell r="B2099" t="str">
            <v>PIPE,1.5X5.0,TBE,#80</v>
          </cell>
          <cell r="C2099">
            <v>16.239999999999998</v>
          </cell>
          <cell r="D2099">
            <v>23.19</v>
          </cell>
          <cell r="E2099">
            <v>10.9512</v>
          </cell>
        </row>
        <row r="2100">
          <cell r="A2100">
            <v>209890</v>
          </cell>
          <cell r="B2100" t="str">
            <v>PIPE 2.5X3.0TBE 80S</v>
          </cell>
          <cell r="C2100">
            <v>26.23</v>
          </cell>
          <cell r="D2100">
            <v>37.47</v>
          </cell>
          <cell r="E2100">
            <v>17.6904</v>
          </cell>
        </row>
        <row r="2101">
          <cell r="A2101">
            <v>209892</v>
          </cell>
          <cell r="B2101" t="str">
            <v>TEE .50, 2000LB</v>
          </cell>
          <cell r="C2101">
            <v>12</v>
          </cell>
          <cell r="D2101">
            <v>17.14</v>
          </cell>
          <cell r="E2101">
            <v>3.3332000000000002</v>
          </cell>
        </row>
        <row r="2102">
          <cell r="A2102">
            <v>209899</v>
          </cell>
          <cell r="B2102" t="str">
            <v>PLATE BACKING</v>
          </cell>
          <cell r="C2102">
            <v>1.95</v>
          </cell>
          <cell r="D2102">
            <v>2.78</v>
          </cell>
          <cell r="E2102">
            <v>1.0054399999999999</v>
          </cell>
        </row>
        <row r="2103">
          <cell r="A2103">
            <v>209900</v>
          </cell>
          <cell r="B2103" t="str">
            <v>PAD VIBR. ISOLATOR</v>
          </cell>
          <cell r="C2103">
            <v>5.81</v>
          </cell>
          <cell r="D2103">
            <v>8.31</v>
          </cell>
          <cell r="E2103">
            <v>2.9952000000000001</v>
          </cell>
        </row>
        <row r="2104">
          <cell r="A2104">
            <v>209906</v>
          </cell>
          <cell r="B2104" t="str">
            <v>TUBE, BALANCE (R.B.)</v>
          </cell>
          <cell r="C2104">
            <v>17.149999999999999</v>
          </cell>
          <cell r="D2104">
            <v>24.5</v>
          </cell>
          <cell r="E2104">
            <v>16.373709999999999</v>
          </cell>
        </row>
        <row r="2105">
          <cell r="A2105">
            <v>209915</v>
          </cell>
          <cell r="B2105" t="str">
            <v>BRACKET MOUNTING</v>
          </cell>
          <cell r="C2105">
            <v>43.05</v>
          </cell>
          <cell r="D2105">
            <v>61.51</v>
          </cell>
          <cell r="E2105">
            <v>43.445189999999997</v>
          </cell>
        </row>
        <row r="2106">
          <cell r="A2106">
            <v>209916</v>
          </cell>
          <cell r="B2106" t="str">
            <v>BUSHING</v>
          </cell>
          <cell r="C2106">
            <v>11.1</v>
          </cell>
          <cell r="D2106">
            <v>15.85</v>
          </cell>
          <cell r="E2106">
            <v>5.7179200000000003</v>
          </cell>
        </row>
        <row r="2107">
          <cell r="A2107">
            <v>209927</v>
          </cell>
          <cell r="B2107" t="str">
            <v>PIPE,1 NPTX2.00 SCH80</v>
          </cell>
          <cell r="C2107">
            <v>20.399999999999999</v>
          </cell>
          <cell r="D2107">
            <v>29.14</v>
          </cell>
          <cell r="E2107">
            <v>1.66089</v>
          </cell>
        </row>
        <row r="2108">
          <cell r="A2108">
            <v>209933</v>
          </cell>
          <cell r="B2108" t="str">
            <v>HOSE, HUMP</v>
          </cell>
          <cell r="C2108">
            <v>41.44</v>
          </cell>
          <cell r="D2108">
            <v>59.2</v>
          </cell>
          <cell r="E2108">
            <v>23.753599999999999</v>
          </cell>
        </row>
        <row r="2109">
          <cell r="A2109">
            <v>209948</v>
          </cell>
          <cell r="B2109" t="str">
            <v>PIPE .38X1.5 TBE 80S</v>
          </cell>
          <cell r="C2109">
            <v>7.16</v>
          </cell>
          <cell r="D2109">
            <v>10.23</v>
          </cell>
          <cell r="E2109">
            <v>3.6920000000000002</v>
          </cell>
        </row>
        <row r="2110">
          <cell r="A2110">
            <v>209958</v>
          </cell>
          <cell r="B2110" t="str">
            <v>PIPE .25NPTX2.5 TBE</v>
          </cell>
          <cell r="C2110">
            <v>7.11</v>
          </cell>
          <cell r="D2110">
            <v>10.16</v>
          </cell>
          <cell r="E2110">
            <v>3.7336</v>
          </cell>
        </row>
        <row r="2111">
          <cell r="A2111">
            <v>209961</v>
          </cell>
          <cell r="B2111" t="str">
            <v>BRACKET, BELT GUARD SUPPORT</v>
          </cell>
          <cell r="C2111">
            <v>25.34</v>
          </cell>
          <cell r="D2111">
            <v>36.200000000000003</v>
          </cell>
          <cell r="E2111">
            <v>18.093129999999999</v>
          </cell>
        </row>
        <row r="2112">
          <cell r="A2112">
            <v>209966</v>
          </cell>
          <cell r="B2112" t="str">
            <v>BELT,3V 750 JOINED</v>
          </cell>
          <cell r="C2112">
            <v>43.32</v>
          </cell>
          <cell r="D2112">
            <v>61.88</v>
          </cell>
          <cell r="E2112">
            <v>26.374400000000001</v>
          </cell>
        </row>
        <row r="2113">
          <cell r="A2113">
            <v>209967</v>
          </cell>
          <cell r="B2113" t="str">
            <v>TUBE SUPPLY -A-</v>
          </cell>
          <cell r="C2113">
            <v>20.83</v>
          </cell>
          <cell r="D2113">
            <v>29.76</v>
          </cell>
          <cell r="E2113">
            <v>21.66723</v>
          </cell>
        </row>
        <row r="2114">
          <cell r="A2114">
            <v>209969</v>
          </cell>
          <cell r="B2114" t="str">
            <v>PULLEY,WATER PUMP</v>
          </cell>
          <cell r="C2114">
            <v>76.489999999999995</v>
          </cell>
          <cell r="D2114">
            <v>109.27</v>
          </cell>
          <cell r="E2114">
            <v>51.584000000000003</v>
          </cell>
        </row>
        <row r="2115">
          <cell r="A2115">
            <v>209972</v>
          </cell>
          <cell r="B2115" t="str">
            <v>BRACKET,SUPPORT</v>
          </cell>
          <cell r="C2115">
            <v>22.43</v>
          </cell>
          <cell r="D2115">
            <v>32.049999999999997</v>
          </cell>
          <cell r="E2115">
            <v>36.231400000000001</v>
          </cell>
        </row>
        <row r="2116">
          <cell r="A2116">
            <v>209973</v>
          </cell>
          <cell r="B2116" t="str">
            <v>SUPPORT,PIPE</v>
          </cell>
          <cell r="C2116">
            <v>23.23</v>
          </cell>
          <cell r="D2116">
            <v>33.18</v>
          </cell>
          <cell r="E2116">
            <v>4.3992000000000004</v>
          </cell>
        </row>
        <row r="2117">
          <cell r="A2117">
            <v>209990</v>
          </cell>
          <cell r="B2117" t="str">
            <v>ADAPTER,MNFLO INLET</v>
          </cell>
          <cell r="C2117">
            <v>137.18</v>
          </cell>
          <cell r="D2117">
            <v>195.97</v>
          </cell>
          <cell r="E2117">
            <v>104.68640000000001</v>
          </cell>
        </row>
        <row r="2118">
          <cell r="A2118">
            <v>209992</v>
          </cell>
          <cell r="B2118" t="str">
            <v>O RING,.75X.94X.09,VITON</v>
          </cell>
          <cell r="C2118">
            <v>0.83</v>
          </cell>
          <cell r="D2118">
            <v>1.19</v>
          </cell>
          <cell r="E2118">
            <v>0.13519999999999999</v>
          </cell>
        </row>
        <row r="2119">
          <cell r="A2119">
            <v>209996</v>
          </cell>
          <cell r="B2119" t="str">
            <v>BRACKET,OUTLET BOX</v>
          </cell>
          <cell r="C2119">
            <v>7.05</v>
          </cell>
          <cell r="D2119">
            <v>10.07</v>
          </cell>
          <cell r="E2119">
            <v>1.9032</v>
          </cell>
        </row>
        <row r="2120">
          <cell r="A2120">
            <v>209997</v>
          </cell>
          <cell r="B2120" t="str">
            <v>TUBE,STARTER -A-</v>
          </cell>
          <cell r="C2120">
            <v>21.3</v>
          </cell>
          <cell r="D2120">
            <v>30.43</v>
          </cell>
          <cell r="E2120">
            <v>21.980060000000002</v>
          </cell>
        </row>
        <row r="2121">
          <cell r="A2121">
            <v>209999</v>
          </cell>
          <cell r="B2121" t="str">
            <v>CONN,MALE SS .38 ODX .38 NPT</v>
          </cell>
          <cell r="C2121">
            <v>8.01</v>
          </cell>
          <cell r="D2121">
            <v>11.44</v>
          </cell>
          <cell r="E2121">
            <v>2.4855999999999998</v>
          </cell>
        </row>
        <row r="2122">
          <cell r="A2122">
            <v>211000</v>
          </cell>
          <cell r="B2122" t="str">
            <v>ELBOW,MALE SS .38 ODX .38 NPT</v>
          </cell>
          <cell r="C2122">
            <v>35.43</v>
          </cell>
          <cell r="D2122">
            <v>50.62</v>
          </cell>
          <cell r="E2122">
            <v>10.0152</v>
          </cell>
        </row>
        <row r="2123">
          <cell r="A2123">
            <v>211001</v>
          </cell>
          <cell r="B2123" t="str">
            <v>TEE,TUBE SS .75X.75X.75 OD</v>
          </cell>
          <cell r="C2123">
            <v>87.06</v>
          </cell>
          <cell r="D2123">
            <v>124.37</v>
          </cell>
          <cell r="E2123">
            <v>58.705919999999999</v>
          </cell>
        </row>
        <row r="2124">
          <cell r="A2124">
            <v>211006</v>
          </cell>
          <cell r="B2124" t="str">
            <v>SPACER,.5X.75X.81LG</v>
          </cell>
          <cell r="C2124">
            <v>8.85</v>
          </cell>
          <cell r="D2124">
            <v>12.65</v>
          </cell>
          <cell r="E2124">
            <v>1.4976</v>
          </cell>
        </row>
        <row r="2125">
          <cell r="A2125">
            <v>211008</v>
          </cell>
          <cell r="B2125" t="str">
            <v>PIPE,.5X1.12,TBE,SS</v>
          </cell>
          <cell r="C2125">
            <v>2.82</v>
          </cell>
          <cell r="D2125">
            <v>4.03</v>
          </cell>
          <cell r="E2125">
            <v>1.9032</v>
          </cell>
        </row>
        <row r="2126">
          <cell r="A2126">
            <v>211012</v>
          </cell>
          <cell r="B2126" t="str">
            <v>VALVE,CHECK,.5,SS</v>
          </cell>
          <cell r="C2126">
            <v>219.5</v>
          </cell>
          <cell r="D2126">
            <v>313.58</v>
          </cell>
          <cell r="E2126">
            <v>112.4864</v>
          </cell>
        </row>
        <row r="2127">
          <cell r="A2127">
            <v>211013</v>
          </cell>
          <cell r="B2127" t="str">
            <v>VALVE,FLOW CONT,.5</v>
          </cell>
          <cell r="C2127">
            <v>159.94</v>
          </cell>
          <cell r="D2127">
            <v>228.48</v>
          </cell>
          <cell r="E2127">
            <v>66.936480000000003</v>
          </cell>
        </row>
        <row r="2128">
          <cell r="A2128">
            <v>211014</v>
          </cell>
          <cell r="B2128" t="str">
            <v>BRACE,AIR CLEANER</v>
          </cell>
          <cell r="C2128">
            <v>56.64</v>
          </cell>
          <cell r="D2128">
            <v>80.92</v>
          </cell>
          <cell r="E2128">
            <v>38.199199999999998</v>
          </cell>
        </row>
        <row r="2129">
          <cell r="A2129">
            <v>211019</v>
          </cell>
          <cell r="B2129" t="str">
            <v>STRAP,OC TUBE</v>
          </cell>
          <cell r="C2129">
            <v>0.2</v>
          </cell>
          <cell r="D2129">
            <v>0.28999999999999998</v>
          </cell>
          <cell r="E2129">
            <v>0.13861000000000001</v>
          </cell>
        </row>
        <row r="2130">
          <cell r="A2130">
            <v>211040</v>
          </cell>
          <cell r="B2130" t="str">
            <v>WELL, THERMOMETER</v>
          </cell>
          <cell r="C2130">
            <v>97.94</v>
          </cell>
          <cell r="D2130">
            <v>139.91</v>
          </cell>
          <cell r="E2130">
            <v>23.4208</v>
          </cell>
        </row>
        <row r="2131">
          <cell r="A2131">
            <v>211062</v>
          </cell>
          <cell r="B2131" t="str">
            <v>BRACKET,AIR CLEANER</v>
          </cell>
          <cell r="C2131">
            <v>15.57</v>
          </cell>
          <cell r="D2131">
            <v>22.25</v>
          </cell>
          <cell r="E2131">
            <v>15.68031</v>
          </cell>
        </row>
        <row r="2132">
          <cell r="A2132">
            <v>211064</v>
          </cell>
          <cell r="B2132" t="str">
            <v>HANDLE,FRICTION</v>
          </cell>
          <cell r="C2132">
            <v>10.44</v>
          </cell>
          <cell r="D2132">
            <v>14.92</v>
          </cell>
          <cell r="E2132">
            <v>26.087569999999999</v>
          </cell>
        </row>
        <row r="2133">
          <cell r="A2133">
            <v>211065</v>
          </cell>
          <cell r="B2133" t="str">
            <v>HUB,FRICTION HANDLE</v>
          </cell>
          <cell r="C2133">
            <v>100.8</v>
          </cell>
          <cell r="D2133">
            <v>144</v>
          </cell>
          <cell r="E2133">
            <v>31.2728</v>
          </cell>
        </row>
        <row r="2134">
          <cell r="A2134">
            <v>211066</v>
          </cell>
          <cell r="B2134" t="str">
            <v>ADAPTER,CARB.SHAFT</v>
          </cell>
          <cell r="C2134">
            <v>124.98</v>
          </cell>
          <cell r="D2134">
            <v>178.55</v>
          </cell>
          <cell r="E2134">
            <v>100.672</v>
          </cell>
        </row>
        <row r="2135">
          <cell r="A2135">
            <v>211068</v>
          </cell>
          <cell r="B2135" t="str">
            <v>BRACKET,PRE-CHAM REG</v>
          </cell>
          <cell r="C2135">
            <v>63.46</v>
          </cell>
          <cell r="D2135">
            <v>90.66</v>
          </cell>
          <cell r="E2135">
            <v>58.614829999999998</v>
          </cell>
        </row>
        <row r="2136">
          <cell r="A2136">
            <v>211069</v>
          </cell>
          <cell r="B2136" t="str">
            <v>BRACE, REG BRACKET</v>
          </cell>
          <cell r="C2136">
            <v>23.46</v>
          </cell>
          <cell r="D2136">
            <v>33.51</v>
          </cell>
          <cell r="E2136">
            <v>36.75197</v>
          </cell>
        </row>
        <row r="2137">
          <cell r="A2137">
            <v>211070</v>
          </cell>
          <cell r="B2137" t="str">
            <v>BRACKET,AIR VALVE</v>
          </cell>
          <cell r="C2137">
            <v>7.82</v>
          </cell>
          <cell r="D2137">
            <v>11.17</v>
          </cell>
          <cell r="E2137">
            <v>4.8360000000000003</v>
          </cell>
        </row>
        <row r="2138">
          <cell r="A2138">
            <v>211072</v>
          </cell>
          <cell r="B2138" t="str">
            <v>BRACKET,TUBE CLIP</v>
          </cell>
          <cell r="C2138">
            <v>8.76</v>
          </cell>
          <cell r="D2138">
            <v>12.52</v>
          </cell>
          <cell r="E2138">
            <v>1.4039999999999999</v>
          </cell>
        </row>
        <row r="2139">
          <cell r="A2139">
            <v>211073</v>
          </cell>
          <cell r="B2139" t="str">
            <v>ELBOW,90 DEG PIPE .50 NPT SST</v>
          </cell>
          <cell r="C2139">
            <v>5.49</v>
          </cell>
          <cell r="D2139">
            <v>7.84</v>
          </cell>
          <cell r="E2139">
            <v>3.7021899999999999</v>
          </cell>
        </row>
        <row r="2140">
          <cell r="A2140">
            <v>211074</v>
          </cell>
          <cell r="B2140" t="str">
            <v>TEE, PIPE .50 NPT SST</v>
          </cell>
          <cell r="C2140">
            <v>4.47</v>
          </cell>
          <cell r="D2140">
            <v>6.39</v>
          </cell>
          <cell r="E2140">
            <v>3.016</v>
          </cell>
        </row>
        <row r="2141">
          <cell r="A2141">
            <v>211075</v>
          </cell>
          <cell r="B2141" t="str">
            <v>WASHER,1.14X1.50X.04</v>
          </cell>
          <cell r="C2141">
            <v>4.41</v>
          </cell>
          <cell r="D2141">
            <v>6.29</v>
          </cell>
          <cell r="E2141">
            <v>0.79039999999999999</v>
          </cell>
        </row>
        <row r="2142">
          <cell r="A2142">
            <v>211076</v>
          </cell>
          <cell r="B2142" t="str">
            <v>BRKT,PRE-CHAMBER REG</v>
          </cell>
          <cell r="C2142">
            <v>158.44999999999999</v>
          </cell>
          <cell r="D2142">
            <v>226.36</v>
          </cell>
          <cell r="E2142">
            <v>97.947199999999995</v>
          </cell>
        </row>
        <row r="2143">
          <cell r="A2143">
            <v>211077</v>
          </cell>
          <cell r="B2143" t="str">
            <v>BRACE,PRE-CHAM REG</v>
          </cell>
          <cell r="C2143">
            <v>90.73</v>
          </cell>
          <cell r="D2143">
            <v>129.61000000000001</v>
          </cell>
          <cell r="E2143">
            <v>56.087200000000003</v>
          </cell>
        </row>
        <row r="2144">
          <cell r="A2144">
            <v>211078</v>
          </cell>
          <cell r="B2144" t="str">
            <v>TUBE, SUPPLY AIR</v>
          </cell>
          <cell r="C2144">
            <v>24.36</v>
          </cell>
          <cell r="D2144">
            <v>34.799999999999997</v>
          </cell>
          <cell r="E2144">
            <v>22.520669999999999</v>
          </cell>
        </row>
        <row r="2145">
          <cell r="A2145">
            <v>211084</v>
          </cell>
          <cell r="B2145" t="str">
            <v>BRACKET,PIPE SUPPORT</v>
          </cell>
          <cell r="C2145">
            <v>27.45</v>
          </cell>
          <cell r="D2145">
            <v>39.21</v>
          </cell>
          <cell r="E2145">
            <v>17.570640000000001</v>
          </cell>
        </row>
        <row r="2146">
          <cell r="A2146">
            <v>211123</v>
          </cell>
          <cell r="B2146" t="str">
            <v>BRACKET,PLENUM MTG.</v>
          </cell>
          <cell r="C2146">
            <v>33.880000000000003</v>
          </cell>
          <cell r="D2146">
            <v>48.4</v>
          </cell>
          <cell r="E2146">
            <v>22.848800000000001</v>
          </cell>
        </row>
        <row r="2147">
          <cell r="A2147">
            <v>211127</v>
          </cell>
          <cell r="B2147" t="str">
            <v>SUPPORT,TUBE CLIP LB</v>
          </cell>
          <cell r="C2147">
            <v>13.63</v>
          </cell>
          <cell r="D2147">
            <v>19.47</v>
          </cell>
          <cell r="E2147">
            <v>13.90863</v>
          </cell>
        </row>
        <row r="2148">
          <cell r="A2148">
            <v>211133</v>
          </cell>
          <cell r="B2148" t="str">
            <v>BLOCK, MOUNTING</v>
          </cell>
          <cell r="C2148">
            <v>55.54</v>
          </cell>
          <cell r="D2148">
            <v>79.34</v>
          </cell>
          <cell r="E2148">
            <v>80.193200000000004</v>
          </cell>
        </row>
        <row r="2149">
          <cell r="A2149">
            <v>211134</v>
          </cell>
          <cell r="B2149" t="str">
            <v>BRACKET,EJECTOR FRT</v>
          </cell>
          <cell r="C2149">
            <v>31.21</v>
          </cell>
          <cell r="D2149">
            <v>44.59</v>
          </cell>
          <cell r="E2149">
            <v>19.292000000000002</v>
          </cell>
        </row>
        <row r="2150">
          <cell r="A2150">
            <v>211135</v>
          </cell>
          <cell r="B2150" t="str">
            <v>BRACKET,EJECTOR REAR</v>
          </cell>
          <cell r="C2150">
            <v>24.34</v>
          </cell>
          <cell r="D2150">
            <v>34.770000000000003</v>
          </cell>
          <cell r="E2150">
            <v>36.922960000000003</v>
          </cell>
        </row>
        <row r="2151">
          <cell r="A2151">
            <v>211144</v>
          </cell>
          <cell r="B2151" t="str">
            <v>TEE,MALE BR 4X4X2 BR</v>
          </cell>
          <cell r="C2151">
            <v>7.84</v>
          </cell>
          <cell r="D2151">
            <v>11.2</v>
          </cell>
          <cell r="E2151">
            <v>5.2873599999999996</v>
          </cell>
        </row>
        <row r="2152">
          <cell r="A2152">
            <v>211171</v>
          </cell>
          <cell r="B2152" t="str">
            <v>PULLEY,A SECTION (2 PC PICK)</v>
          </cell>
          <cell r="C2152">
            <v>289.68</v>
          </cell>
          <cell r="D2152">
            <v>413.83</v>
          </cell>
          <cell r="E2152">
            <v>91.478399999999993</v>
          </cell>
        </row>
        <row r="2153">
          <cell r="A2153">
            <v>211175</v>
          </cell>
          <cell r="B2153" t="str">
            <v>COVER PLENUM</v>
          </cell>
          <cell r="C2153">
            <v>593.28</v>
          </cell>
          <cell r="D2153">
            <v>847.54</v>
          </cell>
          <cell r="E2153">
            <v>333.96480000000003</v>
          </cell>
        </row>
        <row r="2154">
          <cell r="A2154">
            <v>211176</v>
          </cell>
          <cell r="B2154" t="str">
            <v>ADAPTER PIPE/TUBE</v>
          </cell>
          <cell r="C2154">
            <v>51</v>
          </cell>
          <cell r="D2154">
            <v>72.86</v>
          </cell>
          <cell r="E2154">
            <v>5.1584000000000003</v>
          </cell>
        </row>
        <row r="2155">
          <cell r="A2155">
            <v>211177</v>
          </cell>
          <cell r="B2155" t="str">
            <v>SUPPORT WATER TUBE</v>
          </cell>
          <cell r="C2155">
            <v>16.190000000000001</v>
          </cell>
          <cell r="D2155">
            <v>23.13</v>
          </cell>
          <cell r="E2155">
            <v>15.78828</v>
          </cell>
        </row>
        <row r="2156">
          <cell r="A2156">
            <v>211179</v>
          </cell>
          <cell r="B2156" t="str">
            <v>SUPPORT BREATH.TUBE</v>
          </cell>
          <cell r="C2156">
            <v>20.6</v>
          </cell>
          <cell r="D2156">
            <v>29.43</v>
          </cell>
          <cell r="E2156">
            <v>8.58</v>
          </cell>
        </row>
        <row r="2157">
          <cell r="A2157">
            <v>211180</v>
          </cell>
          <cell r="B2157" t="str">
            <v>SUPPT. EXH. BY-PASS</v>
          </cell>
          <cell r="C2157">
            <v>17.77</v>
          </cell>
          <cell r="D2157">
            <v>25.38</v>
          </cell>
          <cell r="E2157">
            <v>9.1519999999999992</v>
          </cell>
        </row>
        <row r="2158">
          <cell r="A2158">
            <v>211185</v>
          </cell>
          <cell r="B2158" t="str">
            <v>SWITCH,OVERSP.PRESS.</v>
          </cell>
          <cell r="C2158">
            <v>596.32000000000005</v>
          </cell>
          <cell r="D2158">
            <v>851.89</v>
          </cell>
          <cell r="E2158">
            <v>313.33120000000002</v>
          </cell>
        </row>
        <row r="2159">
          <cell r="A2159">
            <v>211187</v>
          </cell>
          <cell r="B2159" t="str">
            <v>CHAMBER (PLENUM), VOLUME</v>
          </cell>
          <cell r="C2159">
            <v>82.62</v>
          </cell>
          <cell r="D2159">
            <v>118.03</v>
          </cell>
          <cell r="E2159">
            <v>35.942399999999999</v>
          </cell>
        </row>
        <row r="2160">
          <cell r="A2160">
            <v>211189</v>
          </cell>
          <cell r="B2160" t="str">
            <v>BRACKET SOLENOID MTG</v>
          </cell>
          <cell r="C2160">
            <v>12.71</v>
          </cell>
          <cell r="D2160">
            <v>18.16</v>
          </cell>
          <cell r="E2160">
            <v>28.510339999999999</v>
          </cell>
        </row>
        <row r="2161">
          <cell r="A2161">
            <v>211192</v>
          </cell>
          <cell r="B2161" t="str">
            <v>BRACKET GAS VA MTG</v>
          </cell>
          <cell r="C2161">
            <v>14.3</v>
          </cell>
          <cell r="D2161">
            <v>20.420000000000002</v>
          </cell>
          <cell r="E2161">
            <v>8.84</v>
          </cell>
        </row>
        <row r="2162">
          <cell r="A2162">
            <v>211193</v>
          </cell>
          <cell r="B2162" t="str">
            <v>VALVE,3-WAY NC SOL,.12 NPT</v>
          </cell>
          <cell r="C2162">
            <v>88.88</v>
          </cell>
          <cell r="D2162">
            <v>126.97</v>
          </cell>
          <cell r="E2162">
            <v>59.935200000000002</v>
          </cell>
        </row>
        <row r="2163">
          <cell r="A2163">
            <v>211194</v>
          </cell>
          <cell r="B2163" t="str">
            <v>VALVE,3WAY PILOT ACT</v>
          </cell>
          <cell r="C2163">
            <v>306</v>
          </cell>
          <cell r="D2163">
            <v>437.14</v>
          </cell>
          <cell r="E2163">
            <v>96.584800000000001</v>
          </cell>
        </row>
        <row r="2164">
          <cell r="A2164">
            <v>211196</v>
          </cell>
          <cell r="B2164" t="str">
            <v>O RING,1.25X1.5X.12,FKM</v>
          </cell>
          <cell r="C2164">
            <v>0.84</v>
          </cell>
          <cell r="D2164">
            <v>1.2</v>
          </cell>
          <cell r="E2164">
            <v>0.16639999999999999</v>
          </cell>
        </row>
        <row r="2165">
          <cell r="A2165">
            <v>211199</v>
          </cell>
          <cell r="B2165" t="str">
            <v>BRACKET,TUBE</v>
          </cell>
          <cell r="C2165">
            <v>13.55</v>
          </cell>
          <cell r="D2165">
            <v>19.350000000000001</v>
          </cell>
          <cell r="E2165">
            <v>13.504110000000001</v>
          </cell>
        </row>
        <row r="2166">
          <cell r="A2166">
            <v>211203</v>
          </cell>
          <cell r="B2166" t="str">
            <v>O RING,4.75X4.94X.09,NITRILE</v>
          </cell>
          <cell r="C2166">
            <v>1.36</v>
          </cell>
          <cell r="D2166">
            <v>1.94</v>
          </cell>
          <cell r="E2166">
            <v>0.21840000000000001</v>
          </cell>
        </row>
        <row r="2167">
          <cell r="A2167">
            <v>211220</v>
          </cell>
          <cell r="B2167" t="str">
            <v>LEVER, GOVERNOR 2.272 LG</v>
          </cell>
          <cell r="C2167">
            <v>1.68</v>
          </cell>
          <cell r="D2167">
            <v>2.39</v>
          </cell>
          <cell r="E2167">
            <v>1.12951</v>
          </cell>
        </row>
        <row r="2168">
          <cell r="A2168">
            <v>211221</v>
          </cell>
          <cell r="B2168" t="str">
            <v>BUSHING,SPLINED .50-36 SERR.</v>
          </cell>
          <cell r="C2168">
            <v>25.81</v>
          </cell>
          <cell r="D2168">
            <v>36.869999999999997</v>
          </cell>
          <cell r="E2168">
            <v>7.6959999999999997</v>
          </cell>
        </row>
        <row r="2169">
          <cell r="A2169">
            <v>211222</v>
          </cell>
          <cell r="B2169" t="str">
            <v>LEVER,BUTTERFLY VALV</v>
          </cell>
          <cell r="C2169">
            <v>115.21</v>
          </cell>
          <cell r="D2169">
            <v>164.58</v>
          </cell>
          <cell r="E2169">
            <v>77.692989999999995</v>
          </cell>
        </row>
        <row r="2170">
          <cell r="A2170">
            <v>211226</v>
          </cell>
          <cell r="B2170" t="str">
            <v>VALVE,CK.015ORIF,.25</v>
          </cell>
          <cell r="C2170">
            <v>64.39</v>
          </cell>
          <cell r="D2170">
            <v>91.99</v>
          </cell>
          <cell r="E2170">
            <v>33.831200000000003</v>
          </cell>
        </row>
        <row r="2171">
          <cell r="A2171">
            <v>211228</v>
          </cell>
          <cell r="B2171" t="str">
            <v>THERMOWELL</v>
          </cell>
          <cell r="C2171">
            <v>17.850000000000001</v>
          </cell>
          <cell r="D2171">
            <v>25.5</v>
          </cell>
          <cell r="E2171">
            <v>11.856</v>
          </cell>
        </row>
        <row r="2172">
          <cell r="A2172">
            <v>211231</v>
          </cell>
          <cell r="B2172" t="str">
            <v>TUBE,GAS VENT (FRT)</v>
          </cell>
          <cell r="C2172">
            <v>40.380000000000003</v>
          </cell>
          <cell r="D2172">
            <v>57.68</v>
          </cell>
          <cell r="E2172">
            <v>25.6342</v>
          </cell>
        </row>
        <row r="2173">
          <cell r="A2173">
            <v>211232</v>
          </cell>
          <cell r="B2173" t="str">
            <v>CLIP,GAS SUPPLY TUBE</v>
          </cell>
          <cell r="C2173">
            <v>18.13</v>
          </cell>
          <cell r="D2173">
            <v>25.9</v>
          </cell>
          <cell r="E2173">
            <v>13.53027</v>
          </cell>
        </row>
        <row r="2174">
          <cell r="A2174">
            <v>211233</v>
          </cell>
          <cell r="B2174" t="str">
            <v>SPACER,PILOT VALVE</v>
          </cell>
          <cell r="C2174">
            <v>2.41</v>
          </cell>
          <cell r="D2174">
            <v>3.44</v>
          </cell>
          <cell r="E2174">
            <v>1.6224000000000001</v>
          </cell>
        </row>
        <row r="2175">
          <cell r="A2175">
            <v>211234</v>
          </cell>
          <cell r="B2175" t="str">
            <v>BRKT,THERMO VALVE</v>
          </cell>
          <cell r="C2175">
            <v>20.3</v>
          </cell>
          <cell r="D2175">
            <v>29</v>
          </cell>
          <cell r="E2175">
            <v>12.54514</v>
          </cell>
        </row>
        <row r="2176">
          <cell r="A2176">
            <v>211238</v>
          </cell>
          <cell r="B2176" t="str">
            <v>ADAPTER,COMP.DISCH.</v>
          </cell>
          <cell r="C2176">
            <v>133.82</v>
          </cell>
          <cell r="D2176">
            <v>191.17</v>
          </cell>
          <cell r="E2176">
            <v>83.565299999999993</v>
          </cell>
        </row>
        <row r="2177">
          <cell r="A2177">
            <v>211239</v>
          </cell>
          <cell r="B2177" t="str">
            <v>GASKET,COMP.DISC.</v>
          </cell>
          <cell r="C2177">
            <v>8.84</v>
          </cell>
          <cell r="D2177">
            <v>12.63</v>
          </cell>
          <cell r="E2177">
            <v>2.1122399999999999</v>
          </cell>
        </row>
        <row r="2178">
          <cell r="A2178">
            <v>211248</v>
          </cell>
          <cell r="B2178" t="str">
            <v>HOSE, 5.00 ID SILIC.</v>
          </cell>
          <cell r="C2178">
            <v>18.29</v>
          </cell>
          <cell r="D2178">
            <v>26.13</v>
          </cell>
          <cell r="E2178">
            <v>9.6096000000000004</v>
          </cell>
        </row>
        <row r="2179">
          <cell r="A2179">
            <v>211251</v>
          </cell>
          <cell r="B2179" t="str">
            <v>BRACE,THERMO VALVE</v>
          </cell>
          <cell r="C2179">
            <v>17.93</v>
          </cell>
          <cell r="D2179">
            <v>25.61</v>
          </cell>
          <cell r="E2179">
            <v>32.768830000000001</v>
          </cell>
        </row>
        <row r="2180">
          <cell r="A2180">
            <v>211253</v>
          </cell>
          <cell r="B2180" t="str">
            <v>GASKET, RECEPTICAL</v>
          </cell>
          <cell r="C2180">
            <v>1.01</v>
          </cell>
          <cell r="D2180">
            <v>1.44</v>
          </cell>
          <cell r="E2180">
            <v>0.52</v>
          </cell>
        </row>
        <row r="2181">
          <cell r="A2181">
            <v>211255</v>
          </cell>
          <cell r="B2181" t="str">
            <v>TUBE,GAS VLV SUPPLY</v>
          </cell>
          <cell r="C2181">
            <v>19.04</v>
          </cell>
          <cell r="D2181">
            <v>27.2</v>
          </cell>
          <cell r="E2181">
            <v>17.861470000000001</v>
          </cell>
        </row>
        <row r="2182">
          <cell r="A2182">
            <v>211257</v>
          </cell>
          <cell r="B2182" t="str">
            <v>GASKET,INTAKE MNFLD</v>
          </cell>
          <cell r="C2182">
            <v>14.28</v>
          </cell>
          <cell r="D2182">
            <v>20.399999999999999</v>
          </cell>
          <cell r="E2182">
            <v>2.40001</v>
          </cell>
        </row>
        <row r="2183">
          <cell r="A2183">
            <v>211260</v>
          </cell>
          <cell r="B2183" t="str">
            <v>PIPE, #80, 1.25NPT X 5.0LG</v>
          </cell>
          <cell r="C2183">
            <v>10.29</v>
          </cell>
          <cell r="D2183">
            <v>14.69</v>
          </cell>
          <cell r="E2183">
            <v>6.9367999999999999</v>
          </cell>
        </row>
        <row r="2184">
          <cell r="A2184">
            <v>211287</v>
          </cell>
          <cell r="B2184" t="str">
            <v>BRACKET,JUNCTION BOX</v>
          </cell>
          <cell r="C2184">
            <v>1.28</v>
          </cell>
          <cell r="D2184">
            <v>1.83</v>
          </cell>
          <cell r="E2184">
            <v>0.86778</v>
          </cell>
        </row>
        <row r="2185">
          <cell r="A2185">
            <v>211288</v>
          </cell>
          <cell r="B2185" t="str">
            <v>THRMCPL,TYPE J,15FT</v>
          </cell>
          <cell r="C2185">
            <v>103.46</v>
          </cell>
          <cell r="D2185">
            <v>147.80000000000001</v>
          </cell>
          <cell r="E2185">
            <v>28.069600000000001</v>
          </cell>
        </row>
        <row r="2186">
          <cell r="A2186">
            <v>211289</v>
          </cell>
          <cell r="B2186" t="str">
            <v>CONDUIT,THERMOCOUPLE</v>
          </cell>
          <cell r="C2186">
            <v>12.95</v>
          </cell>
          <cell r="D2186">
            <v>18.510000000000002</v>
          </cell>
          <cell r="E2186">
            <v>8.5592000000000006</v>
          </cell>
        </row>
        <row r="2187">
          <cell r="A2187">
            <v>211291</v>
          </cell>
          <cell r="B2187" t="str">
            <v>VALVE,GAS</v>
          </cell>
          <cell r="C2187">
            <v>116.81</v>
          </cell>
          <cell r="D2187">
            <v>166.87</v>
          </cell>
          <cell r="E2187">
            <v>101.8103</v>
          </cell>
        </row>
        <row r="2188">
          <cell r="A2188">
            <v>211298</v>
          </cell>
          <cell r="B2188" t="str">
            <v>ADAPTER TURBO MTG.</v>
          </cell>
          <cell r="C2188">
            <v>134.63999999999999</v>
          </cell>
          <cell r="D2188">
            <v>192.34</v>
          </cell>
          <cell r="E2188">
            <v>31.3248</v>
          </cell>
        </row>
        <row r="2189">
          <cell r="A2189">
            <v>211305</v>
          </cell>
          <cell r="B2189" t="str">
            <v>NUT SPRING, ADJ.</v>
          </cell>
          <cell r="C2189">
            <v>46.56</v>
          </cell>
          <cell r="D2189">
            <v>66.52</v>
          </cell>
          <cell r="E2189">
            <v>41.782359999999997</v>
          </cell>
        </row>
        <row r="2190">
          <cell r="A2190">
            <v>211306</v>
          </cell>
          <cell r="B2190" t="str">
            <v>PIN,DOWEL,.187X2.88</v>
          </cell>
          <cell r="C2190">
            <v>12</v>
          </cell>
          <cell r="D2190">
            <v>17.14</v>
          </cell>
          <cell r="E2190">
            <v>2.7768000000000002</v>
          </cell>
        </row>
        <row r="2191">
          <cell r="A2191">
            <v>211332</v>
          </cell>
          <cell r="B2191" t="str">
            <v>NIPPLE,FUEL ORIFICE</v>
          </cell>
          <cell r="C2191">
            <v>6.55</v>
          </cell>
          <cell r="D2191">
            <v>9.36</v>
          </cell>
          <cell r="E2191">
            <v>4.0520100000000001</v>
          </cell>
        </row>
        <row r="2192">
          <cell r="A2192">
            <v>211339</v>
          </cell>
          <cell r="B2192" t="str">
            <v>MOUNT, CABLE TIE</v>
          </cell>
          <cell r="C2192">
            <v>0.15</v>
          </cell>
          <cell r="D2192">
            <v>0.21</v>
          </cell>
          <cell r="E2192">
            <v>9.4740000000000005E-2</v>
          </cell>
        </row>
        <row r="2193">
          <cell r="A2193">
            <v>211342</v>
          </cell>
          <cell r="B2193" t="str">
            <v>COUPLING, FLEXIBLE</v>
          </cell>
          <cell r="C2193">
            <v>2358.23</v>
          </cell>
          <cell r="D2193">
            <v>3368.9</v>
          </cell>
          <cell r="E2193">
            <v>1214.8240000000001</v>
          </cell>
        </row>
        <row r="2194">
          <cell r="A2194">
            <v>211352</v>
          </cell>
          <cell r="B2194" t="str">
            <v>BRACKET, CLIP</v>
          </cell>
          <cell r="C2194">
            <v>0.08</v>
          </cell>
          <cell r="D2194">
            <v>0.11</v>
          </cell>
          <cell r="E2194">
            <v>5.2339999999999998E-2</v>
          </cell>
        </row>
        <row r="2195">
          <cell r="A2195">
            <v>211361</v>
          </cell>
          <cell r="B2195" t="str">
            <v>RELAY,24 VDC DPST</v>
          </cell>
          <cell r="C2195">
            <v>13.31</v>
          </cell>
          <cell r="D2195">
            <v>19.02</v>
          </cell>
          <cell r="E2195">
            <v>8.9751999999999992</v>
          </cell>
        </row>
        <row r="2196">
          <cell r="A2196">
            <v>211367</v>
          </cell>
          <cell r="B2196" t="str">
            <v>PUMP, LUBE OIL</v>
          </cell>
          <cell r="C2196">
            <v>1455.26</v>
          </cell>
          <cell r="D2196">
            <v>2078.94</v>
          </cell>
          <cell r="E2196">
            <v>939.12</v>
          </cell>
        </row>
        <row r="2197">
          <cell r="A2197">
            <v>211376</v>
          </cell>
          <cell r="B2197" t="str">
            <v>BEARING,BALL</v>
          </cell>
          <cell r="C2197">
            <v>21.01</v>
          </cell>
          <cell r="D2197">
            <v>30.02</v>
          </cell>
          <cell r="E2197">
            <v>6.9367999999999999</v>
          </cell>
        </row>
        <row r="2198">
          <cell r="A2198">
            <v>211387</v>
          </cell>
          <cell r="B2198" t="str">
            <v>FRAME,PREFILTER</v>
          </cell>
          <cell r="C2198">
            <v>50.48</v>
          </cell>
          <cell r="D2198">
            <v>72.11</v>
          </cell>
          <cell r="E2198">
            <v>31.2</v>
          </cell>
        </row>
        <row r="2199">
          <cell r="A2199">
            <v>211388</v>
          </cell>
          <cell r="B2199" t="str">
            <v>CLIP,ANCHOR</v>
          </cell>
          <cell r="C2199">
            <v>2.4700000000000002</v>
          </cell>
          <cell r="D2199">
            <v>3.52</v>
          </cell>
          <cell r="E2199">
            <v>1.6639999999999999</v>
          </cell>
        </row>
        <row r="2200">
          <cell r="A2200">
            <v>211389</v>
          </cell>
          <cell r="B2200" t="str">
            <v>CLAMP,PREFILT.FRAME</v>
          </cell>
          <cell r="C2200">
            <v>16.84</v>
          </cell>
          <cell r="D2200">
            <v>24.06</v>
          </cell>
          <cell r="E2200">
            <v>11.3568</v>
          </cell>
        </row>
        <row r="2201">
          <cell r="A2201">
            <v>211390</v>
          </cell>
          <cell r="B2201" t="str">
            <v>ELBOW,90DEG.PIPE 2.00 IN LONG R.</v>
          </cell>
          <cell r="C2201">
            <v>9.7799999999999994</v>
          </cell>
          <cell r="D2201">
            <v>13.96</v>
          </cell>
          <cell r="E2201">
            <v>7.8520000000000003</v>
          </cell>
        </row>
        <row r="2202">
          <cell r="A2202">
            <v>211402</v>
          </cell>
          <cell r="B2202" t="str">
            <v>SPACER,MFLD,TOP WTER</v>
          </cell>
          <cell r="C2202">
            <v>155.74</v>
          </cell>
          <cell r="D2202">
            <v>222.48</v>
          </cell>
          <cell r="E2202">
            <v>50.024000000000001</v>
          </cell>
        </row>
        <row r="2203">
          <cell r="A2203">
            <v>211406</v>
          </cell>
          <cell r="B2203" t="str">
            <v>TUBE,EXH MAJ JUMPER</v>
          </cell>
          <cell r="C2203">
            <v>3.32</v>
          </cell>
          <cell r="D2203">
            <v>4.74</v>
          </cell>
          <cell r="E2203">
            <v>2.2364199999999999</v>
          </cell>
        </row>
        <row r="2204">
          <cell r="A2204">
            <v>211412</v>
          </cell>
          <cell r="B2204" t="str">
            <v>SUPPORT,CLIP</v>
          </cell>
          <cell r="C2204">
            <v>15.76</v>
          </cell>
          <cell r="D2204">
            <v>22.51</v>
          </cell>
          <cell r="E2204">
            <v>13.6495</v>
          </cell>
        </row>
        <row r="2205">
          <cell r="A2205">
            <v>211414</v>
          </cell>
          <cell r="B2205" t="str">
            <v>TURBOCHARGER,TV7120</v>
          </cell>
          <cell r="C2205">
            <v>3068.4</v>
          </cell>
          <cell r="D2205">
            <v>4383.43</v>
          </cell>
          <cell r="E2205">
            <v>1648.92</v>
          </cell>
        </row>
        <row r="2206">
          <cell r="A2206">
            <v>211425</v>
          </cell>
          <cell r="B2206" t="str">
            <v>SHIM,1.50X2.12X.020</v>
          </cell>
          <cell r="C2206">
            <v>2.58</v>
          </cell>
          <cell r="D2206">
            <v>3.68</v>
          </cell>
          <cell r="E2206">
            <v>0.87360000000000004</v>
          </cell>
        </row>
        <row r="2207">
          <cell r="A2207">
            <v>211432</v>
          </cell>
          <cell r="B2207" t="str">
            <v>COVER, OUTLET BOX</v>
          </cell>
          <cell r="C2207">
            <v>19.72</v>
          </cell>
          <cell r="D2207">
            <v>28.17</v>
          </cell>
          <cell r="E2207">
            <v>19.517040000000001</v>
          </cell>
        </row>
        <row r="2208">
          <cell r="A2208">
            <v>211436</v>
          </cell>
          <cell r="B2208" t="str">
            <v>CONN,MALE,.44-20X.25TUBE</v>
          </cell>
          <cell r="C2208">
            <v>4.24</v>
          </cell>
          <cell r="D2208">
            <v>6.06</v>
          </cell>
          <cell r="E2208">
            <v>1.0524800000000001</v>
          </cell>
        </row>
        <row r="2209">
          <cell r="A2209">
            <v>211442</v>
          </cell>
          <cell r="B2209" t="str">
            <v>SEAL, OIL</v>
          </cell>
          <cell r="C2209">
            <v>9.5</v>
          </cell>
          <cell r="D2209">
            <v>13.57</v>
          </cell>
          <cell r="E2209">
            <v>3.2413400000000001</v>
          </cell>
        </row>
        <row r="2210">
          <cell r="A2210">
            <v>211443</v>
          </cell>
          <cell r="B2210" t="str">
            <v>BRKT., AIR CLEANER</v>
          </cell>
          <cell r="C2210">
            <v>33.78</v>
          </cell>
          <cell r="D2210">
            <v>48.26</v>
          </cell>
          <cell r="E2210">
            <v>44.073509999999999</v>
          </cell>
        </row>
        <row r="2211">
          <cell r="A2211">
            <v>211446</v>
          </cell>
          <cell r="B2211" t="str">
            <v>BRKT,MAG DRIVE SUPP</v>
          </cell>
          <cell r="C2211">
            <v>68.239999999999995</v>
          </cell>
          <cell r="D2211">
            <v>97.48</v>
          </cell>
          <cell r="E2211">
            <v>72.331389999999999</v>
          </cell>
        </row>
        <row r="2212">
          <cell r="A2212">
            <v>211452</v>
          </cell>
          <cell r="B2212" t="str">
            <v>MANIFOLD, GAS</v>
          </cell>
          <cell r="C2212">
            <v>414.66</v>
          </cell>
          <cell r="D2212">
            <v>592.38</v>
          </cell>
          <cell r="E2212">
            <v>373.15219999999999</v>
          </cell>
        </row>
        <row r="2213">
          <cell r="A2213">
            <v>211453</v>
          </cell>
          <cell r="B2213" t="str">
            <v>VALVE HEAD,METERING</v>
          </cell>
          <cell r="C2213">
            <v>94.37</v>
          </cell>
          <cell r="D2213">
            <v>134.81</v>
          </cell>
          <cell r="E2213">
            <v>63.637599999999999</v>
          </cell>
        </row>
        <row r="2214">
          <cell r="A2214">
            <v>211455</v>
          </cell>
          <cell r="B2214" t="str">
            <v>FLANGE,METERING VLVE</v>
          </cell>
          <cell r="C2214">
            <v>468</v>
          </cell>
          <cell r="D2214">
            <v>668.57</v>
          </cell>
          <cell r="E2214">
            <v>114.66</v>
          </cell>
        </row>
        <row r="2215">
          <cell r="A2215">
            <v>211456</v>
          </cell>
          <cell r="B2215" t="str">
            <v>SLEEVE,COUPLING</v>
          </cell>
          <cell r="C2215">
            <v>237.54</v>
          </cell>
          <cell r="D2215">
            <v>339.34</v>
          </cell>
          <cell r="E2215">
            <v>64.303200000000004</v>
          </cell>
        </row>
        <row r="2216">
          <cell r="A2216">
            <v>211458</v>
          </cell>
          <cell r="B2216" t="str">
            <v>COLLAR,PLENUM O RING</v>
          </cell>
          <cell r="C2216">
            <v>56.26</v>
          </cell>
          <cell r="D2216">
            <v>80.37</v>
          </cell>
          <cell r="E2216">
            <v>34.7776</v>
          </cell>
        </row>
        <row r="2217">
          <cell r="A2217">
            <v>211469</v>
          </cell>
          <cell r="B2217" t="str">
            <v>COLLAR, O-RING</v>
          </cell>
          <cell r="C2217">
            <v>13.35</v>
          </cell>
          <cell r="D2217">
            <v>19.079999999999998</v>
          </cell>
          <cell r="E2217">
            <v>9.0055700000000005</v>
          </cell>
        </row>
        <row r="2218">
          <cell r="A2218">
            <v>211481</v>
          </cell>
          <cell r="B2218" t="str">
            <v>PLATE, ANCHOR</v>
          </cell>
          <cell r="C2218">
            <v>20.43</v>
          </cell>
          <cell r="D2218">
            <v>29.18</v>
          </cell>
          <cell r="E2218">
            <v>36.603000000000002</v>
          </cell>
        </row>
        <row r="2219">
          <cell r="A2219">
            <v>211482</v>
          </cell>
          <cell r="B2219" t="str">
            <v>SADDLE, PIPE 2 IN</v>
          </cell>
          <cell r="C2219">
            <v>21.87</v>
          </cell>
          <cell r="D2219">
            <v>31.24</v>
          </cell>
          <cell r="E2219">
            <v>13.52</v>
          </cell>
        </row>
        <row r="2220">
          <cell r="A2220">
            <v>211483</v>
          </cell>
          <cell r="B2220" t="str">
            <v>COVER,INSULATION JKT</v>
          </cell>
          <cell r="C2220">
            <v>30.09</v>
          </cell>
          <cell r="D2220">
            <v>42.99</v>
          </cell>
          <cell r="E2220">
            <v>20.290400000000002</v>
          </cell>
        </row>
        <row r="2221">
          <cell r="A2221">
            <v>211485</v>
          </cell>
          <cell r="B2221" t="str">
            <v>WASHER, ORIFICE</v>
          </cell>
          <cell r="C2221">
            <v>13.13</v>
          </cell>
          <cell r="D2221">
            <v>18.760000000000002</v>
          </cell>
          <cell r="E2221">
            <v>10.343170000000001</v>
          </cell>
        </row>
        <row r="2222">
          <cell r="A2222">
            <v>211487</v>
          </cell>
          <cell r="B2222" t="str">
            <v>BRACE,AIR CLEANER</v>
          </cell>
          <cell r="C2222">
            <v>13.3</v>
          </cell>
          <cell r="D2222">
            <v>19</v>
          </cell>
          <cell r="E2222">
            <v>13.324769999999999</v>
          </cell>
        </row>
        <row r="2223">
          <cell r="A2223">
            <v>211488</v>
          </cell>
          <cell r="B2223" t="str">
            <v>BRKT,TURBO IN ELBOW</v>
          </cell>
          <cell r="C2223">
            <v>23.64</v>
          </cell>
          <cell r="D2223">
            <v>33.770000000000003</v>
          </cell>
          <cell r="E2223">
            <v>39.536589999999997</v>
          </cell>
        </row>
        <row r="2224">
          <cell r="A2224">
            <v>211498</v>
          </cell>
          <cell r="B2224" t="str">
            <v>THERMOSTAT 75 DEG F NOM</v>
          </cell>
          <cell r="C2224">
            <v>59.83</v>
          </cell>
          <cell r="D2224">
            <v>85.47</v>
          </cell>
          <cell r="E2224">
            <v>28.5792</v>
          </cell>
        </row>
        <row r="2225">
          <cell r="A2225">
            <v>211499</v>
          </cell>
          <cell r="B2225" t="str">
            <v>REGULATOR,GAS</v>
          </cell>
          <cell r="C2225">
            <v>921.61</v>
          </cell>
          <cell r="D2225">
            <v>1316.59</v>
          </cell>
          <cell r="E2225">
            <v>621.50400000000002</v>
          </cell>
        </row>
        <row r="2226">
          <cell r="A2226">
            <v>211502</v>
          </cell>
          <cell r="B2226" t="str">
            <v>PLUG, STRAIGHT</v>
          </cell>
          <cell r="C2226">
            <v>62.76</v>
          </cell>
          <cell r="D2226">
            <v>89.65</v>
          </cell>
          <cell r="E2226">
            <v>42.317599999999999</v>
          </cell>
        </row>
        <row r="2227">
          <cell r="A2227">
            <v>211503</v>
          </cell>
          <cell r="B2227" t="str">
            <v>SOHDSETSC .62-11X.75</v>
          </cell>
          <cell r="C2227">
            <v>1.54</v>
          </cell>
          <cell r="D2227">
            <v>2.2000000000000002</v>
          </cell>
          <cell r="E2227">
            <v>0.12542</v>
          </cell>
        </row>
        <row r="2228">
          <cell r="A2228">
            <v>211514</v>
          </cell>
          <cell r="B2228" t="str">
            <v>MANIFOLD,LUBE OIL PUMP</v>
          </cell>
          <cell r="C2228">
            <v>187.01</v>
          </cell>
          <cell r="D2228">
            <v>267.14999999999998</v>
          </cell>
          <cell r="E2228">
            <v>134.84460000000001</v>
          </cell>
        </row>
        <row r="2229">
          <cell r="A2229">
            <v>211517</v>
          </cell>
          <cell r="B2229" t="str">
            <v>NUT-TIMING DISC</v>
          </cell>
          <cell r="C2229">
            <v>26.01</v>
          </cell>
          <cell r="D2229">
            <v>37.159999999999997</v>
          </cell>
          <cell r="E2229">
            <v>7.2974699999999997</v>
          </cell>
        </row>
        <row r="2230">
          <cell r="A2230">
            <v>211518</v>
          </cell>
          <cell r="B2230" t="str">
            <v>BRKT,IGN MODULE-FRNT</v>
          </cell>
          <cell r="C2230">
            <v>97.47</v>
          </cell>
          <cell r="D2230">
            <v>139.25</v>
          </cell>
          <cell r="E2230">
            <v>8.7984000000000009</v>
          </cell>
        </row>
        <row r="2231">
          <cell r="A2231">
            <v>211520</v>
          </cell>
          <cell r="B2231" t="str">
            <v>ELBOW MALE 45DEG 6</v>
          </cell>
          <cell r="C2231">
            <v>7.94</v>
          </cell>
          <cell r="D2231">
            <v>11.34</v>
          </cell>
          <cell r="E2231">
            <v>5.3559999999999999</v>
          </cell>
        </row>
        <row r="2232">
          <cell r="A2232">
            <v>211531</v>
          </cell>
          <cell r="B2232" t="str">
            <v>FUSE</v>
          </cell>
          <cell r="C2232">
            <v>3.92</v>
          </cell>
          <cell r="D2232">
            <v>5.6</v>
          </cell>
          <cell r="E2232">
            <v>2.86</v>
          </cell>
        </row>
        <row r="2233">
          <cell r="A2233">
            <v>211532</v>
          </cell>
          <cell r="B2233" t="str">
            <v>HOLDER FUSE</v>
          </cell>
          <cell r="C2233">
            <v>28.8</v>
          </cell>
          <cell r="D2233">
            <v>41.14</v>
          </cell>
          <cell r="E2233">
            <v>16.899999999999999</v>
          </cell>
        </row>
        <row r="2234">
          <cell r="A2234">
            <v>211535</v>
          </cell>
          <cell r="B2234" t="str">
            <v>TUBE,PRELUBE</v>
          </cell>
          <cell r="C2234">
            <v>39.229999999999997</v>
          </cell>
          <cell r="D2234">
            <v>56.05</v>
          </cell>
          <cell r="E2234">
            <v>20.746040000000001</v>
          </cell>
        </row>
        <row r="2235">
          <cell r="A2235">
            <v>211536</v>
          </cell>
          <cell r="B2235" t="str">
            <v>SUPPORT,CLIP BKT</v>
          </cell>
          <cell r="C2235">
            <v>13.3</v>
          </cell>
          <cell r="D2235">
            <v>19</v>
          </cell>
          <cell r="E2235">
            <v>13.55645</v>
          </cell>
        </row>
        <row r="2236">
          <cell r="A2236">
            <v>211537</v>
          </cell>
          <cell r="B2236" t="str">
            <v>TUBE,GAS</v>
          </cell>
          <cell r="C2236">
            <v>47.97</v>
          </cell>
          <cell r="D2236">
            <v>68.53</v>
          </cell>
          <cell r="E2236">
            <v>24.21696</v>
          </cell>
        </row>
        <row r="2237">
          <cell r="A2237">
            <v>211538</v>
          </cell>
          <cell r="B2237" t="str">
            <v>BRACKET,IGN. MODULE</v>
          </cell>
          <cell r="C2237">
            <v>87.18</v>
          </cell>
          <cell r="D2237">
            <v>124.54</v>
          </cell>
          <cell r="E2237">
            <v>76.928989999999999</v>
          </cell>
        </row>
        <row r="2238">
          <cell r="A2238">
            <v>211545</v>
          </cell>
          <cell r="B2238" t="str">
            <v>LOCATOR, TIMING DISC</v>
          </cell>
          <cell r="C2238">
            <v>17.309999999999999</v>
          </cell>
          <cell r="D2238">
            <v>24.73</v>
          </cell>
          <cell r="E2238">
            <v>16.91752</v>
          </cell>
        </row>
        <row r="2239">
          <cell r="A2239">
            <v>211549</v>
          </cell>
          <cell r="B2239" t="str">
            <v>BKT, PRECH. SUPPLY</v>
          </cell>
          <cell r="C2239">
            <v>2.35</v>
          </cell>
          <cell r="D2239">
            <v>3.35</v>
          </cell>
          <cell r="E2239">
            <v>1.5808</v>
          </cell>
        </row>
        <row r="2240">
          <cell r="A2240">
            <v>211550</v>
          </cell>
          <cell r="B2240" t="str">
            <v>BRACKET,PRECHAMBER SUPPORT</v>
          </cell>
          <cell r="C2240">
            <v>5.59</v>
          </cell>
          <cell r="D2240">
            <v>7.99</v>
          </cell>
          <cell r="E2240">
            <v>3.1429299999999998</v>
          </cell>
        </row>
        <row r="2241">
          <cell r="A2241">
            <v>211562</v>
          </cell>
          <cell r="B2241" t="str">
            <v>SPACER</v>
          </cell>
          <cell r="C2241">
            <v>22</v>
          </cell>
          <cell r="D2241">
            <v>31.43</v>
          </cell>
          <cell r="E2241">
            <v>4.9711999999999996</v>
          </cell>
        </row>
        <row r="2242">
          <cell r="A2242">
            <v>211564</v>
          </cell>
          <cell r="B2242" t="str">
            <v>TAG, WARNING</v>
          </cell>
          <cell r="C2242">
            <v>4.41</v>
          </cell>
          <cell r="D2242">
            <v>6.3</v>
          </cell>
          <cell r="E2242">
            <v>2.9744000000000002</v>
          </cell>
        </row>
        <row r="2243">
          <cell r="A2243">
            <v>211579</v>
          </cell>
          <cell r="B2243" t="str">
            <v>TUBE OIL STRAINER</v>
          </cell>
          <cell r="C2243">
            <v>22.98</v>
          </cell>
          <cell r="D2243">
            <v>32.82</v>
          </cell>
          <cell r="E2243">
            <v>15.496</v>
          </cell>
        </row>
        <row r="2244">
          <cell r="A2244">
            <v>211588</v>
          </cell>
          <cell r="B2244" t="str">
            <v>FERRULE, .38 O.D.TUBE</v>
          </cell>
          <cell r="C2244">
            <v>3.66</v>
          </cell>
          <cell r="D2244">
            <v>5.23</v>
          </cell>
          <cell r="E2244">
            <v>0.62250000000000005</v>
          </cell>
        </row>
        <row r="2245">
          <cell r="A2245">
            <v>211589</v>
          </cell>
          <cell r="B2245" t="str">
            <v>NUT,TUBE .38 O.D.</v>
          </cell>
          <cell r="C2245">
            <v>0.83</v>
          </cell>
          <cell r="D2245">
            <v>1.18</v>
          </cell>
          <cell r="E2245">
            <v>0.4264</v>
          </cell>
        </row>
        <row r="2246">
          <cell r="A2246">
            <v>211595</v>
          </cell>
          <cell r="B2246" t="str">
            <v>RING,RETAINING,EXTERNAL.</v>
          </cell>
          <cell r="C2246">
            <v>0.32</v>
          </cell>
          <cell r="D2246">
            <v>0.46</v>
          </cell>
          <cell r="E2246">
            <v>7.4459999999999998E-2</v>
          </cell>
        </row>
        <row r="2247">
          <cell r="A2247">
            <v>211596</v>
          </cell>
          <cell r="B2247" t="str">
            <v>TUBE,OIL DISCHARGE</v>
          </cell>
          <cell r="C2247">
            <v>43.78</v>
          </cell>
          <cell r="D2247">
            <v>62.54</v>
          </cell>
          <cell r="E2247">
            <v>31.037400000000002</v>
          </cell>
        </row>
        <row r="2248">
          <cell r="A2248">
            <v>211600</v>
          </cell>
          <cell r="B2248" t="str">
            <v>ENCLOSURE, SWITCH</v>
          </cell>
          <cell r="C2248">
            <v>96.42</v>
          </cell>
          <cell r="D2248">
            <v>137.75</v>
          </cell>
          <cell r="E2248">
            <v>64.377039999999994</v>
          </cell>
        </row>
        <row r="2249">
          <cell r="A2249">
            <v>211603</v>
          </cell>
          <cell r="B2249" t="str">
            <v>BRACE, TUBE</v>
          </cell>
          <cell r="C2249">
            <v>5.03</v>
          </cell>
          <cell r="D2249">
            <v>7.19</v>
          </cell>
          <cell r="E2249">
            <v>1.1335999999999999</v>
          </cell>
        </row>
        <row r="2250">
          <cell r="A2250">
            <v>211611</v>
          </cell>
          <cell r="B2250" t="str">
            <v>INSULATION,TURBO INLET ELBOW.</v>
          </cell>
          <cell r="C2250">
            <v>82.74</v>
          </cell>
          <cell r="D2250">
            <v>118.2</v>
          </cell>
          <cell r="E2250">
            <v>55.795999999999999</v>
          </cell>
        </row>
        <row r="2251">
          <cell r="A2251">
            <v>211612</v>
          </cell>
          <cell r="B2251" t="str">
            <v>TUBE, EXHAUST</v>
          </cell>
          <cell r="C2251">
            <v>38.869999999999997</v>
          </cell>
          <cell r="D2251">
            <v>55.53</v>
          </cell>
          <cell r="E2251">
            <v>20.80594</v>
          </cell>
        </row>
        <row r="2252">
          <cell r="A2252">
            <v>211616</v>
          </cell>
          <cell r="B2252" t="str">
            <v>SPACER</v>
          </cell>
          <cell r="C2252">
            <v>5.87</v>
          </cell>
          <cell r="D2252">
            <v>8.3800000000000008</v>
          </cell>
          <cell r="E2252">
            <v>3.5983999999999998</v>
          </cell>
        </row>
        <row r="2253">
          <cell r="A2253">
            <v>211617</v>
          </cell>
          <cell r="B2253" t="str">
            <v>SHIELD, HEAT</v>
          </cell>
          <cell r="C2253">
            <v>81.09</v>
          </cell>
          <cell r="D2253">
            <v>115.84</v>
          </cell>
          <cell r="E2253">
            <v>6.3647999999999998</v>
          </cell>
        </row>
        <row r="2254">
          <cell r="A2254">
            <v>211621</v>
          </cell>
          <cell r="B2254" t="str">
            <v>TUBE, SOL. PRESS. SUPPLY</v>
          </cell>
          <cell r="C2254">
            <v>3.17</v>
          </cell>
          <cell r="D2254">
            <v>4.53</v>
          </cell>
          <cell r="E2254">
            <v>2.1381800000000002</v>
          </cell>
        </row>
        <row r="2255">
          <cell r="A2255">
            <v>211624</v>
          </cell>
          <cell r="B2255" t="str">
            <v>LINE BALANCE. R.H.</v>
          </cell>
          <cell r="C2255">
            <v>4.17</v>
          </cell>
          <cell r="D2255">
            <v>5.95</v>
          </cell>
          <cell r="E2255">
            <v>2.8079999999999998</v>
          </cell>
        </row>
        <row r="2256">
          <cell r="A2256">
            <v>211636</v>
          </cell>
          <cell r="B2256" t="str">
            <v>TUBE,OIL SUPPLY,MAGNETO DRIVE</v>
          </cell>
          <cell r="C2256">
            <v>24.57</v>
          </cell>
          <cell r="D2256">
            <v>35.11</v>
          </cell>
          <cell r="E2256">
            <v>19.884329999999999</v>
          </cell>
        </row>
        <row r="2257">
          <cell r="A2257">
            <v>211637</v>
          </cell>
          <cell r="B2257" t="str">
            <v>PLATE, RESTRAINING</v>
          </cell>
          <cell r="C2257">
            <v>77.44</v>
          </cell>
          <cell r="D2257">
            <v>110.63</v>
          </cell>
          <cell r="E2257">
            <v>8.8327200000000001</v>
          </cell>
        </row>
        <row r="2258">
          <cell r="A2258">
            <v>211638</v>
          </cell>
          <cell r="B2258" t="str">
            <v>STRIP,TIMING FLYWHL</v>
          </cell>
          <cell r="C2258">
            <v>1.88</v>
          </cell>
          <cell r="D2258">
            <v>2.68</v>
          </cell>
          <cell r="E2258">
            <v>0.96719999999999995</v>
          </cell>
        </row>
        <row r="2259">
          <cell r="A2259">
            <v>211639</v>
          </cell>
          <cell r="B2259" t="str">
            <v>VALVE,THERMOSTATIC 3 IN,170 DEG</v>
          </cell>
          <cell r="C2259">
            <v>758.36</v>
          </cell>
          <cell r="D2259">
            <v>1083.3699999999999</v>
          </cell>
          <cell r="E2259">
            <v>452.81599999999997</v>
          </cell>
        </row>
        <row r="2260">
          <cell r="A2260">
            <v>211640</v>
          </cell>
          <cell r="B2260" t="str">
            <v>VALVE, THERMOSTATIC 4 IN</v>
          </cell>
          <cell r="C2260">
            <v>1026.02</v>
          </cell>
          <cell r="D2260">
            <v>1465.74</v>
          </cell>
          <cell r="E2260">
            <v>502.22640000000001</v>
          </cell>
        </row>
        <row r="2261">
          <cell r="A2261">
            <v>211641</v>
          </cell>
          <cell r="B2261" t="str">
            <v>SUPPORT, JUNCTION BOX BRACKET</v>
          </cell>
          <cell r="C2261">
            <v>12.34</v>
          </cell>
          <cell r="D2261">
            <v>17.63</v>
          </cell>
          <cell r="E2261">
            <v>8.3246599999999997</v>
          </cell>
        </row>
        <row r="2262">
          <cell r="A2262">
            <v>211653</v>
          </cell>
          <cell r="B2262" t="str">
            <v>VALVE, SOLENOID NO, 230VAC</v>
          </cell>
          <cell r="C2262">
            <v>175.31</v>
          </cell>
          <cell r="D2262">
            <v>250.45</v>
          </cell>
          <cell r="E2262">
            <v>118.2272</v>
          </cell>
        </row>
        <row r="2263">
          <cell r="A2263">
            <v>211662</v>
          </cell>
          <cell r="B2263" t="str">
            <v>TUBING, HEAT SHRINKABLE</v>
          </cell>
          <cell r="C2263">
            <v>6.84</v>
          </cell>
          <cell r="D2263">
            <v>9.7799999999999994</v>
          </cell>
          <cell r="E2263">
            <v>6.1664000000000003</v>
          </cell>
        </row>
        <row r="2264">
          <cell r="A2264">
            <v>211666</v>
          </cell>
          <cell r="B2264" t="str">
            <v>WIRE,#16 X 20 FT LG</v>
          </cell>
          <cell r="C2264">
            <v>6.08</v>
          </cell>
          <cell r="D2264">
            <v>8.68</v>
          </cell>
          <cell r="E2264">
            <v>5.5269000000000004</v>
          </cell>
        </row>
        <row r="2265">
          <cell r="A2265">
            <v>211669</v>
          </cell>
          <cell r="B2265" t="str">
            <v>HXHDSCR,.25-20X5.00</v>
          </cell>
          <cell r="C2265">
            <v>0.3</v>
          </cell>
          <cell r="D2265">
            <v>0.43</v>
          </cell>
          <cell r="E2265">
            <v>0.20050999999999999</v>
          </cell>
        </row>
        <row r="2266">
          <cell r="A2266">
            <v>211670</v>
          </cell>
          <cell r="B2266" t="str">
            <v>SEAL RING, SQUARE CUT</v>
          </cell>
          <cell r="C2266">
            <v>1.39</v>
          </cell>
          <cell r="D2266">
            <v>1.99</v>
          </cell>
          <cell r="E2266">
            <v>0.40560000000000002</v>
          </cell>
        </row>
        <row r="2267">
          <cell r="A2267">
            <v>211671</v>
          </cell>
          <cell r="B2267" t="str">
            <v>SPACER,.25X.34X.07LG.</v>
          </cell>
          <cell r="C2267">
            <v>2.92</v>
          </cell>
          <cell r="D2267">
            <v>4.18</v>
          </cell>
          <cell r="E2267">
            <v>1.8928</v>
          </cell>
        </row>
        <row r="2268">
          <cell r="A2268">
            <v>211686</v>
          </cell>
          <cell r="B2268" t="str">
            <v>TURBOCHARGER, TV94</v>
          </cell>
          <cell r="C2268">
            <v>6893.8</v>
          </cell>
          <cell r="D2268">
            <v>9848.2900000000009</v>
          </cell>
          <cell r="E2268">
            <v>3008.0414000000001</v>
          </cell>
        </row>
        <row r="2269">
          <cell r="A2269">
            <v>211687</v>
          </cell>
          <cell r="B2269" t="str">
            <v>PLATE, COVER</v>
          </cell>
          <cell r="C2269">
            <v>46.37</v>
          </cell>
          <cell r="D2269">
            <v>66.239999999999995</v>
          </cell>
          <cell r="E2269">
            <v>12.8544</v>
          </cell>
        </row>
        <row r="2270">
          <cell r="A2270">
            <v>211712</v>
          </cell>
          <cell r="B2270" t="str">
            <v>TUBE,OIL HDR TO OS GOV</v>
          </cell>
          <cell r="C2270">
            <v>1.85</v>
          </cell>
          <cell r="D2270">
            <v>2.64</v>
          </cell>
          <cell r="E2270">
            <v>1.2415700000000001</v>
          </cell>
        </row>
        <row r="2271">
          <cell r="A2271">
            <v>211749</v>
          </cell>
          <cell r="B2271" t="str">
            <v>ADAPTER, COIL/SPRK PLG CARRIER</v>
          </cell>
          <cell r="C2271">
            <v>127.5</v>
          </cell>
          <cell r="D2271">
            <v>182.14</v>
          </cell>
          <cell r="E2271">
            <v>43.528530000000003</v>
          </cell>
        </row>
        <row r="2272">
          <cell r="A2272">
            <v>211750</v>
          </cell>
          <cell r="B2272" t="str">
            <v>FILTER, AIR</v>
          </cell>
          <cell r="C2272">
            <v>11.48</v>
          </cell>
          <cell r="D2272">
            <v>16.39</v>
          </cell>
          <cell r="E2272">
            <v>4.4927999999999999</v>
          </cell>
        </row>
        <row r="2273">
          <cell r="A2273">
            <v>211751</v>
          </cell>
          <cell r="B2273" t="str">
            <v>BOOT,COIL</v>
          </cell>
          <cell r="C2273">
            <v>0.5</v>
          </cell>
          <cell r="D2273">
            <v>0.71</v>
          </cell>
          <cell r="E2273">
            <v>0.26</v>
          </cell>
        </row>
        <row r="2274">
          <cell r="A2274">
            <v>211753</v>
          </cell>
          <cell r="B2274" t="str">
            <v>SCR BHSL5 6-32X.5</v>
          </cell>
          <cell r="C2274">
            <v>0.15</v>
          </cell>
          <cell r="D2274">
            <v>0.22</v>
          </cell>
          <cell r="E2274">
            <v>0.104</v>
          </cell>
        </row>
        <row r="2275">
          <cell r="A2275">
            <v>211754</v>
          </cell>
          <cell r="B2275" t="str">
            <v>COUPLING, FLEXMASTER</v>
          </cell>
          <cell r="C2275">
            <v>125.82</v>
          </cell>
          <cell r="D2275">
            <v>179.74</v>
          </cell>
          <cell r="E2275">
            <v>64.812799999999996</v>
          </cell>
        </row>
        <row r="2276">
          <cell r="A2276">
            <v>211755</v>
          </cell>
          <cell r="B2276" t="str">
            <v>BRKT, IC WATER INLET SUPPORT</v>
          </cell>
          <cell r="C2276">
            <v>91.4</v>
          </cell>
          <cell r="D2276">
            <v>130.57</v>
          </cell>
          <cell r="E2276">
            <v>83.985730000000004</v>
          </cell>
        </row>
        <row r="2277">
          <cell r="A2277">
            <v>211768</v>
          </cell>
          <cell r="B2277" t="str">
            <v>O-RING, RECIPROCATING SEAL</v>
          </cell>
          <cell r="C2277">
            <v>0.41</v>
          </cell>
          <cell r="D2277">
            <v>0.57999999999999996</v>
          </cell>
          <cell r="E2277">
            <v>0.20799999999999999</v>
          </cell>
        </row>
        <row r="2278">
          <cell r="A2278">
            <v>211769</v>
          </cell>
          <cell r="B2278" t="str">
            <v>TUBE, PRECH. GAS TO BULKHEAD</v>
          </cell>
          <cell r="C2278">
            <v>22.56</v>
          </cell>
          <cell r="D2278">
            <v>32.229999999999997</v>
          </cell>
          <cell r="E2278">
            <v>22.830369999999998</v>
          </cell>
        </row>
        <row r="2279">
          <cell r="A2279">
            <v>211771</v>
          </cell>
          <cell r="B2279" t="str">
            <v>ADAPTER, AMOT BEARING SENSOR</v>
          </cell>
          <cell r="C2279">
            <v>44</v>
          </cell>
          <cell r="D2279">
            <v>62.86</v>
          </cell>
          <cell r="E2279">
            <v>42.893549999999998</v>
          </cell>
        </row>
        <row r="2280">
          <cell r="A2280">
            <v>211775</v>
          </cell>
          <cell r="B2280" t="str">
            <v>ELBOW,UNION SS,.25 ODX.25 OD</v>
          </cell>
          <cell r="C2280">
            <v>11.69</v>
          </cell>
          <cell r="D2280">
            <v>16.7</v>
          </cell>
          <cell r="E2280">
            <v>7.8832000000000004</v>
          </cell>
        </row>
        <row r="2281">
          <cell r="A2281">
            <v>211782</v>
          </cell>
          <cell r="B2281" t="str">
            <v>PLATE, SAFETY LABEL</v>
          </cell>
          <cell r="C2281">
            <v>20.13</v>
          </cell>
          <cell r="D2281">
            <v>28.76</v>
          </cell>
          <cell r="E2281">
            <v>20.015250000000002</v>
          </cell>
        </row>
        <row r="2282">
          <cell r="A2282">
            <v>211788</v>
          </cell>
          <cell r="B2282" t="str">
            <v>WIRE,THERMOCOUPLE,28' LG</v>
          </cell>
          <cell r="C2282">
            <v>70.23</v>
          </cell>
          <cell r="D2282">
            <v>100.32</v>
          </cell>
          <cell r="E2282">
            <v>51.402999999999999</v>
          </cell>
        </row>
        <row r="2283">
          <cell r="A2283">
            <v>211793</v>
          </cell>
          <cell r="B2283" t="str">
            <v>GUIDE, VALVE BRIDGE</v>
          </cell>
          <cell r="C2283">
            <v>49.42</v>
          </cell>
          <cell r="D2283">
            <v>70.599999999999994</v>
          </cell>
          <cell r="E2283">
            <v>33.477040000000002</v>
          </cell>
        </row>
        <row r="2284">
          <cell r="A2284">
            <v>211801</v>
          </cell>
          <cell r="B2284" t="str">
            <v>INSERT, VALVE SEAT 30 DEG. (INT.)</v>
          </cell>
          <cell r="C2284">
            <v>56</v>
          </cell>
          <cell r="D2284">
            <v>80</v>
          </cell>
          <cell r="E2284">
            <v>17.266390000000001</v>
          </cell>
        </row>
        <row r="2285">
          <cell r="A2285">
            <v>211806</v>
          </cell>
          <cell r="B2285" t="str">
            <v>BRACKET, JUNCTION BOX MOUNTING</v>
          </cell>
          <cell r="C2285">
            <v>23.58</v>
          </cell>
          <cell r="D2285">
            <v>33.68</v>
          </cell>
          <cell r="E2285">
            <v>22.75694</v>
          </cell>
        </row>
        <row r="2286">
          <cell r="A2286">
            <v>211807</v>
          </cell>
          <cell r="B2286" t="str">
            <v>ELBOW,DRESSER 2 IN PIPE</v>
          </cell>
          <cell r="C2286">
            <v>138.72</v>
          </cell>
          <cell r="D2286">
            <v>198.17</v>
          </cell>
          <cell r="E2286">
            <v>71.660600000000002</v>
          </cell>
        </row>
        <row r="2287">
          <cell r="A2287">
            <v>211821</v>
          </cell>
          <cell r="B2287" t="str">
            <v>TUBE, OIL</v>
          </cell>
          <cell r="C2287">
            <v>5.09</v>
          </cell>
          <cell r="D2287">
            <v>7.27</v>
          </cell>
          <cell r="E2287">
            <v>2.5268600000000001</v>
          </cell>
        </row>
        <row r="2288">
          <cell r="A2288">
            <v>211824</v>
          </cell>
          <cell r="B2288" t="str">
            <v>MOUNT,ANTI-VIBRATION</v>
          </cell>
          <cell r="C2288">
            <v>6.33</v>
          </cell>
          <cell r="D2288">
            <v>9.0399999999999991</v>
          </cell>
          <cell r="E2288">
            <v>3.0992000000000002</v>
          </cell>
        </row>
        <row r="2289">
          <cell r="A2289">
            <v>211830</v>
          </cell>
          <cell r="B2289" t="str">
            <v>O RING,1.62X1.83X.09,VITON</v>
          </cell>
          <cell r="C2289">
            <v>1.24</v>
          </cell>
          <cell r="D2289">
            <v>1.78</v>
          </cell>
          <cell r="E2289">
            <v>0.28079999999999999</v>
          </cell>
        </row>
        <row r="2290">
          <cell r="A2290">
            <v>211845</v>
          </cell>
          <cell r="B2290" t="str">
            <v>BOX, JUNCTION</v>
          </cell>
          <cell r="C2290">
            <v>89.94</v>
          </cell>
          <cell r="D2290">
            <v>128.47999999999999</v>
          </cell>
          <cell r="E2290">
            <v>60.652799999999999</v>
          </cell>
        </row>
        <row r="2291">
          <cell r="A2291">
            <v>211849</v>
          </cell>
          <cell r="B2291" t="str">
            <v>PANEL, JUNCTION BOX</v>
          </cell>
          <cell r="C2291">
            <v>8.36</v>
          </cell>
          <cell r="D2291">
            <v>11.94</v>
          </cell>
          <cell r="E2291">
            <v>4.4096000000000002</v>
          </cell>
        </row>
        <row r="2292">
          <cell r="A2292">
            <v>211856</v>
          </cell>
          <cell r="B2292" t="str">
            <v>SPRING,GAS REGULATOR-RED SPR</v>
          </cell>
          <cell r="C2292">
            <v>108.15</v>
          </cell>
          <cell r="D2292">
            <v>154.5</v>
          </cell>
          <cell r="E2292">
            <v>47.486400000000003</v>
          </cell>
        </row>
        <row r="2293">
          <cell r="A2293">
            <v>211857</v>
          </cell>
          <cell r="B2293" t="str">
            <v>COOLER, 38 IN LUBE OIL</v>
          </cell>
          <cell r="C2293">
            <v>5699.73</v>
          </cell>
          <cell r="D2293">
            <v>8142.47</v>
          </cell>
          <cell r="E2293">
            <v>1416.48</v>
          </cell>
        </row>
        <row r="2294">
          <cell r="A2294">
            <v>211858</v>
          </cell>
          <cell r="B2294" t="str">
            <v>PIPE,2.50 X 8.75 TOE</v>
          </cell>
          <cell r="C2294">
            <v>25.37</v>
          </cell>
          <cell r="D2294">
            <v>36.25</v>
          </cell>
          <cell r="E2294">
            <v>16.418479999999999</v>
          </cell>
        </row>
        <row r="2295">
          <cell r="A2295">
            <v>211859</v>
          </cell>
          <cell r="B2295" t="str">
            <v>COOLER, 52 IN LUBE OIL</v>
          </cell>
          <cell r="C2295">
            <v>7546.7</v>
          </cell>
          <cell r="D2295">
            <v>10781</v>
          </cell>
          <cell r="E2295">
            <v>1795.04</v>
          </cell>
        </row>
        <row r="2296">
          <cell r="A2296">
            <v>211863</v>
          </cell>
          <cell r="B2296" t="str">
            <v>LABEL, JUNCTION BOX</v>
          </cell>
          <cell r="C2296">
            <v>15.44</v>
          </cell>
          <cell r="D2296">
            <v>22.05</v>
          </cell>
          <cell r="E2296">
            <v>10.410399999999999</v>
          </cell>
        </row>
        <row r="2297">
          <cell r="A2297">
            <v>211869</v>
          </cell>
          <cell r="B2297" t="str">
            <v>PIPE, 2 X 1.75 TBE</v>
          </cell>
          <cell r="C2297">
            <v>9.58</v>
          </cell>
          <cell r="D2297">
            <v>13.69</v>
          </cell>
          <cell r="E2297">
            <v>6.4584000000000001</v>
          </cell>
        </row>
        <row r="2298">
          <cell r="A2298">
            <v>211870</v>
          </cell>
          <cell r="B2298" t="str">
            <v>TUBE, JACKET WATER PRESSURE</v>
          </cell>
          <cell r="C2298">
            <v>27.93</v>
          </cell>
          <cell r="D2298">
            <v>39.9</v>
          </cell>
          <cell r="E2298">
            <v>26.45224</v>
          </cell>
        </row>
        <row r="2299">
          <cell r="A2299">
            <v>211878</v>
          </cell>
          <cell r="B2299" t="str">
            <v>PLUG,SPECIAL GROUNDING PIPE.50</v>
          </cell>
          <cell r="C2299">
            <v>5.68</v>
          </cell>
          <cell r="D2299">
            <v>8.11</v>
          </cell>
          <cell r="E2299">
            <v>3.8479999999999999</v>
          </cell>
        </row>
        <row r="2300">
          <cell r="A2300">
            <v>211879</v>
          </cell>
          <cell r="B2300" t="str">
            <v>BOX,RIGID CONDUIT PULL(TEE).50</v>
          </cell>
          <cell r="C2300">
            <v>22.4</v>
          </cell>
          <cell r="D2300">
            <v>32</v>
          </cell>
          <cell r="E2300">
            <v>6.1879999999999997</v>
          </cell>
        </row>
        <row r="2301">
          <cell r="A2301">
            <v>211880</v>
          </cell>
          <cell r="B2301" t="str">
            <v>PLATE,COND. PULL BOX COVER .50</v>
          </cell>
          <cell r="C2301">
            <v>9.06</v>
          </cell>
          <cell r="D2301">
            <v>12.95</v>
          </cell>
          <cell r="E2301">
            <v>1.6432</v>
          </cell>
        </row>
        <row r="2302">
          <cell r="A2302">
            <v>211881</v>
          </cell>
          <cell r="B2302" t="str">
            <v>GASKET,COND.PULL BOX COVER .50</v>
          </cell>
          <cell r="C2302">
            <v>2.61</v>
          </cell>
          <cell r="D2302">
            <v>3.73</v>
          </cell>
          <cell r="E2302">
            <v>1.0920000000000001</v>
          </cell>
        </row>
        <row r="2303">
          <cell r="A2303">
            <v>211886</v>
          </cell>
          <cell r="B2303" t="str">
            <v>BOX,RIGID COND.PULL (CROSS).50</v>
          </cell>
          <cell r="C2303">
            <v>29.6</v>
          </cell>
          <cell r="D2303">
            <v>42.29</v>
          </cell>
          <cell r="E2303">
            <v>9.4640000000000004</v>
          </cell>
        </row>
        <row r="2304">
          <cell r="A2304">
            <v>211887</v>
          </cell>
          <cell r="B2304" t="str">
            <v>THERMOSTAT,160 DEG. F.</v>
          </cell>
          <cell r="C2304">
            <v>29.75</v>
          </cell>
          <cell r="D2304">
            <v>42.5</v>
          </cell>
          <cell r="E2304">
            <v>8.5383999999999993</v>
          </cell>
        </row>
        <row r="2305">
          <cell r="A2305">
            <v>211893</v>
          </cell>
          <cell r="B2305" t="str">
            <v>SNUBBER, PRESSURE</v>
          </cell>
          <cell r="C2305">
            <v>59.88</v>
          </cell>
          <cell r="D2305">
            <v>85.55</v>
          </cell>
          <cell r="E2305">
            <v>19.458400000000001</v>
          </cell>
        </row>
        <row r="2306">
          <cell r="A2306">
            <v>211895</v>
          </cell>
          <cell r="B2306" t="str">
            <v>TUBE, SUPPLY</v>
          </cell>
          <cell r="C2306">
            <v>23.07</v>
          </cell>
          <cell r="D2306">
            <v>32.96</v>
          </cell>
          <cell r="E2306">
            <v>16.091170000000002</v>
          </cell>
        </row>
        <row r="2307">
          <cell r="A2307">
            <v>211896</v>
          </cell>
          <cell r="B2307" t="str">
            <v>TURBOCHARGER</v>
          </cell>
          <cell r="C2307">
            <v>4444</v>
          </cell>
          <cell r="D2307">
            <v>6348.57</v>
          </cell>
          <cell r="E2307">
            <v>1279.7148</v>
          </cell>
        </row>
        <row r="2308">
          <cell r="A2308">
            <v>211899</v>
          </cell>
          <cell r="B2308" t="str">
            <v>BRACKET, DSM FILTER</v>
          </cell>
          <cell r="C2308">
            <v>53.69</v>
          </cell>
          <cell r="D2308">
            <v>76.7</v>
          </cell>
          <cell r="E2308">
            <v>33.321449999999999</v>
          </cell>
        </row>
        <row r="2309">
          <cell r="A2309">
            <v>211900</v>
          </cell>
          <cell r="B2309" t="str">
            <v>LABEL,DANGER ELEC SOURCE</v>
          </cell>
          <cell r="C2309">
            <v>7.91</v>
          </cell>
          <cell r="D2309">
            <v>11.3</v>
          </cell>
          <cell r="E2309">
            <v>1.7887999999999999</v>
          </cell>
        </row>
        <row r="2310">
          <cell r="A2310">
            <v>211911</v>
          </cell>
          <cell r="B2310" t="str">
            <v>LABEL,WARNING-MAX PRELUB PRESS</v>
          </cell>
          <cell r="C2310">
            <v>3.03</v>
          </cell>
          <cell r="D2310">
            <v>4.33</v>
          </cell>
          <cell r="E2310">
            <v>2.2256</v>
          </cell>
        </row>
        <row r="2311">
          <cell r="A2311">
            <v>211912</v>
          </cell>
          <cell r="B2311" t="str">
            <v>LABEL, WARNING, HARMONIZED, VOLTAGE</v>
          </cell>
          <cell r="C2311">
            <v>7.51</v>
          </cell>
          <cell r="D2311">
            <v>10.72</v>
          </cell>
          <cell r="E2311">
            <v>2.7768000000000002</v>
          </cell>
        </row>
        <row r="2312">
          <cell r="A2312">
            <v>211930</v>
          </cell>
          <cell r="B2312" t="str">
            <v>LABEL, SAFETY INST HT SHLD INS</v>
          </cell>
          <cell r="C2312">
            <v>15.42</v>
          </cell>
          <cell r="D2312">
            <v>22.03</v>
          </cell>
          <cell r="E2312">
            <v>10.4</v>
          </cell>
        </row>
        <row r="2313">
          <cell r="A2313">
            <v>211942</v>
          </cell>
          <cell r="B2313" t="str">
            <v>LOCK NUT</v>
          </cell>
          <cell r="C2313">
            <v>23.44</v>
          </cell>
          <cell r="D2313">
            <v>33.49</v>
          </cell>
          <cell r="E2313">
            <v>15.808</v>
          </cell>
        </row>
        <row r="2314">
          <cell r="A2314">
            <v>211950</v>
          </cell>
          <cell r="B2314" t="str">
            <v>PIPE FIT-CROSS, RED, 150#</v>
          </cell>
          <cell r="C2314">
            <v>118.44</v>
          </cell>
          <cell r="D2314">
            <v>169.2</v>
          </cell>
          <cell r="E2314">
            <v>61.016800000000003</v>
          </cell>
        </row>
        <row r="2315">
          <cell r="A2315">
            <v>211951</v>
          </cell>
          <cell r="B2315" t="str">
            <v>ELBOW,CONDUIT,.38,45 DEGREE</v>
          </cell>
          <cell r="C2315">
            <v>16.809999999999999</v>
          </cell>
          <cell r="D2315">
            <v>24.01</v>
          </cell>
          <cell r="E2315">
            <v>4.1184000000000003</v>
          </cell>
        </row>
        <row r="2316">
          <cell r="A2316">
            <v>211954</v>
          </cell>
          <cell r="B2316" t="str">
            <v>SHIELD,HEAT, EXH TEE BYPASS</v>
          </cell>
          <cell r="C2316">
            <v>118.09</v>
          </cell>
          <cell r="D2316">
            <v>168.7</v>
          </cell>
          <cell r="E2316">
            <v>16.556799999999999</v>
          </cell>
        </row>
        <row r="2317">
          <cell r="A2317">
            <v>211955</v>
          </cell>
          <cell r="B2317" t="str">
            <v>SHIELD, HEAT</v>
          </cell>
          <cell r="C2317">
            <v>120.35</v>
          </cell>
          <cell r="D2317">
            <v>171.93</v>
          </cell>
          <cell r="E2317">
            <v>24.0032</v>
          </cell>
        </row>
        <row r="2318">
          <cell r="A2318">
            <v>211956</v>
          </cell>
          <cell r="B2318" t="str">
            <v>SHIELD, HEAT</v>
          </cell>
          <cell r="C2318">
            <v>69.03</v>
          </cell>
          <cell r="D2318">
            <v>98.61</v>
          </cell>
          <cell r="E2318">
            <v>30.076799999999999</v>
          </cell>
        </row>
        <row r="2319">
          <cell r="A2319">
            <v>211957</v>
          </cell>
          <cell r="B2319" t="str">
            <v>SHIELD, HEAT</v>
          </cell>
          <cell r="C2319">
            <v>26.24</v>
          </cell>
          <cell r="D2319">
            <v>37.49</v>
          </cell>
          <cell r="E2319">
            <v>13.52</v>
          </cell>
        </row>
        <row r="2320">
          <cell r="A2320">
            <v>211982</v>
          </cell>
          <cell r="B2320" t="str">
            <v>TEE, WATER INLET</v>
          </cell>
          <cell r="C2320">
            <v>613.22</v>
          </cell>
          <cell r="D2320">
            <v>876.02</v>
          </cell>
          <cell r="E2320">
            <v>197.48560000000001</v>
          </cell>
        </row>
        <row r="2321">
          <cell r="A2321">
            <v>211983</v>
          </cell>
          <cell r="B2321" t="str">
            <v>COOLER, 38 IN LUBE OIL</v>
          </cell>
          <cell r="C2321">
            <v>4303.37</v>
          </cell>
          <cell r="D2321">
            <v>6147.67</v>
          </cell>
          <cell r="E2321">
            <v>1260.48</v>
          </cell>
        </row>
        <row r="2322">
          <cell r="A2322">
            <v>211985</v>
          </cell>
          <cell r="B2322" t="str">
            <v>RING,EXT.RET. 5160-59</v>
          </cell>
          <cell r="C2322">
            <v>0.54</v>
          </cell>
          <cell r="D2322">
            <v>0.77</v>
          </cell>
          <cell r="E2322">
            <v>9.3600000000000003E-2</v>
          </cell>
        </row>
        <row r="2323">
          <cell r="A2323">
            <v>211987</v>
          </cell>
          <cell r="B2323" t="str">
            <v>THERMOCOUPLE, TYPE K, 36 FT.</v>
          </cell>
          <cell r="C2323">
            <v>122.92</v>
          </cell>
          <cell r="D2323">
            <v>175.6</v>
          </cell>
          <cell r="E2323">
            <v>55.12</v>
          </cell>
        </row>
        <row r="2324">
          <cell r="A2324">
            <v>211988</v>
          </cell>
          <cell r="B2324" t="str">
            <v>PIPE,.25X.88 LG TBE SST</v>
          </cell>
          <cell r="C2324">
            <v>1.44</v>
          </cell>
          <cell r="D2324">
            <v>2.0499999999999998</v>
          </cell>
          <cell r="E2324">
            <v>0.96719999999999995</v>
          </cell>
        </row>
        <row r="2325">
          <cell r="A2325">
            <v>211989</v>
          </cell>
          <cell r="B2325" t="str">
            <v>BRACE,SEPARATOR OUT -REAR</v>
          </cell>
          <cell r="C2325">
            <v>30.72</v>
          </cell>
          <cell r="D2325">
            <v>43.88</v>
          </cell>
          <cell r="E2325">
            <v>48.428170000000001</v>
          </cell>
        </row>
        <row r="2326">
          <cell r="A2326">
            <v>211990</v>
          </cell>
          <cell r="B2326" t="str">
            <v>BRKT,BREATHER TUBE SUPP</v>
          </cell>
          <cell r="C2326">
            <v>31.6</v>
          </cell>
          <cell r="D2326">
            <v>45.14</v>
          </cell>
          <cell r="E2326">
            <v>36.663649999999997</v>
          </cell>
        </row>
        <row r="2327">
          <cell r="A2327">
            <v>211996</v>
          </cell>
          <cell r="B2327" t="str">
            <v>CONDUIT, FLEX .50 X 210 LG</v>
          </cell>
          <cell r="C2327">
            <v>178.5</v>
          </cell>
          <cell r="D2327">
            <v>255</v>
          </cell>
          <cell r="E2327">
            <v>124.5217</v>
          </cell>
        </row>
        <row r="2328">
          <cell r="A2328">
            <v>214000</v>
          </cell>
          <cell r="B2328" t="str">
            <v>TUBE ASM.,TURBO OIL DR R.B.</v>
          </cell>
          <cell r="C2328">
            <v>338.64</v>
          </cell>
          <cell r="D2328">
            <v>483.77</v>
          </cell>
          <cell r="E2328">
            <v>70.459999999999994</v>
          </cell>
        </row>
        <row r="2329">
          <cell r="A2329">
            <v>214007</v>
          </cell>
          <cell r="B2329" t="str">
            <v>TURBOCHARGER (DRAW THRU)</v>
          </cell>
          <cell r="C2329">
            <v>4511.5</v>
          </cell>
          <cell r="D2329">
            <v>6445</v>
          </cell>
          <cell r="E2329">
            <v>1979.12</v>
          </cell>
        </row>
        <row r="2330">
          <cell r="A2330">
            <v>214021</v>
          </cell>
          <cell r="B2330" t="str">
            <v>BRKT,DSM CONDUIT SUPPORT</v>
          </cell>
          <cell r="C2330">
            <v>19.46</v>
          </cell>
          <cell r="D2330">
            <v>27.8</v>
          </cell>
          <cell r="E2330">
            <v>19.360530000000001</v>
          </cell>
        </row>
        <row r="2331">
          <cell r="A2331">
            <v>214029</v>
          </cell>
          <cell r="B2331" t="str">
            <v>ADAPTER, WIRING HARNESS</v>
          </cell>
          <cell r="C2331">
            <v>76.78</v>
          </cell>
          <cell r="D2331">
            <v>109.69</v>
          </cell>
          <cell r="E2331">
            <v>40.133600000000001</v>
          </cell>
        </row>
        <row r="2332">
          <cell r="A2332">
            <v>214030</v>
          </cell>
          <cell r="B2332" t="str">
            <v>ELBOW, COND. 45 DEG</v>
          </cell>
          <cell r="C2332">
            <v>12.26</v>
          </cell>
          <cell r="D2332">
            <v>17.510000000000002</v>
          </cell>
          <cell r="E2332">
            <v>8.2680000000000007</v>
          </cell>
        </row>
        <row r="2333">
          <cell r="A2333">
            <v>214031</v>
          </cell>
          <cell r="B2333" t="str">
            <v>BRACE, TUBE</v>
          </cell>
          <cell r="C2333">
            <v>12</v>
          </cell>
          <cell r="D2333">
            <v>17.14</v>
          </cell>
          <cell r="E2333">
            <v>2.028</v>
          </cell>
        </row>
        <row r="2334">
          <cell r="A2334">
            <v>214032</v>
          </cell>
          <cell r="B2334" t="str">
            <v>TUBE, INTAKE MNFLD PRESSURE</v>
          </cell>
          <cell r="C2334">
            <v>29.16</v>
          </cell>
          <cell r="D2334">
            <v>41.65</v>
          </cell>
          <cell r="E2334">
            <v>23.225809999999999</v>
          </cell>
        </row>
        <row r="2335">
          <cell r="A2335">
            <v>214033</v>
          </cell>
          <cell r="B2335" t="str">
            <v>SUPPORT, CLIP</v>
          </cell>
          <cell r="C2335">
            <v>10.29</v>
          </cell>
          <cell r="D2335">
            <v>14.69</v>
          </cell>
          <cell r="E2335">
            <v>6.6559999999999997</v>
          </cell>
        </row>
        <row r="2336">
          <cell r="A2336">
            <v>214038</v>
          </cell>
          <cell r="B2336" t="str">
            <v>BRACKET, WSTGTE VENT TUBE,L.B.</v>
          </cell>
          <cell r="C2336">
            <v>29.77</v>
          </cell>
          <cell r="D2336">
            <v>42.53</v>
          </cell>
          <cell r="E2336">
            <v>12.167999999999999</v>
          </cell>
        </row>
        <row r="2337">
          <cell r="A2337">
            <v>214043</v>
          </cell>
          <cell r="B2337" t="str">
            <v>SADDLE, PIPE 2.75 IN</v>
          </cell>
          <cell r="C2337">
            <v>15.2</v>
          </cell>
          <cell r="D2337">
            <v>21.71</v>
          </cell>
          <cell r="E2337">
            <v>4.9711999999999996</v>
          </cell>
        </row>
        <row r="2338">
          <cell r="A2338">
            <v>214044</v>
          </cell>
          <cell r="B2338" t="str">
            <v>PIN,DIAMOND,.75X2.12 LG.</v>
          </cell>
          <cell r="C2338">
            <v>12.25</v>
          </cell>
          <cell r="D2338">
            <v>17.5</v>
          </cell>
          <cell r="E2338">
            <v>7.6959999999999997</v>
          </cell>
        </row>
        <row r="2339">
          <cell r="A2339">
            <v>214045</v>
          </cell>
          <cell r="B2339" t="str">
            <v>NUT,HEX HI.75-16 GRADE 8</v>
          </cell>
          <cell r="C2339">
            <v>6.7</v>
          </cell>
          <cell r="D2339">
            <v>9.57</v>
          </cell>
          <cell r="E2339">
            <v>1.5808</v>
          </cell>
        </row>
        <row r="2340">
          <cell r="A2340">
            <v>214053</v>
          </cell>
          <cell r="B2340" t="str">
            <v>BRKT,DSM HARNESS SUPPORT</v>
          </cell>
          <cell r="C2340">
            <v>13.12</v>
          </cell>
          <cell r="D2340">
            <v>18.75</v>
          </cell>
          <cell r="E2340">
            <v>13.294420000000001</v>
          </cell>
        </row>
        <row r="2341">
          <cell r="A2341">
            <v>214056</v>
          </cell>
          <cell r="B2341" t="str">
            <v>BRACKET,HARNESS SUPPORT</v>
          </cell>
          <cell r="C2341">
            <v>15.89</v>
          </cell>
          <cell r="D2341">
            <v>22.7</v>
          </cell>
          <cell r="E2341">
            <v>15.91638</v>
          </cell>
        </row>
        <row r="2342">
          <cell r="A2342">
            <v>214057</v>
          </cell>
          <cell r="B2342" t="str">
            <v>ROD, GOVERNOR</v>
          </cell>
          <cell r="C2342">
            <v>80.75</v>
          </cell>
          <cell r="D2342">
            <v>115.36</v>
          </cell>
          <cell r="E2342">
            <v>19.718399999999999</v>
          </cell>
        </row>
        <row r="2343">
          <cell r="A2343">
            <v>214058</v>
          </cell>
          <cell r="B2343" t="str">
            <v>BRACE, TUBE</v>
          </cell>
          <cell r="C2343">
            <v>18.96</v>
          </cell>
          <cell r="D2343">
            <v>27.09</v>
          </cell>
          <cell r="E2343">
            <v>6.6239400000000002</v>
          </cell>
        </row>
        <row r="2344">
          <cell r="A2344">
            <v>214059</v>
          </cell>
          <cell r="B2344" t="str">
            <v>BRACKET</v>
          </cell>
          <cell r="C2344">
            <v>15.9</v>
          </cell>
          <cell r="D2344">
            <v>22.72</v>
          </cell>
          <cell r="E2344">
            <v>16.248239999999999</v>
          </cell>
        </row>
        <row r="2345">
          <cell r="A2345">
            <v>214060</v>
          </cell>
          <cell r="B2345" t="str">
            <v>TIE-WRAP, STAINLESS STEEL</v>
          </cell>
          <cell r="C2345">
            <v>1.73</v>
          </cell>
          <cell r="D2345">
            <v>2.48</v>
          </cell>
          <cell r="E2345">
            <v>0.89346999999999999</v>
          </cell>
        </row>
        <row r="2346">
          <cell r="A2346">
            <v>214065</v>
          </cell>
          <cell r="B2346" t="str">
            <v>REGULATOR, BACK-PRESSURE</v>
          </cell>
          <cell r="C2346">
            <v>357.88</v>
          </cell>
          <cell r="D2346">
            <v>511.26</v>
          </cell>
          <cell r="E2346">
            <v>152.50559999999999</v>
          </cell>
        </row>
        <row r="2347">
          <cell r="A2347">
            <v>214066</v>
          </cell>
          <cell r="B2347" t="str">
            <v>U BOLT,.375-16X2.75X1.00</v>
          </cell>
          <cell r="C2347">
            <v>2.4300000000000002</v>
          </cell>
          <cell r="D2347">
            <v>3.47</v>
          </cell>
          <cell r="E2347">
            <v>1.77545</v>
          </cell>
        </row>
        <row r="2348">
          <cell r="A2348">
            <v>214068</v>
          </cell>
          <cell r="B2348" t="str">
            <v>TUBE, REG.TO INTAKE MANIFOLD</v>
          </cell>
          <cell r="C2348">
            <v>15.73</v>
          </cell>
          <cell r="D2348">
            <v>22.48</v>
          </cell>
          <cell r="E2348">
            <v>16.380800000000001</v>
          </cell>
        </row>
        <row r="2349">
          <cell r="A2349">
            <v>214069</v>
          </cell>
          <cell r="B2349" t="str">
            <v>TUBE, REGULATOR TO AIR CLEANER</v>
          </cell>
          <cell r="C2349">
            <v>30.62</v>
          </cell>
          <cell r="D2349">
            <v>43.74</v>
          </cell>
          <cell r="E2349">
            <v>20.2225</v>
          </cell>
        </row>
        <row r="2350">
          <cell r="A2350">
            <v>214070</v>
          </cell>
          <cell r="B2350" t="str">
            <v>BRACKET, BACK-PRESSURE REG.</v>
          </cell>
          <cell r="C2350">
            <v>34.840000000000003</v>
          </cell>
          <cell r="D2350">
            <v>49.78</v>
          </cell>
          <cell r="E2350">
            <v>4.7944000000000004</v>
          </cell>
        </row>
        <row r="2351">
          <cell r="A2351">
            <v>214073</v>
          </cell>
          <cell r="B2351" t="str">
            <v>BRACKET, SUPPORT</v>
          </cell>
          <cell r="C2351">
            <v>7.09</v>
          </cell>
          <cell r="D2351">
            <v>10.130000000000001</v>
          </cell>
          <cell r="E2351">
            <v>1.4663999999999999</v>
          </cell>
        </row>
        <row r="2352">
          <cell r="A2352">
            <v>214077</v>
          </cell>
          <cell r="B2352" t="str">
            <v>BRACKET,IGN.POWER MODULE</v>
          </cell>
          <cell r="C2352">
            <v>271.32</v>
          </cell>
          <cell r="D2352">
            <v>387.6</v>
          </cell>
          <cell r="E2352">
            <v>157.6952</v>
          </cell>
        </row>
        <row r="2353">
          <cell r="A2353">
            <v>214078</v>
          </cell>
          <cell r="B2353" t="str">
            <v>BRACKET, ECU MOUNTING</v>
          </cell>
          <cell r="C2353">
            <v>245.14</v>
          </cell>
          <cell r="D2353">
            <v>350.2</v>
          </cell>
          <cell r="E2353">
            <v>62.4</v>
          </cell>
        </row>
        <row r="2354">
          <cell r="A2354">
            <v>214083</v>
          </cell>
          <cell r="B2354" t="str">
            <v>NAMEPLATE, VHP SERIES FOUR</v>
          </cell>
          <cell r="C2354">
            <v>45.4</v>
          </cell>
          <cell r="D2354">
            <v>64.86</v>
          </cell>
          <cell r="E2354">
            <v>14.352</v>
          </cell>
        </row>
        <row r="2355">
          <cell r="A2355">
            <v>214086</v>
          </cell>
          <cell r="B2355" t="str">
            <v>BRACKET,SENSOR PROTECTION</v>
          </cell>
          <cell r="C2355">
            <v>38.11</v>
          </cell>
          <cell r="D2355">
            <v>54.44</v>
          </cell>
          <cell r="E2355">
            <v>10.67136</v>
          </cell>
        </row>
        <row r="2356">
          <cell r="A2356">
            <v>214087</v>
          </cell>
          <cell r="B2356" t="str">
            <v>BRACKET,EMERGENCY STOP</v>
          </cell>
          <cell r="C2356">
            <v>422.34</v>
          </cell>
          <cell r="D2356">
            <v>603.34</v>
          </cell>
          <cell r="E2356">
            <v>251.5968</v>
          </cell>
        </row>
        <row r="2357">
          <cell r="A2357">
            <v>214088</v>
          </cell>
          <cell r="B2357" t="str">
            <v>PLATE, SUPPORT</v>
          </cell>
          <cell r="C2357">
            <v>1.3</v>
          </cell>
          <cell r="D2357">
            <v>1.85</v>
          </cell>
          <cell r="E2357">
            <v>0.79237999999999997</v>
          </cell>
        </row>
        <row r="2358">
          <cell r="A2358">
            <v>214093</v>
          </cell>
          <cell r="B2358" t="str">
            <v>BRACKET, ACCUMULATOR</v>
          </cell>
          <cell r="C2358">
            <v>19.670000000000002</v>
          </cell>
          <cell r="D2358">
            <v>28.1</v>
          </cell>
          <cell r="E2358">
            <v>6.2607999999999997</v>
          </cell>
        </row>
        <row r="2359">
          <cell r="A2359">
            <v>214094</v>
          </cell>
          <cell r="B2359" t="str">
            <v>DECAL,CUST. HOOK-UP</v>
          </cell>
          <cell r="C2359">
            <v>1.88</v>
          </cell>
          <cell r="D2359">
            <v>2.68</v>
          </cell>
          <cell r="E2359">
            <v>1.2687999999999999</v>
          </cell>
        </row>
        <row r="2360">
          <cell r="A2360">
            <v>214095</v>
          </cell>
          <cell r="B2360" t="str">
            <v>DECAL,STD.THERMOCOUPLE</v>
          </cell>
          <cell r="C2360">
            <v>2.2400000000000002</v>
          </cell>
          <cell r="D2360">
            <v>3.2</v>
          </cell>
          <cell r="E2360">
            <v>1.2896000000000001</v>
          </cell>
        </row>
        <row r="2361">
          <cell r="A2361">
            <v>214096</v>
          </cell>
          <cell r="B2361" t="str">
            <v>NAMEPLATE,PRELUBE MOTOR</v>
          </cell>
          <cell r="C2361">
            <v>4.49</v>
          </cell>
          <cell r="D2361">
            <v>6.41</v>
          </cell>
          <cell r="E2361">
            <v>1.9032</v>
          </cell>
        </row>
        <row r="2362">
          <cell r="A2362">
            <v>214097</v>
          </cell>
          <cell r="B2362" t="str">
            <v>PLATE, MICROSPIN SUPPORT</v>
          </cell>
          <cell r="C2362">
            <v>824.36</v>
          </cell>
          <cell r="D2362">
            <v>1177.6600000000001</v>
          </cell>
          <cell r="E2362">
            <v>509.6</v>
          </cell>
        </row>
        <row r="2363">
          <cell r="A2363">
            <v>214098</v>
          </cell>
          <cell r="B2363" t="str">
            <v>PIPE, 2.00X3.00,BLK SCH80</v>
          </cell>
          <cell r="C2363">
            <v>23.2</v>
          </cell>
          <cell r="D2363">
            <v>33.14</v>
          </cell>
          <cell r="E2363">
            <v>6.4584000000000001</v>
          </cell>
        </row>
        <row r="2364">
          <cell r="A2364">
            <v>214099</v>
          </cell>
          <cell r="B2364" t="str">
            <v>COCK,DRAIN,.125 NPT</v>
          </cell>
          <cell r="C2364">
            <v>5.9</v>
          </cell>
          <cell r="D2364">
            <v>8.42</v>
          </cell>
          <cell r="E2364">
            <v>4.2001400000000002</v>
          </cell>
        </row>
        <row r="2365">
          <cell r="A2365">
            <v>214101</v>
          </cell>
          <cell r="B2365" t="str">
            <v>PLATE, SUPPORT</v>
          </cell>
          <cell r="C2365">
            <v>7.69</v>
          </cell>
          <cell r="D2365">
            <v>10.99</v>
          </cell>
          <cell r="E2365">
            <v>8.1098800000000004</v>
          </cell>
        </row>
        <row r="2366">
          <cell r="A2366">
            <v>214102</v>
          </cell>
          <cell r="B2366" t="str">
            <v>TUBE,WATER DISCHARGE</v>
          </cell>
          <cell r="C2366">
            <v>38.520000000000003</v>
          </cell>
          <cell r="D2366">
            <v>55.03</v>
          </cell>
          <cell r="E2366">
            <v>35.114199999999997</v>
          </cell>
        </row>
        <row r="2367">
          <cell r="A2367">
            <v>214105</v>
          </cell>
          <cell r="B2367" t="str">
            <v>FILTER, MICROSPIN LUBE OIL</v>
          </cell>
          <cell r="C2367">
            <v>1747.26</v>
          </cell>
          <cell r="D2367">
            <v>2496.09</v>
          </cell>
          <cell r="E2367">
            <v>549.64</v>
          </cell>
        </row>
        <row r="2368">
          <cell r="A2368">
            <v>214106</v>
          </cell>
          <cell r="B2368" t="str">
            <v>ELBOW,FLXMSTR,2 PIPE,45 DEG</v>
          </cell>
          <cell r="C2368">
            <v>164.22</v>
          </cell>
          <cell r="D2368">
            <v>234.6</v>
          </cell>
          <cell r="E2368">
            <v>88.712000000000003</v>
          </cell>
        </row>
        <row r="2369">
          <cell r="A2369">
            <v>214114</v>
          </cell>
          <cell r="B2369" t="str">
            <v>BRACKET, THERMOSTAT MOUNTING</v>
          </cell>
          <cell r="C2369">
            <v>390.15</v>
          </cell>
          <cell r="D2369">
            <v>557.36</v>
          </cell>
          <cell r="E2369">
            <v>322.58479999999997</v>
          </cell>
        </row>
        <row r="2370">
          <cell r="A2370">
            <v>214116</v>
          </cell>
          <cell r="B2370" t="str">
            <v>LABEL,CSA ALTERNATOR SYSTEM</v>
          </cell>
          <cell r="C2370">
            <v>12</v>
          </cell>
          <cell r="D2370">
            <v>17.14</v>
          </cell>
          <cell r="E2370">
            <v>2.9016000000000002</v>
          </cell>
        </row>
        <row r="2371">
          <cell r="A2371">
            <v>214118</v>
          </cell>
          <cell r="B2371" t="str">
            <v>STUD,.500-20X2.00 LG</v>
          </cell>
          <cell r="C2371">
            <v>64.959999999999994</v>
          </cell>
          <cell r="D2371">
            <v>92.8</v>
          </cell>
          <cell r="E2371">
            <v>18.168800000000001</v>
          </cell>
        </row>
        <row r="2372">
          <cell r="A2372">
            <v>214120</v>
          </cell>
          <cell r="B2372" t="str">
            <v>BRACKET, CLIP SUPPORT</v>
          </cell>
          <cell r="C2372">
            <v>20.010000000000002</v>
          </cell>
          <cell r="D2372">
            <v>28.59</v>
          </cell>
          <cell r="E2372">
            <v>3.0472000000000001</v>
          </cell>
        </row>
        <row r="2373">
          <cell r="A2373">
            <v>214121</v>
          </cell>
          <cell r="B2373" t="str">
            <v>SWITCH, BATTERY DISCONNECT</v>
          </cell>
          <cell r="C2373">
            <v>1.54</v>
          </cell>
          <cell r="D2373">
            <v>2.2000000000000002</v>
          </cell>
          <cell r="E2373">
            <v>1.04</v>
          </cell>
        </row>
        <row r="2374">
          <cell r="A2374">
            <v>214123</v>
          </cell>
          <cell r="B2374" t="str">
            <v>O RING,.88X1.25X.19,NITRILE</v>
          </cell>
          <cell r="C2374">
            <v>0.37</v>
          </cell>
          <cell r="D2374">
            <v>0.52</v>
          </cell>
          <cell r="E2374">
            <v>0.18720000000000001</v>
          </cell>
        </row>
        <row r="2375">
          <cell r="A2375">
            <v>214124</v>
          </cell>
          <cell r="B2375" t="str">
            <v>BOX,BATTERY</v>
          </cell>
          <cell r="C2375">
            <v>172</v>
          </cell>
          <cell r="D2375">
            <v>245.71</v>
          </cell>
          <cell r="E2375">
            <v>73.891999999999996</v>
          </cell>
        </row>
        <row r="2376">
          <cell r="A2376">
            <v>214125</v>
          </cell>
          <cell r="B2376" t="str">
            <v>O RING,1.62X1.75X.06,NBR</v>
          </cell>
          <cell r="C2376">
            <v>1.66</v>
          </cell>
          <cell r="D2376">
            <v>2.38</v>
          </cell>
          <cell r="E2376">
            <v>0.44719999999999999</v>
          </cell>
        </row>
        <row r="2377">
          <cell r="A2377">
            <v>214126</v>
          </cell>
          <cell r="B2377" t="str">
            <v>O RING,5.00X5.12X.06,NBR</v>
          </cell>
          <cell r="C2377">
            <v>3.17</v>
          </cell>
          <cell r="D2377">
            <v>4.53</v>
          </cell>
          <cell r="E2377">
            <v>0.63726000000000005</v>
          </cell>
        </row>
        <row r="2378">
          <cell r="A2378">
            <v>214128</v>
          </cell>
          <cell r="B2378" t="str">
            <v>ELBOW, MICROSPIN DRAIN/MTG.</v>
          </cell>
          <cell r="C2378">
            <v>412.65</v>
          </cell>
          <cell r="D2378">
            <v>589.5</v>
          </cell>
          <cell r="E2378">
            <v>177.7568</v>
          </cell>
        </row>
        <row r="2379">
          <cell r="A2379">
            <v>214130</v>
          </cell>
          <cell r="B2379" t="str">
            <v>BRACKET, CLAMP SUPPORT</v>
          </cell>
          <cell r="C2379">
            <v>22.05</v>
          </cell>
          <cell r="D2379">
            <v>31.5</v>
          </cell>
          <cell r="E2379">
            <v>16.109729999999999</v>
          </cell>
        </row>
        <row r="2380">
          <cell r="A2380">
            <v>214137</v>
          </cell>
          <cell r="B2380" t="str">
            <v>TUBE, BREATHER DRAIN</v>
          </cell>
          <cell r="C2380">
            <v>29.75</v>
          </cell>
          <cell r="D2380">
            <v>42.5</v>
          </cell>
          <cell r="E2380">
            <v>21.743500000000001</v>
          </cell>
        </row>
        <row r="2381">
          <cell r="A2381">
            <v>214138</v>
          </cell>
          <cell r="B2381" t="str">
            <v>BRACKET, ALTERNATOR</v>
          </cell>
          <cell r="C2381">
            <v>212.86</v>
          </cell>
          <cell r="D2381">
            <v>304.08999999999997</v>
          </cell>
          <cell r="E2381">
            <v>147.76043999999999</v>
          </cell>
        </row>
        <row r="2382">
          <cell r="A2382">
            <v>214139</v>
          </cell>
          <cell r="B2382" t="str">
            <v>HITCH PIN, CLIP</v>
          </cell>
          <cell r="C2382">
            <v>0.5</v>
          </cell>
          <cell r="D2382">
            <v>0.72</v>
          </cell>
          <cell r="E2382">
            <v>0.312</v>
          </cell>
        </row>
        <row r="2383">
          <cell r="A2383">
            <v>214141</v>
          </cell>
          <cell r="B2383" t="str">
            <v>GUARD, ALTERNATOR FRONT</v>
          </cell>
          <cell r="C2383">
            <v>151.05000000000001</v>
          </cell>
          <cell r="D2383">
            <v>215.79</v>
          </cell>
          <cell r="E2383">
            <v>147.50809000000001</v>
          </cell>
        </row>
        <row r="2384">
          <cell r="A2384">
            <v>214142</v>
          </cell>
          <cell r="B2384" t="str">
            <v>GUARD, ALTERNATOR REAR</v>
          </cell>
          <cell r="C2384">
            <v>37.78</v>
          </cell>
          <cell r="D2384">
            <v>53.98</v>
          </cell>
          <cell r="E2384">
            <v>29.140799999999999</v>
          </cell>
        </row>
        <row r="2385">
          <cell r="A2385">
            <v>214146</v>
          </cell>
          <cell r="B2385" t="str">
            <v>BRACE,ALTERNATR TERMINAL GUARD</v>
          </cell>
          <cell r="C2385">
            <v>17.34</v>
          </cell>
          <cell r="D2385">
            <v>24.77</v>
          </cell>
          <cell r="E2385">
            <v>33.414389999999997</v>
          </cell>
        </row>
        <row r="2386">
          <cell r="A2386">
            <v>214148</v>
          </cell>
          <cell r="B2386" t="str">
            <v>STARTER,AIR</v>
          </cell>
          <cell r="C2386">
            <v>3067.87</v>
          </cell>
          <cell r="D2386">
            <v>4382.67</v>
          </cell>
          <cell r="E2386">
            <v>1612</v>
          </cell>
        </row>
        <row r="2387">
          <cell r="A2387">
            <v>214152</v>
          </cell>
          <cell r="B2387" t="str">
            <v>ELBOW,MICROSPIN DRAIN/MOUNTING</v>
          </cell>
          <cell r="C2387">
            <v>712.67</v>
          </cell>
          <cell r="D2387">
            <v>1018.11</v>
          </cell>
          <cell r="E2387">
            <v>662.84502999999995</v>
          </cell>
        </row>
        <row r="2388">
          <cell r="A2388">
            <v>214153</v>
          </cell>
          <cell r="B2388" t="str">
            <v>ELBOW, 3 IN 90 DEGREE LONG RAD.</v>
          </cell>
          <cell r="C2388">
            <v>25.14</v>
          </cell>
          <cell r="D2388">
            <v>35.92</v>
          </cell>
          <cell r="E2388">
            <v>16.953040000000001</v>
          </cell>
        </row>
        <row r="2389">
          <cell r="A2389">
            <v>214154</v>
          </cell>
          <cell r="B2389" t="str">
            <v>TUBE,OIL SUPPLY,MICROSPIN</v>
          </cell>
          <cell r="C2389">
            <v>40.5</v>
          </cell>
          <cell r="D2389">
            <v>57.86</v>
          </cell>
          <cell r="E2389">
            <v>14.0192</v>
          </cell>
        </row>
        <row r="2390">
          <cell r="A2390">
            <v>214157</v>
          </cell>
          <cell r="B2390" t="str">
            <v>BRACE, TUBE</v>
          </cell>
          <cell r="C2390">
            <v>32.65</v>
          </cell>
          <cell r="D2390">
            <v>46.64</v>
          </cell>
          <cell r="E2390">
            <v>24.470410000000001</v>
          </cell>
        </row>
        <row r="2391">
          <cell r="A2391">
            <v>214168</v>
          </cell>
          <cell r="B2391" t="str">
            <v>TUBE, SENSING</v>
          </cell>
          <cell r="C2391">
            <v>35.9</v>
          </cell>
          <cell r="D2391">
            <v>51.28</v>
          </cell>
          <cell r="E2391">
            <v>27.4831</v>
          </cell>
        </row>
        <row r="2392">
          <cell r="A2392">
            <v>214169</v>
          </cell>
          <cell r="B2392" t="str">
            <v>HOSE HEAD DRAIN ASM</v>
          </cell>
          <cell r="C2392">
            <v>63.25</v>
          </cell>
          <cell r="D2392">
            <v>90.36</v>
          </cell>
          <cell r="E2392">
            <v>42.650399999999998</v>
          </cell>
        </row>
        <row r="2393">
          <cell r="A2393">
            <v>214172</v>
          </cell>
          <cell r="B2393" t="str">
            <v>PILOT,GAS REGULATOR</v>
          </cell>
          <cell r="C2393">
            <v>1086.25</v>
          </cell>
          <cell r="D2393">
            <v>1551.79</v>
          </cell>
          <cell r="E2393">
            <v>336.06560000000002</v>
          </cell>
        </row>
        <row r="2394">
          <cell r="A2394">
            <v>214174</v>
          </cell>
          <cell r="B2394" t="str">
            <v>FILTER, GAS REGULATOR</v>
          </cell>
          <cell r="C2394">
            <v>86.7</v>
          </cell>
          <cell r="D2394">
            <v>123.86</v>
          </cell>
          <cell r="E2394">
            <v>56.778799999999997</v>
          </cell>
        </row>
        <row r="2395">
          <cell r="A2395">
            <v>214175</v>
          </cell>
          <cell r="B2395" t="str">
            <v>RESTRICTOR,.052 IN GAS REGULATOR</v>
          </cell>
          <cell r="C2395">
            <v>39.53</v>
          </cell>
          <cell r="D2395">
            <v>56.46</v>
          </cell>
          <cell r="E2395">
            <v>16.234400000000001</v>
          </cell>
        </row>
        <row r="2396">
          <cell r="A2396">
            <v>214178</v>
          </cell>
          <cell r="B2396" t="str">
            <v>TUBE, SENSING, RB</v>
          </cell>
          <cell r="C2396">
            <v>71.08</v>
          </cell>
          <cell r="D2396">
            <v>101.54</v>
          </cell>
          <cell r="E2396">
            <v>43.94</v>
          </cell>
        </row>
        <row r="2397">
          <cell r="A2397">
            <v>214180</v>
          </cell>
          <cell r="B2397" t="str">
            <v>O RING,MICROSPIN</v>
          </cell>
          <cell r="C2397">
            <v>24.72</v>
          </cell>
          <cell r="D2397">
            <v>35.31</v>
          </cell>
          <cell r="E2397">
            <v>7.28</v>
          </cell>
        </row>
        <row r="2398">
          <cell r="A2398">
            <v>214181</v>
          </cell>
          <cell r="B2398" t="str">
            <v>GAS REG., 10-40IWC</v>
          </cell>
          <cell r="C2398">
            <v>646.42999999999995</v>
          </cell>
          <cell r="D2398">
            <v>923.46</v>
          </cell>
          <cell r="E2398">
            <v>207.74</v>
          </cell>
        </row>
        <row r="2399">
          <cell r="A2399">
            <v>214185</v>
          </cell>
          <cell r="B2399" t="str">
            <v>BRACKET, JUNCTION BOX MOUNTING</v>
          </cell>
          <cell r="C2399">
            <v>105.14</v>
          </cell>
          <cell r="D2399">
            <v>150.19999999999999</v>
          </cell>
          <cell r="E2399">
            <v>69.004000000000005</v>
          </cell>
        </row>
        <row r="2400">
          <cell r="A2400">
            <v>214188</v>
          </cell>
          <cell r="B2400" t="str">
            <v>TUBE,VERSA VLV. TO STARTER</v>
          </cell>
          <cell r="C2400">
            <v>22.95</v>
          </cell>
          <cell r="D2400">
            <v>32.79</v>
          </cell>
          <cell r="E2400">
            <v>19.927759999999999</v>
          </cell>
        </row>
        <row r="2401">
          <cell r="A2401">
            <v>214190</v>
          </cell>
          <cell r="B2401" t="str">
            <v>TUBE,MAG DRIVE COVER</v>
          </cell>
          <cell r="C2401">
            <v>37.369999999999997</v>
          </cell>
          <cell r="D2401">
            <v>53.38</v>
          </cell>
          <cell r="E2401">
            <v>19.932870000000001</v>
          </cell>
        </row>
        <row r="2402">
          <cell r="A2402">
            <v>214191</v>
          </cell>
          <cell r="B2402" t="str">
            <v>TUBE, BALANCE</v>
          </cell>
          <cell r="C2402">
            <v>37.65</v>
          </cell>
          <cell r="D2402">
            <v>53.78</v>
          </cell>
          <cell r="E2402">
            <v>28.209630000000001</v>
          </cell>
        </row>
        <row r="2403">
          <cell r="A2403">
            <v>214193</v>
          </cell>
          <cell r="B2403" t="str">
            <v>GASKET, WATER INLET/OUTLET BOX</v>
          </cell>
          <cell r="C2403">
            <v>75.86</v>
          </cell>
          <cell r="D2403">
            <v>108.37</v>
          </cell>
          <cell r="E2403">
            <v>26</v>
          </cell>
        </row>
        <row r="2404">
          <cell r="A2404">
            <v>214195</v>
          </cell>
          <cell r="B2404" t="str">
            <v>GASKET, WATER RETURN BOX</v>
          </cell>
          <cell r="C2404">
            <v>75.86</v>
          </cell>
          <cell r="D2404">
            <v>108.37</v>
          </cell>
          <cell r="E2404">
            <v>26</v>
          </cell>
        </row>
        <row r="2405">
          <cell r="A2405">
            <v>214201</v>
          </cell>
          <cell r="B2405" t="str">
            <v>GOVERNOR,EG3P-C</v>
          </cell>
          <cell r="C2405">
            <v>2655.24</v>
          </cell>
          <cell r="D2405">
            <v>3793.2</v>
          </cell>
          <cell r="E2405">
            <v>1242.4880000000001</v>
          </cell>
        </row>
        <row r="2406">
          <cell r="A2406">
            <v>214203</v>
          </cell>
          <cell r="B2406" t="str">
            <v>TUBE,J.W. HEATER INLET R.B.</v>
          </cell>
          <cell r="C2406">
            <v>23.11</v>
          </cell>
          <cell r="D2406">
            <v>33.020000000000003</v>
          </cell>
          <cell r="E2406">
            <v>23.202100000000002</v>
          </cell>
        </row>
        <row r="2407">
          <cell r="A2407">
            <v>214222</v>
          </cell>
          <cell r="B2407" t="str">
            <v>STUD, HEX LOBULAR</v>
          </cell>
          <cell r="C2407">
            <v>22.72</v>
          </cell>
          <cell r="D2407">
            <v>32.450000000000003</v>
          </cell>
          <cell r="E2407">
            <v>10.51614</v>
          </cell>
        </row>
        <row r="2408">
          <cell r="A2408">
            <v>214229</v>
          </cell>
          <cell r="B2408" t="str">
            <v>SEAL, VALVE STEM-BLUE COLOR</v>
          </cell>
          <cell r="C2408">
            <v>2.84</v>
          </cell>
          <cell r="D2408">
            <v>4.0599999999999996</v>
          </cell>
          <cell r="E2408">
            <v>0.77063999999999999</v>
          </cell>
        </row>
        <row r="2409">
          <cell r="A2409">
            <v>214231</v>
          </cell>
          <cell r="B2409" t="str">
            <v>RELAY, 40A, 24V</v>
          </cell>
          <cell r="C2409">
            <v>17.600000000000001</v>
          </cell>
          <cell r="D2409">
            <v>25.14</v>
          </cell>
          <cell r="E2409">
            <v>7.4359999999999999</v>
          </cell>
        </row>
        <row r="2410">
          <cell r="A2410">
            <v>214234</v>
          </cell>
          <cell r="B2410" t="str">
            <v>SUPPORT, CLIP</v>
          </cell>
          <cell r="C2410">
            <v>13.22</v>
          </cell>
          <cell r="D2410">
            <v>18.88</v>
          </cell>
          <cell r="E2410">
            <v>8.9118399999999998</v>
          </cell>
        </row>
        <row r="2411">
          <cell r="A2411">
            <v>214250</v>
          </cell>
          <cell r="B2411" t="str">
            <v>KEY, SQ., .875 X 8.0 LG</v>
          </cell>
          <cell r="C2411">
            <v>16</v>
          </cell>
          <cell r="D2411">
            <v>22.86</v>
          </cell>
          <cell r="E2411">
            <v>5.6887999999999996</v>
          </cell>
        </row>
        <row r="2412">
          <cell r="A2412">
            <v>214251</v>
          </cell>
          <cell r="B2412" t="str">
            <v>KEY, SQ., .875 X 3.50 LG</v>
          </cell>
          <cell r="C2412">
            <v>3.03</v>
          </cell>
          <cell r="D2412">
            <v>4.32</v>
          </cell>
          <cell r="E2412">
            <v>2.0384000000000002</v>
          </cell>
        </row>
        <row r="2413">
          <cell r="A2413">
            <v>214260</v>
          </cell>
          <cell r="B2413" t="str">
            <v>ADAPTER, OIL FILTER</v>
          </cell>
          <cell r="C2413">
            <v>84.79</v>
          </cell>
          <cell r="D2413">
            <v>121.13</v>
          </cell>
          <cell r="E2413">
            <v>57.179200000000002</v>
          </cell>
        </row>
        <row r="2414">
          <cell r="A2414">
            <v>214261</v>
          </cell>
          <cell r="B2414" t="str">
            <v>HOUSING, OIL FILTER ELEMENT</v>
          </cell>
          <cell r="C2414">
            <v>127.83</v>
          </cell>
          <cell r="D2414">
            <v>182.62</v>
          </cell>
          <cell r="E2414">
            <v>86.205600000000004</v>
          </cell>
        </row>
        <row r="2415">
          <cell r="A2415">
            <v>214263</v>
          </cell>
          <cell r="B2415" t="str">
            <v>SLEEVE,OIL TRANSFER</v>
          </cell>
          <cell r="C2415">
            <v>27.47</v>
          </cell>
          <cell r="D2415">
            <v>39.24</v>
          </cell>
          <cell r="E2415">
            <v>7.3840000000000003</v>
          </cell>
        </row>
        <row r="2416">
          <cell r="A2416">
            <v>214266</v>
          </cell>
          <cell r="B2416" t="str">
            <v>SUPPORT, OIL FILTER BASE</v>
          </cell>
          <cell r="C2416">
            <v>71.42</v>
          </cell>
          <cell r="D2416">
            <v>102.03</v>
          </cell>
          <cell r="E2416">
            <v>31.595199999999998</v>
          </cell>
        </row>
        <row r="2417">
          <cell r="A2417">
            <v>214268</v>
          </cell>
          <cell r="B2417" t="str">
            <v>SIGHTGLASS</v>
          </cell>
          <cell r="C2417">
            <v>39.06</v>
          </cell>
          <cell r="D2417">
            <v>55.79</v>
          </cell>
          <cell r="E2417">
            <v>20.529599999999999</v>
          </cell>
        </row>
        <row r="2418">
          <cell r="A2418">
            <v>214270</v>
          </cell>
          <cell r="B2418" t="str">
            <v>BRACKET, GUARD</v>
          </cell>
          <cell r="C2418">
            <v>36.950000000000003</v>
          </cell>
          <cell r="D2418">
            <v>52.79</v>
          </cell>
          <cell r="E2418">
            <v>11.336</v>
          </cell>
        </row>
        <row r="2419">
          <cell r="A2419">
            <v>214271</v>
          </cell>
          <cell r="B2419" t="str">
            <v>LEVER, THROTTLE (2.07 LG.)</v>
          </cell>
          <cell r="C2419">
            <v>27.2</v>
          </cell>
          <cell r="D2419">
            <v>38.86</v>
          </cell>
          <cell r="E2419">
            <v>15.1424</v>
          </cell>
        </row>
        <row r="2420">
          <cell r="A2420">
            <v>214277</v>
          </cell>
          <cell r="B2420" t="str">
            <v>SPACER</v>
          </cell>
          <cell r="C2420">
            <v>8.5</v>
          </cell>
          <cell r="D2420">
            <v>12.14</v>
          </cell>
          <cell r="E2420">
            <v>1.56</v>
          </cell>
        </row>
        <row r="2421">
          <cell r="A2421">
            <v>214278</v>
          </cell>
          <cell r="B2421" t="str">
            <v>STRAP, STRAINER</v>
          </cell>
          <cell r="C2421">
            <v>16.329999999999998</v>
          </cell>
          <cell r="D2421">
            <v>23.33</v>
          </cell>
          <cell r="E2421">
            <v>15.85891</v>
          </cell>
        </row>
        <row r="2422">
          <cell r="A2422">
            <v>214281</v>
          </cell>
          <cell r="B2422" t="str">
            <v>SPACER, BLOCK</v>
          </cell>
          <cell r="C2422">
            <v>18.510000000000002</v>
          </cell>
          <cell r="D2422">
            <v>26.44</v>
          </cell>
          <cell r="E2422">
            <v>12.48</v>
          </cell>
        </row>
        <row r="2423">
          <cell r="A2423">
            <v>214289</v>
          </cell>
          <cell r="B2423" t="str">
            <v>COVER, OIL INLET</v>
          </cell>
          <cell r="C2423">
            <v>19.190000000000001</v>
          </cell>
          <cell r="D2423">
            <v>27.41</v>
          </cell>
          <cell r="E2423">
            <v>4.3159999999999998</v>
          </cell>
        </row>
        <row r="2424">
          <cell r="A2424">
            <v>214291</v>
          </cell>
          <cell r="B2424" t="str">
            <v>SUPPORT, PRELUBE MOTOR</v>
          </cell>
          <cell r="C2424">
            <v>15.76</v>
          </cell>
          <cell r="D2424">
            <v>22.51</v>
          </cell>
          <cell r="E2424">
            <v>2.6103999999999998</v>
          </cell>
        </row>
        <row r="2425">
          <cell r="A2425">
            <v>214301</v>
          </cell>
          <cell r="B2425" t="str">
            <v>FLANGE, SPARK PLUG SLEEVE</v>
          </cell>
          <cell r="C2425">
            <v>10.41</v>
          </cell>
          <cell r="D2425">
            <v>14.88</v>
          </cell>
          <cell r="E2425">
            <v>5.8552</v>
          </cell>
        </row>
        <row r="2426">
          <cell r="A2426">
            <v>214302</v>
          </cell>
          <cell r="B2426" t="str">
            <v>TUBE,SPARK PLUG SLEEVE EXTEN.</v>
          </cell>
          <cell r="C2426">
            <v>22.99</v>
          </cell>
          <cell r="D2426">
            <v>32.85</v>
          </cell>
          <cell r="E2426">
            <v>15.506399999999999</v>
          </cell>
        </row>
        <row r="2427">
          <cell r="A2427">
            <v>214304</v>
          </cell>
          <cell r="B2427" t="str">
            <v>GASKET, SINGLE FUEL INLET</v>
          </cell>
          <cell r="C2427">
            <v>2.15</v>
          </cell>
          <cell r="D2427">
            <v>3.07</v>
          </cell>
          <cell r="E2427">
            <v>0.72799999999999998</v>
          </cell>
        </row>
        <row r="2428">
          <cell r="A2428">
            <v>214307</v>
          </cell>
          <cell r="B2428" t="str">
            <v>GASKET</v>
          </cell>
          <cell r="C2428">
            <v>2.76</v>
          </cell>
          <cell r="D2428">
            <v>3.94</v>
          </cell>
          <cell r="E2428">
            <v>1.0608</v>
          </cell>
        </row>
        <row r="2429">
          <cell r="A2429">
            <v>214308</v>
          </cell>
          <cell r="B2429" t="str">
            <v>GASKET</v>
          </cell>
          <cell r="C2429">
            <v>1.97</v>
          </cell>
          <cell r="D2429">
            <v>2.81</v>
          </cell>
          <cell r="E2429">
            <v>0.66039999999999999</v>
          </cell>
        </row>
        <row r="2430">
          <cell r="A2430">
            <v>214310</v>
          </cell>
          <cell r="B2430" t="str">
            <v>COVER, INERTIA SEPARATOR</v>
          </cell>
          <cell r="C2430">
            <v>659.2</v>
          </cell>
          <cell r="D2430">
            <v>941.71</v>
          </cell>
          <cell r="E2430">
            <v>304.01280000000003</v>
          </cell>
        </row>
        <row r="2431">
          <cell r="A2431">
            <v>214313</v>
          </cell>
          <cell r="B2431" t="str">
            <v>SUPPORT, OIL TANK SUPPLY</v>
          </cell>
          <cell r="C2431">
            <v>20.02</v>
          </cell>
          <cell r="D2431">
            <v>28.6</v>
          </cell>
          <cell r="E2431">
            <v>15.548</v>
          </cell>
        </row>
        <row r="2432">
          <cell r="A2432">
            <v>214314</v>
          </cell>
          <cell r="B2432" t="str">
            <v>BRACKET, THERMOSTAT HOUSING</v>
          </cell>
          <cell r="C2432">
            <v>21.6</v>
          </cell>
          <cell r="D2432">
            <v>30.86</v>
          </cell>
          <cell r="E2432">
            <v>4.7527999999999997</v>
          </cell>
        </row>
        <row r="2433">
          <cell r="A2433">
            <v>214316</v>
          </cell>
          <cell r="B2433" t="str">
            <v>TUBE,3-WAY VAL TO HDR</v>
          </cell>
          <cell r="C2433">
            <v>31.31</v>
          </cell>
          <cell r="D2433">
            <v>44.73</v>
          </cell>
          <cell r="E2433">
            <v>21.870899999999999</v>
          </cell>
        </row>
        <row r="2434">
          <cell r="A2434">
            <v>214317</v>
          </cell>
          <cell r="B2434" t="str">
            <v>SCREW,SET 6-32X.25 IN</v>
          </cell>
          <cell r="C2434">
            <v>0.1</v>
          </cell>
          <cell r="D2434">
            <v>0.15</v>
          </cell>
          <cell r="E2434">
            <v>9.7800000000000005E-3</v>
          </cell>
        </row>
        <row r="2435">
          <cell r="A2435">
            <v>214318</v>
          </cell>
          <cell r="B2435" t="str">
            <v>SUPPORT, PRELUBE TUBE</v>
          </cell>
          <cell r="C2435">
            <v>2.72</v>
          </cell>
          <cell r="D2435">
            <v>3.89</v>
          </cell>
          <cell r="E2435">
            <v>1.56077</v>
          </cell>
        </row>
        <row r="2436">
          <cell r="A2436">
            <v>214319</v>
          </cell>
          <cell r="B2436" t="str">
            <v>GASKET, OIL TANK</v>
          </cell>
          <cell r="C2436">
            <v>9.25</v>
          </cell>
          <cell r="D2436">
            <v>13.22</v>
          </cell>
          <cell r="E2436">
            <v>5.2</v>
          </cell>
        </row>
        <row r="2437">
          <cell r="A2437">
            <v>214320</v>
          </cell>
          <cell r="B2437" t="str">
            <v>SUPPORT, CLIP</v>
          </cell>
          <cell r="C2437">
            <v>44.5</v>
          </cell>
          <cell r="D2437">
            <v>63.57</v>
          </cell>
          <cell r="E2437">
            <v>10.85417</v>
          </cell>
        </row>
        <row r="2438">
          <cell r="A2438">
            <v>214321</v>
          </cell>
          <cell r="B2438" t="str">
            <v>STRAP, TUBE SUPPORT</v>
          </cell>
          <cell r="C2438">
            <v>11.56</v>
          </cell>
          <cell r="D2438">
            <v>16.510000000000002</v>
          </cell>
          <cell r="E2438">
            <v>2.86</v>
          </cell>
        </row>
        <row r="2439">
          <cell r="A2439">
            <v>214323</v>
          </cell>
          <cell r="B2439" t="str">
            <v>BOX ASM., JUNCTION</v>
          </cell>
          <cell r="C2439">
            <v>497.98</v>
          </cell>
          <cell r="D2439">
            <v>711.41</v>
          </cell>
          <cell r="E2439">
            <v>69.680000000000007</v>
          </cell>
        </row>
        <row r="2440">
          <cell r="A2440">
            <v>214328</v>
          </cell>
          <cell r="B2440" t="str">
            <v>BRACKET, CLIP SUPPORT</v>
          </cell>
          <cell r="C2440">
            <v>6</v>
          </cell>
          <cell r="D2440">
            <v>8.57</v>
          </cell>
          <cell r="E2440">
            <v>1.0192000000000001</v>
          </cell>
        </row>
        <row r="2441">
          <cell r="A2441">
            <v>214333</v>
          </cell>
          <cell r="B2441" t="str">
            <v>PANEL,JUNC.BOX PRELUBE</v>
          </cell>
          <cell r="C2441">
            <v>111.04</v>
          </cell>
          <cell r="D2441">
            <v>158.62</v>
          </cell>
          <cell r="E2441">
            <v>62.4</v>
          </cell>
        </row>
        <row r="2442">
          <cell r="A2442">
            <v>214334</v>
          </cell>
          <cell r="B2442" t="str">
            <v>TURBOCHARGER</v>
          </cell>
          <cell r="C2442">
            <v>3677.05</v>
          </cell>
          <cell r="D2442">
            <v>5252.93</v>
          </cell>
          <cell r="E2442">
            <v>1976</v>
          </cell>
        </row>
        <row r="2443">
          <cell r="A2443">
            <v>214336</v>
          </cell>
          <cell r="B2443" t="str">
            <v>BRACKET, MOTOR START</v>
          </cell>
          <cell r="C2443">
            <v>21.82</v>
          </cell>
          <cell r="D2443">
            <v>31.17</v>
          </cell>
          <cell r="E2443">
            <v>14.715999999999999</v>
          </cell>
        </row>
        <row r="2444">
          <cell r="A2444">
            <v>214340</v>
          </cell>
          <cell r="B2444" t="str">
            <v>COUPLING,RED 2-1.5</v>
          </cell>
          <cell r="C2444">
            <v>16.350000000000001</v>
          </cell>
          <cell r="D2444">
            <v>23.35</v>
          </cell>
          <cell r="E2444">
            <v>11.023999999999999</v>
          </cell>
        </row>
        <row r="2445">
          <cell r="A2445">
            <v>214342</v>
          </cell>
          <cell r="B2445" t="str">
            <v>PINION KIT</v>
          </cell>
          <cell r="C2445">
            <v>364.38</v>
          </cell>
          <cell r="D2445">
            <v>520.54</v>
          </cell>
          <cell r="E2445">
            <v>191.464</v>
          </cell>
        </row>
        <row r="2446">
          <cell r="A2446">
            <v>214348</v>
          </cell>
          <cell r="B2446" t="str">
            <v>TUBE,WATER SUPPLY, IN FROM HEATER</v>
          </cell>
          <cell r="C2446">
            <v>91.83</v>
          </cell>
          <cell r="D2446">
            <v>131.19</v>
          </cell>
          <cell r="E2446">
            <v>21.736000000000001</v>
          </cell>
        </row>
        <row r="2447">
          <cell r="A2447">
            <v>214354</v>
          </cell>
          <cell r="B2447" t="str">
            <v>MAGNET, OIL PAN</v>
          </cell>
          <cell r="C2447">
            <v>0.38</v>
          </cell>
          <cell r="D2447">
            <v>0.54</v>
          </cell>
          <cell r="E2447">
            <v>0.21215999999999999</v>
          </cell>
        </row>
        <row r="2448">
          <cell r="A2448">
            <v>214355</v>
          </cell>
          <cell r="B2448" t="str">
            <v>BRACKET, TEMP. CONTROL BOX</v>
          </cell>
          <cell r="C2448">
            <v>51.5</v>
          </cell>
          <cell r="D2448">
            <v>73.569999999999993</v>
          </cell>
          <cell r="E2448">
            <v>31.834399999999999</v>
          </cell>
        </row>
        <row r="2449">
          <cell r="A2449">
            <v>214359</v>
          </cell>
          <cell r="B2449" t="str">
            <v>TUBE, OIL PICKUP</v>
          </cell>
          <cell r="C2449">
            <v>50.13</v>
          </cell>
          <cell r="D2449">
            <v>71.61</v>
          </cell>
          <cell r="E2449">
            <v>33.799999999999997</v>
          </cell>
        </row>
        <row r="2450">
          <cell r="A2450">
            <v>214365</v>
          </cell>
          <cell r="B2450" t="str">
            <v>PIPE, .25, NPT X 2.00, STL</v>
          </cell>
          <cell r="C2450">
            <v>5.7</v>
          </cell>
          <cell r="D2450">
            <v>8.14</v>
          </cell>
          <cell r="E2450">
            <v>3.5204</v>
          </cell>
        </row>
        <row r="2451">
          <cell r="A2451">
            <v>214366</v>
          </cell>
          <cell r="B2451" t="str">
            <v>PIPE, .25, NPT X 1.50, STL</v>
          </cell>
          <cell r="C2451">
            <v>9.6</v>
          </cell>
          <cell r="D2451">
            <v>13.71</v>
          </cell>
          <cell r="E2451">
            <v>3.1865600000000001</v>
          </cell>
        </row>
        <row r="2452">
          <cell r="A2452">
            <v>214375</v>
          </cell>
          <cell r="B2452" t="str">
            <v>STRAP, OIL PICKUP</v>
          </cell>
          <cell r="C2452">
            <v>7.25</v>
          </cell>
          <cell r="D2452">
            <v>10.36</v>
          </cell>
          <cell r="E2452">
            <v>4.8983999999999996</v>
          </cell>
        </row>
        <row r="2453">
          <cell r="A2453">
            <v>214377</v>
          </cell>
          <cell r="B2453" t="str">
            <v>FLANGE 2 IN STUB END SS SCH 10</v>
          </cell>
          <cell r="C2453">
            <v>16.61</v>
          </cell>
          <cell r="D2453">
            <v>23.73</v>
          </cell>
          <cell r="E2453">
            <v>12.59362</v>
          </cell>
        </row>
        <row r="2454">
          <cell r="A2454">
            <v>214378</v>
          </cell>
          <cell r="B2454" t="str">
            <v>ASSY, FLEX METAL HOSE</v>
          </cell>
          <cell r="C2454">
            <v>99.03</v>
          </cell>
          <cell r="D2454">
            <v>141.46</v>
          </cell>
          <cell r="E2454">
            <v>66.778400000000005</v>
          </cell>
        </row>
        <row r="2455">
          <cell r="A2455">
            <v>214379</v>
          </cell>
          <cell r="B2455" t="str">
            <v>COVER, BREATHER HOLE</v>
          </cell>
          <cell r="C2455">
            <v>10.47</v>
          </cell>
          <cell r="D2455">
            <v>14.96</v>
          </cell>
          <cell r="E2455">
            <v>7.0616000000000003</v>
          </cell>
        </row>
        <row r="2456">
          <cell r="A2456">
            <v>214380</v>
          </cell>
          <cell r="B2456" t="str">
            <v>GASKET, FIRE DECK COVER</v>
          </cell>
          <cell r="C2456">
            <v>3.73</v>
          </cell>
          <cell r="D2456">
            <v>5.33</v>
          </cell>
          <cell r="E2456">
            <v>2.3088000000000002</v>
          </cell>
        </row>
        <row r="2457">
          <cell r="A2457">
            <v>214381</v>
          </cell>
          <cell r="B2457" t="str">
            <v>COVER, FIRE DECK OPENING</v>
          </cell>
          <cell r="C2457">
            <v>18.510000000000002</v>
          </cell>
          <cell r="D2457">
            <v>26.44</v>
          </cell>
          <cell r="E2457">
            <v>18.251999999999999</v>
          </cell>
        </row>
        <row r="2458">
          <cell r="A2458">
            <v>214382</v>
          </cell>
          <cell r="B2458" t="str">
            <v>GASKET, JACKET WATER COVER</v>
          </cell>
          <cell r="C2458">
            <v>2.44</v>
          </cell>
          <cell r="D2458">
            <v>3.49</v>
          </cell>
          <cell r="E2458">
            <v>1.2791999999999999</v>
          </cell>
        </row>
        <row r="2459">
          <cell r="A2459">
            <v>214383</v>
          </cell>
          <cell r="B2459" t="str">
            <v>COVER, JACKET WATER</v>
          </cell>
          <cell r="C2459">
            <v>19.05</v>
          </cell>
          <cell r="D2459">
            <v>27.21</v>
          </cell>
          <cell r="E2459">
            <v>12.843999999999999</v>
          </cell>
        </row>
        <row r="2460">
          <cell r="A2460">
            <v>214384</v>
          </cell>
          <cell r="B2460" t="str">
            <v>PLUG,LIQ'DTIGHT K.O. 1/2 IN</v>
          </cell>
          <cell r="C2460">
            <v>2.15</v>
          </cell>
          <cell r="D2460">
            <v>3.07</v>
          </cell>
          <cell r="E2460">
            <v>1.45174</v>
          </cell>
        </row>
        <row r="2461">
          <cell r="A2461">
            <v>214394</v>
          </cell>
          <cell r="B2461" t="str">
            <v>BRACKET, IGNITION SWITCH</v>
          </cell>
          <cell r="C2461">
            <v>87.48</v>
          </cell>
          <cell r="D2461">
            <v>124.97</v>
          </cell>
          <cell r="E2461">
            <v>54.08</v>
          </cell>
        </row>
        <row r="2462">
          <cell r="A2462">
            <v>214404</v>
          </cell>
          <cell r="B2462" t="str">
            <v>BRACE, TUBE CLIP</v>
          </cell>
          <cell r="C2462">
            <v>6.08</v>
          </cell>
          <cell r="D2462">
            <v>8.68</v>
          </cell>
          <cell r="E2462">
            <v>4.0975999999999999</v>
          </cell>
        </row>
        <row r="2463">
          <cell r="A2463">
            <v>214405</v>
          </cell>
          <cell r="B2463" t="str">
            <v>SUPPORT, TUBE</v>
          </cell>
          <cell r="C2463">
            <v>8.69</v>
          </cell>
          <cell r="D2463">
            <v>12.41</v>
          </cell>
          <cell r="E2463">
            <v>4.2016</v>
          </cell>
        </row>
        <row r="2464">
          <cell r="A2464">
            <v>214407</v>
          </cell>
          <cell r="B2464" t="str">
            <v>BRACE, TUBE CLIP</v>
          </cell>
          <cell r="C2464">
            <v>34.68</v>
          </cell>
          <cell r="D2464">
            <v>49.54</v>
          </cell>
          <cell r="E2464">
            <v>1.8730100000000001</v>
          </cell>
        </row>
        <row r="2465">
          <cell r="A2465">
            <v>214408</v>
          </cell>
          <cell r="B2465" t="str">
            <v>KIT, RETROFIT, IGNITION</v>
          </cell>
          <cell r="C2465">
            <v>566.84</v>
          </cell>
          <cell r="D2465">
            <v>809.77</v>
          </cell>
          <cell r="E2465">
            <v>366.77679999999998</v>
          </cell>
        </row>
        <row r="2466">
          <cell r="A2466">
            <v>214409</v>
          </cell>
          <cell r="B2466" t="str">
            <v>LEVER, THROTTLE</v>
          </cell>
          <cell r="C2466">
            <v>408.8</v>
          </cell>
          <cell r="D2466">
            <v>584</v>
          </cell>
          <cell r="E2466">
            <v>193.35679999999999</v>
          </cell>
        </row>
        <row r="2467">
          <cell r="A2467">
            <v>214415</v>
          </cell>
          <cell r="B2467" t="str">
            <v>COVER, WIRE MANIFOLD END L.B.</v>
          </cell>
          <cell r="C2467">
            <v>117.01</v>
          </cell>
          <cell r="D2467">
            <v>167.15</v>
          </cell>
          <cell r="E2467">
            <v>0</v>
          </cell>
        </row>
        <row r="2468">
          <cell r="A2468">
            <v>214422</v>
          </cell>
          <cell r="B2468" t="str">
            <v>TUBE, SENSING</v>
          </cell>
          <cell r="C2468">
            <v>27.2</v>
          </cell>
          <cell r="D2468">
            <v>38.86</v>
          </cell>
          <cell r="E2468">
            <v>27.4831</v>
          </cell>
        </row>
        <row r="2469">
          <cell r="A2469">
            <v>214428</v>
          </cell>
          <cell r="B2469" t="str">
            <v>Pipe, .50 x 1.12 TBE - Sch 80</v>
          </cell>
          <cell r="C2469">
            <v>2.79</v>
          </cell>
          <cell r="D2469">
            <v>3.99</v>
          </cell>
          <cell r="E2469">
            <v>1.5704</v>
          </cell>
        </row>
        <row r="2470">
          <cell r="A2470">
            <v>214437</v>
          </cell>
          <cell r="B2470" t="str">
            <v>GUARD, FLEX METAL HOSE</v>
          </cell>
          <cell r="C2470">
            <v>430.4</v>
          </cell>
          <cell r="D2470">
            <v>614.86</v>
          </cell>
          <cell r="E2470">
            <v>165.84880000000001</v>
          </cell>
        </row>
        <row r="2471">
          <cell r="A2471">
            <v>214446</v>
          </cell>
          <cell r="B2471" t="str">
            <v>Tee, Pipe Fitting - 2000#</v>
          </cell>
          <cell r="C2471">
            <v>13.6</v>
          </cell>
          <cell r="D2471">
            <v>19.43</v>
          </cell>
          <cell r="E2471">
            <v>5.7408000000000001</v>
          </cell>
        </row>
        <row r="2472">
          <cell r="A2472">
            <v>214447</v>
          </cell>
          <cell r="B2472" t="str">
            <v>JACKET, INSULATION, INNER ELBOW LB</v>
          </cell>
          <cell r="C2472">
            <v>313.06</v>
          </cell>
          <cell r="D2472">
            <v>447.23</v>
          </cell>
          <cell r="E2472">
            <v>211.12</v>
          </cell>
        </row>
        <row r="2473">
          <cell r="A2473">
            <v>214448</v>
          </cell>
          <cell r="B2473" t="str">
            <v>SPACER, HIGH STRENGTH, .875 ODX.156 WALLX .875 LG</v>
          </cell>
          <cell r="C2473">
            <v>15.69</v>
          </cell>
          <cell r="D2473">
            <v>22.41</v>
          </cell>
          <cell r="E2473">
            <v>6.0944000000000003</v>
          </cell>
        </row>
        <row r="2474">
          <cell r="A2474">
            <v>214449</v>
          </cell>
          <cell r="B2474" t="str">
            <v>CONNECTOR, 1.00 HOSE X 1-11.5 NPT</v>
          </cell>
          <cell r="C2474">
            <v>12.23</v>
          </cell>
          <cell r="D2474">
            <v>17.47</v>
          </cell>
          <cell r="E2474">
            <v>6.8743999999999996</v>
          </cell>
        </row>
        <row r="2475">
          <cell r="A2475">
            <v>214452</v>
          </cell>
          <cell r="B2475" t="str">
            <v>BRACKET, BREATHER, CROSS</v>
          </cell>
          <cell r="C2475">
            <v>16.170000000000002</v>
          </cell>
          <cell r="D2475">
            <v>23.1</v>
          </cell>
          <cell r="E2475">
            <v>10.46448</v>
          </cell>
        </row>
        <row r="2476">
          <cell r="A2476">
            <v>214455</v>
          </cell>
          <cell r="B2476" t="str">
            <v>TUBE, BREATHER OUTLET, LB</v>
          </cell>
          <cell r="C2476">
            <v>58.67</v>
          </cell>
          <cell r="D2476">
            <v>83.81</v>
          </cell>
          <cell r="E2476">
            <v>39.447200000000002</v>
          </cell>
        </row>
        <row r="2477">
          <cell r="A2477">
            <v>214456</v>
          </cell>
          <cell r="B2477" t="str">
            <v>BRACE, TUBE, BREATHER INLET</v>
          </cell>
          <cell r="C2477">
            <v>6.27</v>
          </cell>
          <cell r="D2477">
            <v>8.9499999999999993</v>
          </cell>
          <cell r="E2477">
            <v>5.0128000000000004</v>
          </cell>
        </row>
        <row r="2478">
          <cell r="A2478">
            <v>214457</v>
          </cell>
          <cell r="B2478" t="str">
            <v>BRACE, TUBE, BREATHER OUTLET</v>
          </cell>
          <cell r="C2478">
            <v>4.92</v>
          </cell>
          <cell r="D2478">
            <v>7.03</v>
          </cell>
          <cell r="E2478">
            <v>6.1710200000000004</v>
          </cell>
        </row>
        <row r="2479">
          <cell r="A2479">
            <v>214458</v>
          </cell>
          <cell r="B2479" t="str">
            <v>BRACE, PIPE</v>
          </cell>
          <cell r="C2479">
            <v>56.8</v>
          </cell>
          <cell r="D2479">
            <v>81.14</v>
          </cell>
          <cell r="E2479">
            <v>12.053599999999999</v>
          </cell>
        </row>
        <row r="2480">
          <cell r="A2480">
            <v>214461</v>
          </cell>
          <cell r="B2480" t="str">
            <v>HEAT SHIELD, BREATHER, L.B.</v>
          </cell>
          <cell r="C2480">
            <v>18.329999999999998</v>
          </cell>
          <cell r="D2480">
            <v>26.18</v>
          </cell>
          <cell r="E2480">
            <v>13.811199999999999</v>
          </cell>
        </row>
        <row r="2481">
          <cell r="A2481">
            <v>214464</v>
          </cell>
          <cell r="B2481" t="str">
            <v>SEPARATOR, BREATHER</v>
          </cell>
          <cell r="C2481">
            <v>1313.58</v>
          </cell>
          <cell r="D2481">
            <v>1876.54</v>
          </cell>
          <cell r="E2481">
            <v>737.88</v>
          </cell>
        </row>
        <row r="2482">
          <cell r="A2482">
            <v>214465</v>
          </cell>
          <cell r="B2482" t="str">
            <v>VALVE, BREATHER</v>
          </cell>
          <cell r="C2482">
            <v>1372.92</v>
          </cell>
          <cell r="D2482">
            <v>1961.31</v>
          </cell>
          <cell r="E2482">
            <v>437.84</v>
          </cell>
        </row>
        <row r="2483">
          <cell r="A2483">
            <v>214466</v>
          </cell>
          <cell r="B2483" t="str">
            <v>GASKET, BREATHER</v>
          </cell>
          <cell r="C2483">
            <v>21.53</v>
          </cell>
          <cell r="D2483">
            <v>30.76</v>
          </cell>
          <cell r="E2483">
            <v>7.0511999999999997</v>
          </cell>
        </row>
        <row r="2484">
          <cell r="A2484">
            <v>214467</v>
          </cell>
          <cell r="B2484" t="str">
            <v>BRACKET, ECM</v>
          </cell>
          <cell r="C2484">
            <v>164.84</v>
          </cell>
          <cell r="D2484">
            <v>235.49</v>
          </cell>
          <cell r="E2484">
            <v>49.472799999999999</v>
          </cell>
        </row>
        <row r="2485">
          <cell r="A2485">
            <v>214468</v>
          </cell>
          <cell r="B2485" t="str">
            <v>SPRING, GAS REGULATOR ACTUATOR</v>
          </cell>
          <cell r="C2485">
            <v>13.26</v>
          </cell>
          <cell r="D2485">
            <v>18.940000000000001</v>
          </cell>
          <cell r="E2485">
            <v>3.0680000000000001</v>
          </cell>
        </row>
        <row r="2486">
          <cell r="A2486">
            <v>214485</v>
          </cell>
          <cell r="B2486" t="str">
            <v>COVER, ECM</v>
          </cell>
          <cell r="C2486">
            <v>12.38</v>
          </cell>
          <cell r="D2486">
            <v>17.68</v>
          </cell>
          <cell r="E2486">
            <v>8.0069599999999994</v>
          </cell>
        </row>
        <row r="2487">
          <cell r="A2487">
            <v>214486</v>
          </cell>
          <cell r="B2487" t="str">
            <v>BRACKET, CAT. CONVERTER CONNECTION HARNESS</v>
          </cell>
          <cell r="C2487">
            <v>44.24</v>
          </cell>
          <cell r="D2487">
            <v>63.2</v>
          </cell>
          <cell r="E2487">
            <v>35.075859999999999</v>
          </cell>
        </row>
        <row r="2488">
          <cell r="A2488">
            <v>214491</v>
          </cell>
          <cell r="B2488" t="str">
            <v>ELEMENT, CATALYST</v>
          </cell>
          <cell r="C2488">
            <v>7304.22</v>
          </cell>
          <cell r="D2488">
            <v>10434.6</v>
          </cell>
          <cell r="E2488">
            <v>4363.424</v>
          </cell>
        </row>
        <row r="2489">
          <cell r="A2489">
            <v>214492</v>
          </cell>
          <cell r="B2489" t="str">
            <v>SPACER, HARDENED, .406 X .750 X .375 LG.</v>
          </cell>
          <cell r="C2489">
            <v>5.89</v>
          </cell>
          <cell r="D2489">
            <v>8.42</v>
          </cell>
          <cell r="E2489">
            <v>3.9722499999999998</v>
          </cell>
        </row>
        <row r="2490">
          <cell r="A2490">
            <v>214493</v>
          </cell>
          <cell r="B2490" t="str">
            <v>GASKET, EXHAUST FLANGE, 14"</v>
          </cell>
          <cell r="C2490">
            <v>93.61</v>
          </cell>
          <cell r="D2490">
            <v>133.72999999999999</v>
          </cell>
          <cell r="E2490">
            <v>61.8384</v>
          </cell>
        </row>
        <row r="2491">
          <cell r="A2491">
            <v>214494</v>
          </cell>
          <cell r="B2491" t="str">
            <v>PROBE, EMISSIONS</v>
          </cell>
          <cell r="C2491">
            <v>143.19999999999999</v>
          </cell>
          <cell r="D2491">
            <v>204.57</v>
          </cell>
          <cell r="E2491">
            <v>68.151200000000003</v>
          </cell>
        </row>
        <row r="2492">
          <cell r="A2492">
            <v>214502</v>
          </cell>
          <cell r="B2492" t="str">
            <v>Bracket, Harness Support</v>
          </cell>
          <cell r="C2492">
            <v>3.47</v>
          </cell>
          <cell r="D2492">
            <v>4.95</v>
          </cell>
          <cell r="E2492">
            <v>3.3592</v>
          </cell>
        </row>
        <row r="2493">
          <cell r="A2493">
            <v>214506</v>
          </cell>
          <cell r="B2493" t="str">
            <v>GASKET, CATALYTIC CONVERTER DOOR</v>
          </cell>
          <cell r="C2493">
            <v>185.06</v>
          </cell>
          <cell r="D2493">
            <v>264.37</v>
          </cell>
          <cell r="E2493">
            <v>124.8</v>
          </cell>
        </row>
        <row r="2494">
          <cell r="A2494">
            <v>214509</v>
          </cell>
          <cell r="B2494" t="str">
            <v>LABEL, WARNING, HARMONIZED, BARRING DEVICE</v>
          </cell>
          <cell r="C2494">
            <v>15.38</v>
          </cell>
          <cell r="D2494">
            <v>21.97</v>
          </cell>
          <cell r="E2494">
            <v>10.056800000000001</v>
          </cell>
        </row>
        <row r="2495">
          <cell r="A2495">
            <v>214510</v>
          </cell>
          <cell r="B2495" t="str">
            <v>CAPSCREW, SOCKET HD, #10-32X.375 LG</v>
          </cell>
          <cell r="C2495">
            <v>0.09</v>
          </cell>
          <cell r="D2495">
            <v>0.13</v>
          </cell>
          <cell r="E2495">
            <v>6.0749999999999998E-2</v>
          </cell>
        </row>
        <row r="2496">
          <cell r="A2496">
            <v>214517</v>
          </cell>
          <cell r="B2496" t="str">
            <v>REGULATOR GAS</v>
          </cell>
          <cell r="C2496">
            <v>1827.58</v>
          </cell>
          <cell r="D2496">
            <v>2610.83</v>
          </cell>
          <cell r="E2496">
            <v>645.99599999999998</v>
          </cell>
        </row>
        <row r="2497">
          <cell r="A2497">
            <v>214518</v>
          </cell>
          <cell r="B2497" t="str">
            <v>VALVE, OIL SAMPLING</v>
          </cell>
          <cell r="C2497">
            <v>51.51</v>
          </cell>
          <cell r="D2497">
            <v>73.59</v>
          </cell>
          <cell r="E2497">
            <v>34.735999999999997</v>
          </cell>
        </row>
        <row r="2498">
          <cell r="A2498">
            <v>214519</v>
          </cell>
          <cell r="B2498" t="str">
            <v>INSULATION, BREATHER SEPARATOR</v>
          </cell>
          <cell r="C2498">
            <v>1369.86</v>
          </cell>
          <cell r="D2498">
            <v>1956.94</v>
          </cell>
          <cell r="E2498">
            <v>193.9392</v>
          </cell>
        </row>
        <row r="2499">
          <cell r="A2499">
            <v>214522</v>
          </cell>
          <cell r="B2499" t="str">
            <v>CATALYST ELEMENT</v>
          </cell>
          <cell r="C2499">
            <v>7890.37</v>
          </cell>
          <cell r="D2499">
            <v>11271.96</v>
          </cell>
          <cell r="E2499">
            <v>4877.6000000000004</v>
          </cell>
        </row>
        <row r="2500">
          <cell r="A2500">
            <v>214523</v>
          </cell>
          <cell r="B2500" t="str">
            <v>GASKET, CATALYTIC CONVERTER DOOR</v>
          </cell>
          <cell r="C2500">
            <v>27.34</v>
          </cell>
          <cell r="D2500">
            <v>39.049999999999997</v>
          </cell>
          <cell r="E2500">
            <v>16.64</v>
          </cell>
        </row>
        <row r="2501">
          <cell r="A2501">
            <v>214532</v>
          </cell>
          <cell r="B2501" t="str">
            <v>VALVE, GAS</v>
          </cell>
          <cell r="C2501">
            <v>123.42</v>
          </cell>
          <cell r="D2501">
            <v>176.31</v>
          </cell>
          <cell r="E2501">
            <v>57.72</v>
          </cell>
        </row>
        <row r="2502">
          <cell r="A2502">
            <v>214533</v>
          </cell>
          <cell r="B2502" t="str">
            <v>SPRING, GAS REGULATOR ACTUATOR</v>
          </cell>
          <cell r="C2502">
            <v>43.62</v>
          </cell>
          <cell r="D2502">
            <v>62.31</v>
          </cell>
          <cell r="E2502">
            <v>26.26</v>
          </cell>
        </row>
        <row r="2503">
          <cell r="A2503">
            <v>214534</v>
          </cell>
          <cell r="B2503" t="str">
            <v>THERMOCOUPLE, TYPE K</v>
          </cell>
          <cell r="C2503">
            <v>119.08</v>
          </cell>
          <cell r="D2503">
            <v>170.11</v>
          </cell>
          <cell r="E2503">
            <v>73.611199999999997</v>
          </cell>
        </row>
        <row r="2504">
          <cell r="A2504">
            <v>214537</v>
          </cell>
          <cell r="B2504" t="str">
            <v>SWITCH,DIFFERENTIAL PRESSURE</v>
          </cell>
          <cell r="C2504">
            <v>211.2</v>
          </cell>
          <cell r="D2504">
            <v>301.70999999999998</v>
          </cell>
          <cell r="E2504">
            <v>124.8</v>
          </cell>
        </row>
        <row r="2505">
          <cell r="A2505">
            <v>214541</v>
          </cell>
          <cell r="B2505" t="str">
            <v>AIR/GAS VALVE SERVICE ASSEMBLY</v>
          </cell>
          <cell r="C2505">
            <v>106.6</v>
          </cell>
          <cell r="D2505">
            <v>152.28</v>
          </cell>
          <cell r="E2505">
            <v>72.0304</v>
          </cell>
        </row>
        <row r="2506">
          <cell r="A2506">
            <v>214552</v>
          </cell>
          <cell r="B2506" t="str">
            <v>THERMOCOUPLE, TYPE K</v>
          </cell>
          <cell r="C2506">
            <v>129.54</v>
          </cell>
          <cell r="D2506">
            <v>185.06</v>
          </cell>
          <cell r="E2506">
            <v>46.02</v>
          </cell>
        </row>
        <row r="2507">
          <cell r="A2507">
            <v>214554</v>
          </cell>
          <cell r="B2507" t="str">
            <v>THERMO COUPLE TYPE K</v>
          </cell>
          <cell r="C2507">
            <v>88.59</v>
          </cell>
          <cell r="D2507">
            <v>126.55</v>
          </cell>
          <cell r="E2507">
            <v>47.7776</v>
          </cell>
        </row>
        <row r="2508">
          <cell r="A2508">
            <v>214560</v>
          </cell>
          <cell r="B2508" t="str">
            <v>VALVE, INTEGRATED ACTUATOR</v>
          </cell>
          <cell r="C2508">
            <v>1186.26</v>
          </cell>
          <cell r="D2508">
            <v>1694.66</v>
          </cell>
          <cell r="E2508">
            <v>524.40182000000004</v>
          </cell>
        </row>
        <row r="2509">
          <cell r="A2509">
            <v>214561</v>
          </cell>
          <cell r="B2509" t="str">
            <v>FLANGE ASM., AFR VALVE</v>
          </cell>
          <cell r="C2509">
            <v>122.26</v>
          </cell>
          <cell r="D2509">
            <v>174.66</v>
          </cell>
          <cell r="E2509">
            <v>96.808700000000002</v>
          </cell>
        </row>
        <row r="2510">
          <cell r="A2510">
            <v>214563</v>
          </cell>
          <cell r="B2510" t="str">
            <v>BOSS, TRICAN SENSOR</v>
          </cell>
          <cell r="C2510">
            <v>104.47</v>
          </cell>
          <cell r="D2510">
            <v>149.25</v>
          </cell>
          <cell r="E2510">
            <v>75.220690000000005</v>
          </cell>
        </row>
        <row r="2511">
          <cell r="A2511">
            <v>214564</v>
          </cell>
          <cell r="B2511" t="str">
            <v>GASKET, TRICAN SENSOR</v>
          </cell>
          <cell r="C2511">
            <v>3.21</v>
          </cell>
          <cell r="D2511">
            <v>4.59</v>
          </cell>
          <cell r="E2511">
            <v>2.08</v>
          </cell>
        </row>
        <row r="2512">
          <cell r="A2512">
            <v>214565</v>
          </cell>
          <cell r="B2512" t="str">
            <v>BRACKET, O2 SENSOR CONNECTOR</v>
          </cell>
          <cell r="C2512">
            <v>120.29</v>
          </cell>
          <cell r="D2512">
            <v>171.84</v>
          </cell>
          <cell r="E2512">
            <v>67.599999999999994</v>
          </cell>
        </row>
        <row r="2513">
          <cell r="A2513">
            <v>214568</v>
          </cell>
          <cell r="B2513" t="str">
            <v>PIPE ASM., GAS SUPPLY</v>
          </cell>
          <cell r="C2513">
            <v>82.46</v>
          </cell>
          <cell r="D2513">
            <v>117.8</v>
          </cell>
          <cell r="E2513">
            <v>67.766540000000006</v>
          </cell>
        </row>
        <row r="2514">
          <cell r="A2514">
            <v>214571</v>
          </cell>
          <cell r="B2514" t="str">
            <v>TUBE, AIR SUPPLY</v>
          </cell>
          <cell r="C2514">
            <v>15.05</v>
          </cell>
          <cell r="D2514">
            <v>21.51</v>
          </cell>
          <cell r="E2514">
            <v>10.150550000000001</v>
          </cell>
        </row>
        <row r="2515">
          <cell r="A2515">
            <v>214572</v>
          </cell>
          <cell r="B2515" t="str">
            <v>SHAFT, STUB</v>
          </cell>
          <cell r="C2515">
            <v>477.63</v>
          </cell>
          <cell r="D2515">
            <v>682.32</v>
          </cell>
          <cell r="E2515">
            <v>163.904</v>
          </cell>
        </row>
        <row r="2516">
          <cell r="A2516">
            <v>214582</v>
          </cell>
          <cell r="B2516" t="str">
            <v>CONNECTOR, THERMOCOUPLE, SS .38 OD X .38 NPT</v>
          </cell>
          <cell r="C2516">
            <v>9.15</v>
          </cell>
          <cell r="D2516">
            <v>13.07</v>
          </cell>
          <cell r="E2516">
            <v>6.1672000000000002</v>
          </cell>
        </row>
        <row r="2517">
          <cell r="A2517">
            <v>214584</v>
          </cell>
          <cell r="B2517" t="str">
            <v>KEY, SQUARE, 1.25 X 7.0 LG.</v>
          </cell>
          <cell r="C2517">
            <v>33.18</v>
          </cell>
          <cell r="D2517">
            <v>47.41</v>
          </cell>
          <cell r="E2517">
            <v>21.475999999999999</v>
          </cell>
        </row>
        <row r="2518">
          <cell r="A2518">
            <v>214586</v>
          </cell>
          <cell r="B2518" t="str">
            <v>LABEL, GE LOGO, 12 INCH</v>
          </cell>
          <cell r="C2518">
            <v>16.68</v>
          </cell>
          <cell r="D2518">
            <v>23.82</v>
          </cell>
          <cell r="E2518">
            <v>11.429600000000001</v>
          </cell>
        </row>
        <row r="2519">
          <cell r="A2519">
            <v>214597</v>
          </cell>
          <cell r="B2519" t="str">
            <v>RING, SPACER - .25"</v>
          </cell>
          <cell r="C2519">
            <v>183.6</v>
          </cell>
          <cell r="D2519">
            <v>262.29000000000002</v>
          </cell>
          <cell r="E2519">
            <v>140.4</v>
          </cell>
        </row>
        <row r="2520">
          <cell r="A2520">
            <v>214598</v>
          </cell>
          <cell r="B2520" t="str">
            <v>LABEL, CAUTION, PPE PROTECTION</v>
          </cell>
          <cell r="C2520">
            <v>36.869999999999997</v>
          </cell>
          <cell r="D2520">
            <v>52.68</v>
          </cell>
          <cell r="E2520">
            <v>5.8260800000000001</v>
          </cell>
        </row>
        <row r="2521">
          <cell r="A2521">
            <v>214615</v>
          </cell>
          <cell r="B2521" t="str">
            <v>BRACKET, HARNESS SUPPORT</v>
          </cell>
          <cell r="C2521">
            <v>11.5</v>
          </cell>
          <cell r="D2521">
            <v>16.43</v>
          </cell>
          <cell r="E2521">
            <v>3.4319999999999999</v>
          </cell>
        </row>
        <row r="2522">
          <cell r="A2522">
            <v>214627</v>
          </cell>
          <cell r="B2522" t="str">
            <v>GASKET, ACTUATOR</v>
          </cell>
          <cell r="C2522">
            <v>7.64</v>
          </cell>
          <cell r="D2522">
            <v>10.91</v>
          </cell>
          <cell r="E2522">
            <v>2.5064000000000002</v>
          </cell>
        </row>
        <row r="2523">
          <cell r="A2523">
            <v>214632</v>
          </cell>
          <cell r="B2523" t="str">
            <v>EXPLOSION RELIEF DOOR KIT (PENN-TROY  P/N: KW4_1)</v>
          </cell>
          <cell r="C2523">
            <v>99.68</v>
          </cell>
          <cell r="D2523">
            <v>142.4</v>
          </cell>
          <cell r="E2523">
            <v>43.628</v>
          </cell>
        </row>
        <row r="2524">
          <cell r="A2524">
            <v>214641</v>
          </cell>
          <cell r="B2524" t="str">
            <v>LABEL, INFORMATION, ENGINE LIFTING</v>
          </cell>
          <cell r="C2524">
            <v>49.92</v>
          </cell>
          <cell r="D2524">
            <v>71.319999999999993</v>
          </cell>
          <cell r="E2524">
            <v>10.5976</v>
          </cell>
        </row>
        <row r="2525">
          <cell r="A2525">
            <v>214675</v>
          </cell>
          <cell r="B2525" t="str">
            <v>BRACKET, INTERCOOLER SUPPORT (CENTER)</v>
          </cell>
          <cell r="C2525">
            <v>98.72</v>
          </cell>
          <cell r="D2525">
            <v>141.03</v>
          </cell>
          <cell r="E2525">
            <v>65.228800000000007</v>
          </cell>
        </row>
        <row r="2526">
          <cell r="A2526">
            <v>214676</v>
          </cell>
          <cell r="B2526" t="str">
            <v>BRACKET, INTERCOOLER SUPPORT (ENDS)</v>
          </cell>
          <cell r="C2526">
            <v>106.6</v>
          </cell>
          <cell r="D2526">
            <v>152.28</v>
          </cell>
          <cell r="E2526">
            <v>70.366399999999999</v>
          </cell>
        </row>
        <row r="2527">
          <cell r="A2527">
            <v>214681</v>
          </cell>
          <cell r="B2527" t="str">
            <v>BRACE, AIR FILTER</v>
          </cell>
          <cell r="C2527">
            <v>17.57</v>
          </cell>
          <cell r="D2527">
            <v>25.11</v>
          </cell>
          <cell r="E2527">
            <v>9.4785599999999999</v>
          </cell>
        </row>
        <row r="2528">
          <cell r="A2528">
            <v>216050</v>
          </cell>
          <cell r="B2528" t="str">
            <v>BUSHING,CAMSHAFT</v>
          </cell>
          <cell r="C2528">
            <v>100.67</v>
          </cell>
          <cell r="D2528">
            <v>143.82</v>
          </cell>
          <cell r="E2528">
            <v>52.561599999999999</v>
          </cell>
        </row>
        <row r="2529">
          <cell r="A2529">
            <v>251011</v>
          </cell>
          <cell r="B2529" t="str">
            <v>COVER PLATE, EXHAUST MANIFOLD</v>
          </cell>
          <cell r="C2529">
            <v>53.73</v>
          </cell>
          <cell r="D2529">
            <v>76.760000000000005</v>
          </cell>
          <cell r="E2529">
            <v>36.233600000000003</v>
          </cell>
        </row>
        <row r="2530">
          <cell r="A2530">
            <v>251012</v>
          </cell>
          <cell r="B2530" t="str">
            <v>COVER PLATE, EXHAUST MANIFOLD</v>
          </cell>
          <cell r="C2530">
            <v>41.53</v>
          </cell>
          <cell r="D2530">
            <v>59.33</v>
          </cell>
          <cell r="E2530">
            <v>40.445480000000003</v>
          </cell>
        </row>
        <row r="2531">
          <cell r="A2531">
            <v>251014</v>
          </cell>
          <cell r="B2531" t="str">
            <v>TURBOCHARGER (TPS 44)</v>
          </cell>
          <cell r="C2531">
            <v>31934.22</v>
          </cell>
          <cell r="D2531">
            <v>45620.31</v>
          </cell>
          <cell r="E2531">
            <v>10176.01972</v>
          </cell>
        </row>
        <row r="2532">
          <cell r="A2532">
            <v>251019</v>
          </cell>
          <cell r="B2532" t="str">
            <v>GASKET, TURBINE INLET, LOWER</v>
          </cell>
          <cell r="C2532">
            <v>45.9</v>
          </cell>
          <cell r="D2532">
            <v>65.569999999999993</v>
          </cell>
          <cell r="E2532">
            <v>25.79522</v>
          </cell>
        </row>
        <row r="2533">
          <cell r="A2533">
            <v>251020</v>
          </cell>
          <cell r="B2533" t="str">
            <v>GASKET, SPIRAL (TURBO EXHAUST OUTLET)</v>
          </cell>
          <cell r="C2533">
            <v>10.23</v>
          </cell>
          <cell r="D2533">
            <v>14.62</v>
          </cell>
          <cell r="E2533">
            <v>6.4272</v>
          </cell>
        </row>
        <row r="2534">
          <cell r="A2534">
            <v>251023</v>
          </cell>
          <cell r="B2534" t="str">
            <v>GASKET, COMPRESSOR INLET</v>
          </cell>
          <cell r="C2534">
            <v>12.03</v>
          </cell>
          <cell r="D2534">
            <v>17.18</v>
          </cell>
          <cell r="E2534">
            <v>8.9440000000000008</v>
          </cell>
        </row>
        <row r="2535">
          <cell r="A2535">
            <v>251027</v>
          </cell>
          <cell r="B2535" t="str">
            <v>COVER PLATE, OIL THERMOSTAT</v>
          </cell>
          <cell r="C2535">
            <v>70.400000000000006</v>
          </cell>
          <cell r="D2535">
            <v>100.57</v>
          </cell>
          <cell r="E2535">
            <v>52.847169999999998</v>
          </cell>
        </row>
        <row r="2536">
          <cell r="A2536">
            <v>251028</v>
          </cell>
          <cell r="B2536" t="str">
            <v>GASKET, OIL THERMOSTAT COVER</v>
          </cell>
          <cell r="C2536">
            <v>14.28</v>
          </cell>
          <cell r="D2536">
            <v>20.399999999999999</v>
          </cell>
          <cell r="E2536">
            <v>6.4063999999999997</v>
          </cell>
        </row>
        <row r="2537">
          <cell r="A2537">
            <v>251030</v>
          </cell>
          <cell r="B2537" t="str">
            <v>BRACKET, OIL FILTER BASE</v>
          </cell>
          <cell r="C2537">
            <v>89.76</v>
          </cell>
          <cell r="D2537">
            <v>128.22999999999999</v>
          </cell>
          <cell r="E2537">
            <v>96.379490000000004</v>
          </cell>
        </row>
        <row r="2538">
          <cell r="A2538">
            <v>251031</v>
          </cell>
          <cell r="B2538" t="str">
            <v>BRACKET, ALTERNATOR</v>
          </cell>
          <cell r="C2538">
            <v>546.84</v>
          </cell>
          <cell r="D2538">
            <v>781.2</v>
          </cell>
          <cell r="E2538">
            <v>120.8584</v>
          </cell>
        </row>
        <row r="2539">
          <cell r="A2539">
            <v>251039</v>
          </cell>
          <cell r="B2539" t="str">
            <v>SPRING, OIL PRESSURE REGULATOR VALVE</v>
          </cell>
          <cell r="C2539">
            <v>21.28</v>
          </cell>
          <cell r="D2539">
            <v>30.41</v>
          </cell>
          <cell r="E2539">
            <v>14.352</v>
          </cell>
        </row>
        <row r="2540">
          <cell r="A2540">
            <v>251051</v>
          </cell>
          <cell r="B2540" t="str">
            <v>GASKET, EXH CTR MANIFOLD UPPER COVER PLATE</v>
          </cell>
          <cell r="C2540">
            <v>8.59</v>
          </cell>
          <cell r="D2540">
            <v>12.28</v>
          </cell>
          <cell r="E2540">
            <v>5.7940500000000004</v>
          </cell>
        </row>
        <row r="2541">
          <cell r="A2541">
            <v>251052</v>
          </cell>
          <cell r="B2541" t="str">
            <v>GASKET, CENTER EXH MANIFOLD LOWER COVER PLATE</v>
          </cell>
          <cell r="C2541">
            <v>7.06</v>
          </cell>
          <cell r="D2541">
            <v>10.08</v>
          </cell>
          <cell r="E2541">
            <v>4.758</v>
          </cell>
        </row>
        <row r="2542">
          <cell r="A2542">
            <v>251057</v>
          </cell>
          <cell r="B2542" t="str">
            <v>HOSE, 10.00 I.D. X 5.00 LG.</v>
          </cell>
          <cell r="C2542">
            <v>103.62</v>
          </cell>
          <cell r="D2542">
            <v>148.03</v>
          </cell>
          <cell r="E2542">
            <v>56.388800000000003</v>
          </cell>
        </row>
        <row r="2543">
          <cell r="A2543">
            <v>251060</v>
          </cell>
          <cell r="B2543" t="str">
            <v>ADAPTER, THERMOSTAT HOUSING</v>
          </cell>
          <cell r="C2543">
            <v>1393.6</v>
          </cell>
          <cell r="D2543">
            <v>1990.86</v>
          </cell>
          <cell r="E2543">
            <v>286.16640000000001</v>
          </cell>
        </row>
        <row r="2544">
          <cell r="A2544">
            <v>251061</v>
          </cell>
          <cell r="B2544" t="str">
            <v>GASKET, WATER MANIFOLD</v>
          </cell>
          <cell r="C2544">
            <v>13.99</v>
          </cell>
          <cell r="D2544">
            <v>19.989999999999998</v>
          </cell>
          <cell r="E2544">
            <v>9.4347799999999999</v>
          </cell>
        </row>
        <row r="2545">
          <cell r="A2545">
            <v>251062</v>
          </cell>
          <cell r="B2545" t="str">
            <v>GASKET, THERMOSTAT HOUSING</v>
          </cell>
          <cell r="C2545">
            <v>22.1</v>
          </cell>
          <cell r="D2545">
            <v>31.57</v>
          </cell>
          <cell r="E2545">
            <v>13.925599999999999</v>
          </cell>
        </row>
        <row r="2546">
          <cell r="A2546">
            <v>251064</v>
          </cell>
          <cell r="B2546" t="str">
            <v>GASKET, TURBO OIL DRAIN</v>
          </cell>
          <cell r="C2546">
            <v>4.6500000000000004</v>
          </cell>
          <cell r="D2546">
            <v>6.64</v>
          </cell>
          <cell r="E2546">
            <v>2.6153900000000001</v>
          </cell>
        </row>
        <row r="2547">
          <cell r="A2547">
            <v>251065</v>
          </cell>
          <cell r="B2547" t="str">
            <v>GASKET, EXHAUST MANIFOLD WASTEGATE OUTLET</v>
          </cell>
          <cell r="C2547">
            <v>47.04</v>
          </cell>
          <cell r="D2547">
            <v>67.2</v>
          </cell>
          <cell r="E2547">
            <v>26.436900000000001</v>
          </cell>
        </row>
        <row r="2548">
          <cell r="A2548">
            <v>251079</v>
          </cell>
          <cell r="B2548" t="str">
            <v>COVER PLATE, GEAR HOUSING</v>
          </cell>
          <cell r="C2548">
            <v>66.92</v>
          </cell>
          <cell r="D2548">
            <v>95.6</v>
          </cell>
          <cell r="E2548">
            <v>65.871440000000007</v>
          </cell>
        </row>
        <row r="2549">
          <cell r="A2549">
            <v>251080</v>
          </cell>
          <cell r="B2549" t="str">
            <v>COVER PLATE, OIL FILTER BASE</v>
          </cell>
          <cell r="C2549">
            <v>56.36</v>
          </cell>
          <cell r="D2549">
            <v>80.510000000000005</v>
          </cell>
          <cell r="E2549">
            <v>52</v>
          </cell>
        </row>
        <row r="2550">
          <cell r="A2550">
            <v>251081</v>
          </cell>
          <cell r="B2550" t="str">
            <v>GASKET, GEAR HOUSING COVER PLATE</v>
          </cell>
          <cell r="C2550">
            <v>8.8699999999999992</v>
          </cell>
          <cell r="D2550">
            <v>12.67</v>
          </cell>
          <cell r="E2550">
            <v>5.9789599999999998</v>
          </cell>
        </row>
        <row r="2551">
          <cell r="A2551">
            <v>251082</v>
          </cell>
          <cell r="B2551" t="str">
            <v>GASKET, OIL FILTER BASE COVER PLATE</v>
          </cell>
          <cell r="C2551">
            <v>5.5</v>
          </cell>
          <cell r="D2551">
            <v>7.86</v>
          </cell>
          <cell r="E2551">
            <v>3.7099899999999999</v>
          </cell>
        </row>
        <row r="2552">
          <cell r="A2552">
            <v>251085</v>
          </cell>
          <cell r="B2552" t="str">
            <v>BRACKET, PRELUBE PUMP</v>
          </cell>
          <cell r="C2552">
            <v>58.4</v>
          </cell>
          <cell r="D2552">
            <v>83.43</v>
          </cell>
          <cell r="E2552">
            <v>58.425400000000003</v>
          </cell>
        </row>
        <row r="2553">
          <cell r="A2553">
            <v>251094</v>
          </cell>
          <cell r="B2553" t="str">
            <v>BRACKET, IPMD</v>
          </cell>
          <cell r="C2553">
            <v>104.09</v>
          </cell>
          <cell r="D2553">
            <v>148.69999999999999</v>
          </cell>
          <cell r="E2553">
            <v>46.124000000000002</v>
          </cell>
        </row>
        <row r="2554">
          <cell r="A2554">
            <v>251096</v>
          </cell>
          <cell r="B2554" t="str">
            <v>COVER,ECM</v>
          </cell>
          <cell r="C2554">
            <v>220.23</v>
          </cell>
          <cell r="D2554">
            <v>314.61</v>
          </cell>
          <cell r="E2554">
            <v>78.52</v>
          </cell>
        </row>
        <row r="2555">
          <cell r="A2555">
            <v>251107</v>
          </cell>
          <cell r="B2555" t="str">
            <v>BRACKET, STARTER</v>
          </cell>
          <cell r="C2555">
            <v>13.19</v>
          </cell>
          <cell r="D2555">
            <v>18.850000000000001</v>
          </cell>
          <cell r="E2555">
            <v>14.11321</v>
          </cell>
        </row>
        <row r="2556">
          <cell r="A2556">
            <v>251108</v>
          </cell>
          <cell r="B2556" t="str">
            <v>WIREWAY, FRONT</v>
          </cell>
          <cell r="C2556">
            <v>45.8</v>
          </cell>
          <cell r="D2556">
            <v>65.430000000000007</v>
          </cell>
          <cell r="E2556">
            <v>30.884879999999999</v>
          </cell>
        </row>
        <row r="2557">
          <cell r="A2557">
            <v>251118</v>
          </cell>
          <cell r="B2557" t="str">
            <v>WASHER, ECM</v>
          </cell>
          <cell r="C2557">
            <v>6.13</v>
          </cell>
          <cell r="D2557">
            <v>8.76</v>
          </cell>
          <cell r="E2557">
            <v>3.4424000000000001</v>
          </cell>
        </row>
        <row r="2558">
          <cell r="A2558">
            <v>251119</v>
          </cell>
          <cell r="B2558" t="str">
            <v>PLATE, GOVERNOR MOUNTING</v>
          </cell>
          <cell r="C2558">
            <v>223.53</v>
          </cell>
          <cell r="D2558">
            <v>319.33</v>
          </cell>
          <cell r="E2558">
            <v>156.95679999999999</v>
          </cell>
        </row>
        <row r="2559">
          <cell r="A2559">
            <v>251139</v>
          </cell>
          <cell r="B2559" t="str">
            <v>CLAMP, UPPER PIPE (2 IN. PIPE)</v>
          </cell>
          <cell r="C2559">
            <v>125.07</v>
          </cell>
          <cell r="D2559">
            <v>178.67</v>
          </cell>
          <cell r="E2559">
            <v>66.091999999999999</v>
          </cell>
        </row>
        <row r="2560">
          <cell r="A2560">
            <v>251142</v>
          </cell>
          <cell r="B2560" t="str">
            <v>INSULATION, WASTEGATE REGULATOR</v>
          </cell>
          <cell r="C2560">
            <v>521.41999999999996</v>
          </cell>
          <cell r="D2560">
            <v>744.89</v>
          </cell>
          <cell r="E2560">
            <v>293.55040000000002</v>
          </cell>
        </row>
        <row r="2561">
          <cell r="A2561">
            <v>251155</v>
          </cell>
          <cell r="B2561" t="str">
            <v>BRACKET, AUX WATER IN;LET</v>
          </cell>
          <cell r="C2561">
            <v>84.62</v>
          </cell>
          <cell r="D2561">
            <v>120.89</v>
          </cell>
          <cell r="E2561">
            <v>60.631999999999998</v>
          </cell>
        </row>
        <row r="2562">
          <cell r="A2562">
            <v>251159</v>
          </cell>
          <cell r="B2562" t="str">
            <v>PIPE ASM., FUEL</v>
          </cell>
          <cell r="C2562">
            <v>230.37</v>
          </cell>
          <cell r="D2562">
            <v>329.1</v>
          </cell>
          <cell r="E2562">
            <v>134.41999999999999</v>
          </cell>
        </row>
        <row r="2563">
          <cell r="A2563">
            <v>251165</v>
          </cell>
          <cell r="B2563" t="str">
            <v>BRACKET, EXHAUST PIPING SUPPORT</v>
          </cell>
          <cell r="C2563">
            <v>37.06</v>
          </cell>
          <cell r="D2563">
            <v>52.94</v>
          </cell>
          <cell r="E2563">
            <v>32.458399999999997</v>
          </cell>
        </row>
        <row r="2564">
          <cell r="A2564">
            <v>251168</v>
          </cell>
          <cell r="B2564" t="str">
            <v>TUBE, SUPPORT</v>
          </cell>
          <cell r="C2564">
            <v>5.46</v>
          </cell>
          <cell r="D2564">
            <v>7.8</v>
          </cell>
          <cell r="E2564">
            <v>3.6816</v>
          </cell>
        </row>
        <row r="2565">
          <cell r="A2565">
            <v>251169</v>
          </cell>
          <cell r="B2565" t="str">
            <v>TUBE, WASTEGATE PRESSURE SENSING</v>
          </cell>
          <cell r="C2565">
            <v>24.32</v>
          </cell>
          <cell r="D2565">
            <v>34.74</v>
          </cell>
          <cell r="E2565">
            <v>23.670400000000001</v>
          </cell>
        </row>
        <row r="2566">
          <cell r="A2566">
            <v>251170</v>
          </cell>
          <cell r="B2566" t="str">
            <v>CLIP, .38 DIA X .38</v>
          </cell>
          <cell r="C2566">
            <v>1.56</v>
          </cell>
          <cell r="D2566">
            <v>2.2200000000000002</v>
          </cell>
          <cell r="E2566">
            <v>1.0504</v>
          </cell>
        </row>
        <row r="2567">
          <cell r="A2567">
            <v>257028</v>
          </cell>
          <cell r="B2567" t="str">
            <v>GEAR GOV DRIVE</v>
          </cell>
          <cell r="C2567">
            <v>1250.42</v>
          </cell>
          <cell r="D2567">
            <v>1786.31</v>
          </cell>
          <cell r="E2567">
            <v>742.66399999999999</v>
          </cell>
        </row>
        <row r="2568">
          <cell r="A2568">
            <v>257051</v>
          </cell>
          <cell r="B2568" t="str">
            <v>GEAR OIL PUMP DRIVE</v>
          </cell>
          <cell r="C2568">
            <v>941.68</v>
          </cell>
          <cell r="D2568">
            <v>1345.26</v>
          </cell>
          <cell r="E2568">
            <v>272.428</v>
          </cell>
        </row>
        <row r="2569">
          <cell r="A2569">
            <v>257054</v>
          </cell>
          <cell r="B2569" t="str">
            <v>PLATE FRONT</v>
          </cell>
          <cell r="C2569">
            <v>1500.8</v>
          </cell>
          <cell r="D2569">
            <v>2144</v>
          </cell>
          <cell r="E2569">
            <v>451.34449999999998</v>
          </cell>
        </row>
        <row r="2570">
          <cell r="A2570">
            <v>257056</v>
          </cell>
          <cell r="B2570" t="str">
            <v>SHAFT WATER PUMP</v>
          </cell>
          <cell r="C2570">
            <v>266.33999999999997</v>
          </cell>
          <cell r="D2570">
            <v>380.49</v>
          </cell>
          <cell r="E2570">
            <v>66.289599999999993</v>
          </cell>
        </row>
        <row r="2571">
          <cell r="A2571">
            <v>257060</v>
          </cell>
          <cell r="B2571" t="str">
            <v>BODY WATER PUMP</v>
          </cell>
          <cell r="C2571">
            <v>1244.32</v>
          </cell>
          <cell r="D2571">
            <v>1777.6</v>
          </cell>
          <cell r="E2571">
            <v>176.38399999999999</v>
          </cell>
        </row>
        <row r="2572">
          <cell r="A2572">
            <v>257063</v>
          </cell>
          <cell r="B2572" t="str">
            <v>IMPELLER WATER PUMP</v>
          </cell>
          <cell r="C2572">
            <v>566.66</v>
          </cell>
          <cell r="D2572">
            <v>809.52</v>
          </cell>
          <cell r="E2572">
            <v>67.391999999999996</v>
          </cell>
        </row>
        <row r="2573">
          <cell r="A2573">
            <v>257064</v>
          </cell>
          <cell r="B2573" t="str">
            <v>TEE WATER INLET</v>
          </cell>
          <cell r="C2573">
            <v>327.98</v>
          </cell>
          <cell r="D2573">
            <v>468.54</v>
          </cell>
          <cell r="E2573">
            <v>146.84800000000001</v>
          </cell>
        </row>
        <row r="2574">
          <cell r="A2574">
            <v>257091</v>
          </cell>
          <cell r="B2574" t="str">
            <v>RETAINER OIL FRONT</v>
          </cell>
          <cell r="C2574">
            <v>498.95</v>
          </cell>
          <cell r="D2574">
            <v>712.79</v>
          </cell>
          <cell r="E2574">
            <v>406.16881999999998</v>
          </cell>
        </row>
        <row r="2575">
          <cell r="A2575">
            <v>257124</v>
          </cell>
          <cell r="B2575" t="str">
            <v>DOOR OIL PAN</v>
          </cell>
          <cell r="C2575">
            <v>179.65</v>
          </cell>
          <cell r="D2575">
            <v>256.64999999999998</v>
          </cell>
          <cell r="E2575">
            <v>51.151000000000003</v>
          </cell>
        </row>
        <row r="2576">
          <cell r="A2576">
            <v>257161</v>
          </cell>
          <cell r="B2576" t="str">
            <v>COVER PUMP REAR</v>
          </cell>
          <cell r="C2576">
            <v>308.43</v>
          </cell>
          <cell r="D2576">
            <v>440.61</v>
          </cell>
          <cell r="E2576">
            <v>110.3232</v>
          </cell>
        </row>
        <row r="2577">
          <cell r="A2577">
            <v>257164</v>
          </cell>
          <cell r="B2577" t="str">
            <v>ELBOW WATER INLET</v>
          </cell>
          <cell r="C2577">
            <v>342.64</v>
          </cell>
          <cell r="D2577">
            <v>489.48</v>
          </cell>
          <cell r="E2577">
            <v>167.04480000000001</v>
          </cell>
        </row>
        <row r="2578">
          <cell r="A2578">
            <v>257472</v>
          </cell>
          <cell r="B2578" t="str">
            <v>HSG BUTTERFLY VALVE</v>
          </cell>
          <cell r="C2578">
            <v>581.70000000000005</v>
          </cell>
          <cell r="D2578">
            <v>830.99</v>
          </cell>
          <cell r="E2578">
            <v>297.56310000000002</v>
          </cell>
        </row>
        <row r="2579">
          <cell r="A2579">
            <v>280000</v>
          </cell>
          <cell r="B2579" t="str">
            <v>RING,CYL HEAD SEAL</v>
          </cell>
          <cell r="C2579">
            <v>11.26</v>
          </cell>
          <cell r="D2579">
            <v>16.079999999999998</v>
          </cell>
          <cell r="E2579">
            <v>4.5364800000000001</v>
          </cell>
        </row>
        <row r="2580">
          <cell r="A2580">
            <v>280008</v>
          </cell>
          <cell r="B2580" t="str">
            <v>NBL BRG,PISTON PIN</v>
          </cell>
          <cell r="C2580">
            <v>349.35</v>
          </cell>
          <cell r="D2580">
            <v>499.07</v>
          </cell>
          <cell r="E2580">
            <v>113.38451999999999</v>
          </cell>
        </row>
        <row r="2581">
          <cell r="A2581">
            <v>280026</v>
          </cell>
          <cell r="B2581" t="str">
            <v>GEAR,CAMSHAFT</v>
          </cell>
          <cell r="C2581">
            <v>4259.26</v>
          </cell>
          <cell r="D2581">
            <v>6084.65</v>
          </cell>
          <cell r="E2581">
            <v>1520.70496</v>
          </cell>
        </row>
        <row r="2582">
          <cell r="A2582">
            <v>280051</v>
          </cell>
          <cell r="B2582" t="str">
            <v>GEAR, OIL PUMP DRIVE</v>
          </cell>
          <cell r="C2582">
            <v>1351.19</v>
          </cell>
          <cell r="D2582">
            <v>1930.28</v>
          </cell>
          <cell r="E2582">
            <v>588.04719999999998</v>
          </cell>
        </row>
        <row r="2583">
          <cell r="A2583">
            <v>280068</v>
          </cell>
          <cell r="B2583" t="str">
            <v>SUPPORT, ROCKER ARM</v>
          </cell>
          <cell r="C2583">
            <v>145.86000000000001</v>
          </cell>
          <cell r="D2583">
            <v>208.37</v>
          </cell>
          <cell r="E2583">
            <v>162.9264</v>
          </cell>
        </row>
        <row r="2584">
          <cell r="A2584">
            <v>280075</v>
          </cell>
          <cell r="B2584" t="str">
            <v>GEAR,RING</v>
          </cell>
          <cell r="C2584">
            <v>2418</v>
          </cell>
          <cell r="D2584">
            <v>3454.29</v>
          </cell>
          <cell r="E2584">
            <v>584.7192</v>
          </cell>
        </row>
        <row r="2585">
          <cell r="A2585">
            <v>280085</v>
          </cell>
          <cell r="B2585" t="str">
            <v>GEAR,OIL PUMP-IDLER</v>
          </cell>
          <cell r="C2585">
            <v>1446.56</v>
          </cell>
          <cell r="D2585">
            <v>2066.52</v>
          </cell>
          <cell r="E2585">
            <v>619.00800000000004</v>
          </cell>
        </row>
        <row r="2586">
          <cell r="A2586">
            <v>280168</v>
          </cell>
          <cell r="B2586" t="str">
            <v>SUPPORT, ROCKER ARM</v>
          </cell>
          <cell r="C2586">
            <v>148.12</v>
          </cell>
          <cell r="D2586">
            <v>211.6</v>
          </cell>
          <cell r="E2586">
            <v>91.561599999999999</v>
          </cell>
        </row>
        <row r="2587">
          <cell r="A2587">
            <v>280170</v>
          </cell>
          <cell r="B2587" t="str">
            <v>COVER, EXPLOSION RELIEF</v>
          </cell>
          <cell r="C2587">
            <v>652.95000000000005</v>
          </cell>
          <cell r="D2587">
            <v>932.79</v>
          </cell>
          <cell r="E2587">
            <v>224.1096</v>
          </cell>
        </row>
        <row r="2588">
          <cell r="A2588">
            <v>280182</v>
          </cell>
          <cell r="B2588" t="str">
            <v>COVER,OIL PUMP</v>
          </cell>
          <cell r="C2588">
            <v>221.31</v>
          </cell>
          <cell r="D2588">
            <v>316.16000000000003</v>
          </cell>
          <cell r="E2588">
            <v>67.391999999999996</v>
          </cell>
        </row>
        <row r="2589">
          <cell r="A2589">
            <v>280192</v>
          </cell>
          <cell r="B2589" t="str">
            <v>GEAR,GOVERNOR DRIVE</v>
          </cell>
          <cell r="C2589">
            <v>289.17</v>
          </cell>
          <cell r="D2589">
            <v>413.1</v>
          </cell>
          <cell r="E2589">
            <v>127.82640000000001</v>
          </cell>
        </row>
        <row r="2590">
          <cell r="A2590">
            <v>280256</v>
          </cell>
          <cell r="B2590" t="str">
            <v>SHAFT,W.P.</v>
          </cell>
          <cell r="C2590">
            <v>676.06</v>
          </cell>
          <cell r="D2590">
            <v>965.79</v>
          </cell>
          <cell r="E2590">
            <v>115.544</v>
          </cell>
        </row>
        <row r="2591">
          <cell r="A2591">
            <v>280270</v>
          </cell>
          <cell r="B2591" t="str">
            <v>COVER, EXPLOSION RELIEF</v>
          </cell>
          <cell r="C2591">
            <v>385.91</v>
          </cell>
          <cell r="D2591">
            <v>551.29999999999995</v>
          </cell>
          <cell r="E2591">
            <v>238.55520000000001</v>
          </cell>
        </row>
        <row r="2592">
          <cell r="A2592">
            <v>280281</v>
          </cell>
          <cell r="B2592" t="str">
            <v>GEAR, OIL PUMP DRIVER</v>
          </cell>
          <cell r="C2592">
            <v>1557.01</v>
          </cell>
          <cell r="D2592">
            <v>2224.3000000000002</v>
          </cell>
          <cell r="E2592">
            <v>580.38239999999996</v>
          </cell>
        </row>
        <row r="2593">
          <cell r="A2593">
            <v>280285</v>
          </cell>
          <cell r="B2593" t="str">
            <v>GEAR, OIL PUMP IDLER</v>
          </cell>
          <cell r="C2593">
            <v>1387.52</v>
          </cell>
          <cell r="D2593">
            <v>1982.18</v>
          </cell>
          <cell r="E2593">
            <v>1009.8920000000001</v>
          </cell>
        </row>
        <row r="2594">
          <cell r="A2594">
            <v>280351</v>
          </cell>
          <cell r="B2594" t="str">
            <v>GEAR, OIL PUMP DRIVE</v>
          </cell>
          <cell r="C2594">
            <v>2146.87</v>
          </cell>
          <cell r="D2594">
            <v>3066.96</v>
          </cell>
          <cell r="E2594">
            <v>1447.7840000000001</v>
          </cell>
        </row>
        <row r="2595">
          <cell r="A2595">
            <v>280382</v>
          </cell>
          <cell r="B2595" t="str">
            <v>COVER,OIL PUMP</v>
          </cell>
          <cell r="C2595">
            <v>208.2</v>
          </cell>
          <cell r="D2595">
            <v>297.43</v>
          </cell>
          <cell r="E2595">
            <v>140.4</v>
          </cell>
        </row>
        <row r="2596">
          <cell r="A2596">
            <v>280481</v>
          </cell>
          <cell r="B2596" t="str">
            <v>GEAR, OIL PUMP DRIVER</v>
          </cell>
          <cell r="C2596">
            <v>1134.4000000000001</v>
          </cell>
          <cell r="D2596">
            <v>1620.57</v>
          </cell>
          <cell r="E2596">
            <v>381.20159999999998</v>
          </cell>
        </row>
        <row r="2597">
          <cell r="A2597">
            <v>280485</v>
          </cell>
          <cell r="B2597" t="str">
            <v>GEAR,OIL PUMP IDLER</v>
          </cell>
          <cell r="C2597">
            <v>1394.4</v>
          </cell>
          <cell r="D2597">
            <v>1992</v>
          </cell>
          <cell r="E2597">
            <v>345.02</v>
          </cell>
        </row>
        <row r="2598">
          <cell r="A2598">
            <v>280523</v>
          </cell>
          <cell r="B2598" t="str">
            <v>CAMSHAFT SECTION, FRONT</v>
          </cell>
          <cell r="C2598">
            <v>43.42</v>
          </cell>
          <cell r="D2598">
            <v>62.03</v>
          </cell>
          <cell r="E2598">
            <v>29.279160000000001</v>
          </cell>
        </row>
        <row r="2599">
          <cell r="A2599">
            <v>280763</v>
          </cell>
          <cell r="B2599" t="str">
            <v>IMPELLER,W.P.</v>
          </cell>
          <cell r="C2599">
            <v>116.88</v>
          </cell>
          <cell r="D2599">
            <v>166.98</v>
          </cell>
          <cell r="E2599">
            <v>133.33840000000001</v>
          </cell>
        </row>
        <row r="2600">
          <cell r="A2600">
            <v>285019</v>
          </cell>
          <cell r="B2600" t="str">
            <v>GEAR,MAGNETO</v>
          </cell>
          <cell r="C2600">
            <v>12.56</v>
          </cell>
          <cell r="D2600">
            <v>17.95</v>
          </cell>
          <cell r="E2600">
            <v>8.47255</v>
          </cell>
        </row>
        <row r="2601">
          <cell r="A2601">
            <v>285052</v>
          </cell>
          <cell r="B2601" t="str">
            <v>SHAFT,MAGNETO</v>
          </cell>
          <cell r="C2601">
            <v>23.63</v>
          </cell>
          <cell r="D2601">
            <v>33.76</v>
          </cell>
          <cell r="E2601">
            <v>15.93699</v>
          </cell>
        </row>
        <row r="2602">
          <cell r="A2602">
            <v>285423</v>
          </cell>
          <cell r="B2602" t="str">
            <v>CAMSHAFT SECTION</v>
          </cell>
          <cell r="C2602">
            <v>2483.7800000000002</v>
          </cell>
          <cell r="D2602">
            <v>3548.26</v>
          </cell>
          <cell r="E2602">
            <v>566.81039999999996</v>
          </cell>
        </row>
        <row r="2603">
          <cell r="A2603">
            <v>287000</v>
          </cell>
          <cell r="B2603" t="str">
            <v>NBL RING,CYL HEAD SEAL</v>
          </cell>
          <cell r="C2603">
            <v>30.45</v>
          </cell>
          <cell r="D2603">
            <v>43.5</v>
          </cell>
          <cell r="E2603">
            <v>9.6720000000000006</v>
          </cell>
        </row>
        <row r="2604">
          <cell r="A2604">
            <v>287123</v>
          </cell>
          <cell r="B2604" t="str">
            <v>NBL CAMSHAFT SECTION</v>
          </cell>
          <cell r="C2604">
            <v>1004.55</v>
          </cell>
          <cell r="D2604">
            <v>1435.07</v>
          </cell>
          <cell r="E2604">
            <v>541.67359999999996</v>
          </cell>
        </row>
        <row r="2605">
          <cell r="A2605">
            <v>287304</v>
          </cell>
          <cell r="B2605" t="str">
            <v>NBL PISTON, 9:1 275 DIAMETER</v>
          </cell>
          <cell r="C2605">
            <v>4980.29</v>
          </cell>
          <cell r="D2605">
            <v>7114.7</v>
          </cell>
          <cell r="E2605">
            <v>1527.6962900000001</v>
          </cell>
        </row>
        <row r="2606">
          <cell r="A2606">
            <v>287505</v>
          </cell>
          <cell r="B2606" t="str">
            <v>NBL RING, #2 PISTON</v>
          </cell>
          <cell r="C2606">
            <v>183.6</v>
          </cell>
          <cell r="D2606">
            <v>262.29000000000002</v>
          </cell>
          <cell r="E2606">
            <v>45.850099999999998</v>
          </cell>
        </row>
        <row r="2607">
          <cell r="A2607">
            <v>290001</v>
          </cell>
          <cell r="B2607" t="str">
            <v>NUT, BEARING CAP</v>
          </cell>
          <cell r="C2607">
            <v>156.06</v>
          </cell>
          <cell r="D2607">
            <v>222.94</v>
          </cell>
          <cell r="E2607">
            <v>28.2256</v>
          </cell>
        </row>
        <row r="2608">
          <cell r="A2608">
            <v>290002</v>
          </cell>
          <cell r="B2608" t="str">
            <v>GASKET,2MM</v>
          </cell>
          <cell r="C2608">
            <v>4.8600000000000003</v>
          </cell>
          <cell r="D2608">
            <v>6.95</v>
          </cell>
          <cell r="E2608">
            <v>3.2759999999999998</v>
          </cell>
        </row>
        <row r="2609">
          <cell r="A2609">
            <v>290004</v>
          </cell>
          <cell r="B2609" t="str">
            <v>COVER PLATE</v>
          </cell>
          <cell r="C2609">
            <v>10.25</v>
          </cell>
          <cell r="D2609">
            <v>14.64</v>
          </cell>
          <cell r="E2609">
            <v>6.9120499999999998</v>
          </cell>
        </row>
        <row r="2610">
          <cell r="A2610">
            <v>290006</v>
          </cell>
          <cell r="B2610" t="str">
            <v>FLANGE, BLIND</v>
          </cell>
          <cell r="C2610">
            <v>90.11</v>
          </cell>
          <cell r="D2610">
            <v>128.72999999999999</v>
          </cell>
          <cell r="E2610">
            <v>91.227599999999995</v>
          </cell>
        </row>
        <row r="2611">
          <cell r="A2611">
            <v>290007</v>
          </cell>
          <cell r="B2611" t="str">
            <v>NBL STUD, CYL. HEAD</v>
          </cell>
          <cell r="C2611">
            <v>357</v>
          </cell>
          <cell r="D2611">
            <v>510</v>
          </cell>
          <cell r="E2611">
            <v>75.524799999999999</v>
          </cell>
        </row>
        <row r="2612">
          <cell r="A2612">
            <v>290009</v>
          </cell>
          <cell r="B2612" t="str">
            <v>HXHDSCR M12X35, DRILLED HEAD</v>
          </cell>
          <cell r="C2612">
            <v>3.49</v>
          </cell>
          <cell r="D2612">
            <v>4.99</v>
          </cell>
          <cell r="E2612">
            <v>2.3580899999999998</v>
          </cell>
        </row>
        <row r="2613">
          <cell r="A2613">
            <v>290010</v>
          </cell>
          <cell r="B2613" t="str">
            <v>HXHDSCR M16X40, DRILLED HEAD</v>
          </cell>
          <cell r="C2613">
            <v>8.85</v>
          </cell>
          <cell r="D2613">
            <v>12.64</v>
          </cell>
          <cell r="E2613">
            <v>4.9711999999999996</v>
          </cell>
        </row>
        <row r="2614">
          <cell r="A2614">
            <v>290012</v>
          </cell>
          <cell r="B2614" t="str">
            <v>STUD M12 X 28</v>
          </cell>
          <cell r="C2614">
            <v>1.78</v>
          </cell>
          <cell r="D2614">
            <v>2.54</v>
          </cell>
          <cell r="E2614">
            <v>1.196</v>
          </cell>
        </row>
        <row r="2615">
          <cell r="A2615">
            <v>290013</v>
          </cell>
          <cell r="B2615" t="str">
            <v>STUD M12 X 30</v>
          </cell>
          <cell r="C2615">
            <v>1.82</v>
          </cell>
          <cell r="D2615">
            <v>2.6</v>
          </cell>
          <cell r="E2615">
            <v>1.2272000000000001</v>
          </cell>
        </row>
        <row r="2616">
          <cell r="A2616">
            <v>290014</v>
          </cell>
          <cell r="B2616" t="str">
            <v>STUD M12 X 40</v>
          </cell>
          <cell r="C2616">
            <v>3.48</v>
          </cell>
          <cell r="D2616">
            <v>4.97</v>
          </cell>
          <cell r="E2616">
            <v>1.1849799999999999</v>
          </cell>
        </row>
        <row r="2617">
          <cell r="A2617">
            <v>290016</v>
          </cell>
          <cell r="B2617" t="str">
            <v>STUD M16 X 35</v>
          </cell>
          <cell r="C2617">
            <v>10.02</v>
          </cell>
          <cell r="D2617">
            <v>14.32</v>
          </cell>
          <cell r="E2617">
            <v>6.76</v>
          </cell>
        </row>
        <row r="2618">
          <cell r="A2618">
            <v>290017</v>
          </cell>
          <cell r="B2618" t="str">
            <v>STUD M16 X 40</v>
          </cell>
          <cell r="C2618">
            <v>8.4</v>
          </cell>
          <cell r="D2618">
            <v>12.01</v>
          </cell>
          <cell r="E2618">
            <v>2.4127999999999998</v>
          </cell>
        </row>
        <row r="2619">
          <cell r="A2619">
            <v>290018</v>
          </cell>
          <cell r="B2619" t="str">
            <v>STUD M16 X 50</v>
          </cell>
          <cell r="C2619">
            <v>4.51</v>
          </cell>
          <cell r="D2619">
            <v>6.44</v>
          </cell>
          <cell r="E2619">
            <v>2.7351999999999999</v>
          </cell>
        </row>
        <row r="2620">
          <cell r="A2620">
            <v>290020</v>
          </cell>
          <cell r="B2620" t="str">
            <v>STUD M10 X 20</v>
          </cell>
          <cell r="C2620">
            <v>2.62</v>
          </cell>
          <cell r="D2620">
            <v>3.74</v>
          </cell>
          <cell r="E2620">
            <v>0.59613000000000005</v>
          </cell>
        </row>
        <row r="2621">
          <cell r="A2621">
            <v>290021</v>
          </cell>
          <cell r="B2621" t="str">
            <v>STUD M10 X 30</v>
          </cell>
          <cell r="C2621">
            <v>2.74</v>
          </cell>
          <cell r="D2621">
            <v>3.92</v>
          </cell>
          <cell r="E2621">
            <v>1.4144000000000001</v>
          </cell>
        </row>
        <row r="2622">
          <cell r="A2622">
            <v>290022</v>
          </cell>
          <cell r="B2622" t="str">
            <v>FLANGE,SQUARE BLIND</v>
          </cell>
          <cell r="C2622">
            <v>12.84</v>
          </cell>
          <cell r="D2622">
            <v>18.34</v>
          </cell>
          <cell r="E2622">
            <v>8.6527999999999992</v>
          </cell>
        </row>
        <row r="2623">
          <cell r="A2623">
            <v>290023</v>
          </cell>
          <cell r="B2623" t="str">
            <v>WASHER,TENSION M12</v>
          </cell>
          <cell r="C2623">
            <v>0.36</v>
          </cell>
          <cell r="D2623">
            <v>0.51</v>
          </cell>
          <cell r="E2623">
            <v>0.18304000000000001</v>
          </cell>
        </row>
        <row r="2624">
          <cell r="A2624">
            <v>290024</v>
          </cell>
          <cell r="B2624" t="str">
            <v>WASHER,TENSION M16</v>
          </cell>
          <cell r="C2624">
            <v>1.2</v>
          </cell>
          <cell r="D2624">
            <v>1.72</v>
          </cell>
          <cell r="E2624">
            <v>0.31463999999999998</v>
          </cell>
        </row>
        <row r="2625">
          <cell r="A2625">
            <v>290025</v>
          </cell>
          <cell r="B2625" t="str">
            <v>PLUG, SCREW G 1/2</v>
          </cell>
          <cell r="C2625">
            <v>12.5</v>
          </cell>
          <cell r="D2625">
            <v>17.850000000000001</v>
          </cell>
          <cell r="E2625">
            <v>8.4239999999999995</v>
          </cell>
        </row>
        <row r="2626">
          <cell r="A2626">
            <v>290026</v>
          </cell>
          <cell r="B2626" t="str">
            <v>NUT,HEX M12</v>
          </cell>
          <cell r="C2626">
            <v>0.14000000000000001</v>
          </cell>
          <cell r="D2626">
            <v>0.2</v>
          </cell>
          <cell r="E2626">
            <v>7.1029999999999996E-2</v>
          </cell>
        </row>
        <row r="2627">
          <cell r="A2627">
            <v>290028</v>
          </cell>
          <cell r="B2627" t="str">
            <v>WASHER,COPPER,26.5X21X1</v>
          </cell>
          <cell r="C2627">
            <v>2.79</v>
          </cell>
          <cell r="D2627">
            <v>3.99</v>
          </cell>
          <cell r="E2627">
            <v>1.0296000000000001</v>
          </cell>
        </row>
        <row r="2628">
          <cell r="A2628">
            <v>290029</v>
          </cell>
          <cell r="B2628" t="str">
            <v>WASHER,COPPER,54.5X48X1</v>
          </cell>
          <cell r="C2628">
            <v>4.57</v>
          </cell>
          <cell r="D2628">
            <v>6.53</v>
          </cell>
          <cell r="E2628">
            <v>3.3592</v>
          </cell>
        </row>
        <row r="2629">
          <cell r="A2629">
            <v>290030</v>
          </cell>
          <cell r="B2629" t="str">
            <v>GASKET,SQUARE</v>
          </cell>
          <cell r="C2629">
            <v>2.34</v>
          </cell>
          <cell r="D2629">
            <v>3.34</v>
          </cell>
          <cell r="E2629">
            <v>0.43680000000000002</v>
          </cell>
        </row>
        <row r="2630">
          <cell r="A2630">
            <v>290032</v>
          </cell>
          <cell r="B2630" t="str">
            <v>PIN, DOWEL, 13X40LG.</v>
          </cell>
          <cell r="C2630">
            <v>7.58</v>
          </cell>
          <cell r="D2630">
            <v>10.83</v>
          </cell>
          <cell r="E2630">
            <v>1.4352</v>
          </cell>
        </row>
        <row r="2631">
          <cell r="A2631">
            <v>290034</v>
          </cell>
          <cell r="B2631" t="str">
            <v>HXHDSCR M12X50</v>
          </cell>
          <cell r="C2631">
            <v>0.6</v>
          </cell>
          <cell r="D2631">
            <v>0.86</v>
          </cell>
          <cell r="E2631">
            <v>0.36399999999999999</v>
          </cell>
        </row>
        <row r="2632">
          <cell r="A2632">
            <v>290036</v>
          </cell>
          <cell r="B2632" t="str">
            <v>FLANGE,SQUARE BLIND</v>
          </cell>
          <cell r="C2632">
            <v>55.73</v>
          </cell>
          <cell r="D2632">
            <v>79.61</v>
          </cell>
          <cell r="E2632">
            <v>52.810600000000001</v>
          </cell>
        </row>
        <row r="2633">
          <cell r="A2633">
            <v>290038</v>
          </cell>
          <cell r="B2633" t="str">
            <v>FLANGE,BLIND</v>
          </cell>
          <cell r="C2633">
            <v>81.19</v>
          </cell>
          <cell r="D2633">
            <v>115.99</v>
          </cell>
          <cell r="E2633">
            <v>54.756</v>
          </cell>
        </row>
        <row r="2634">
          <cell r="A2634">
            <v>290039</v>
          </cell>
          <cell r="B2634" t="str">
            <v>NUT,HEX M10</v>
          </cell>
          <cell r="C2634">
            <v>0.15</v>
          </cell>
          <cell r="D2634">
            <v>0.22</v>
          </cell>
          <cell r="E2634">
            <v>4.7419999999999997E-2</v>
          </cell>
        </row>
        <row r="2635">
          <cell r="A2635">
            <v>290040</v>
          </cell>
          <cell r="B2635" t="str">
            <v>PLUG,SCREW G 1/2</v>
          </cell>
          <cell r="C2635">
            <v>25.82</v>
          </cell>
          <cell r="D2635">
            <v>36.880000000000003</v>
          </cell>
          <cell r="E2635">
            <v>8.84</v>
          </cell>
        </row>
        <row r="2636">
          <cell r="A2636">
            <v>290041</v>
          </cell>
          <cell r="B2636" t="str">
            <v>WASHER,TENSION M1O</v>
          </cell>
          <cell r="C2636">
            <v>0.55000000000000004</v>
          </cell>
          <cell r="D2636">
            <v>0.79</v>
          </cell>
          <cell r="E2636">
            <v>0.11627</v>
          </cell>
        </row>
        <row r="2637">
          <cell r="A2637">
            <v>290042</v>
          </cell>
          <cell r="B2637" t="str">
            <v>GASKET,FLAT 2MM</v>
          </cell>
          <cell r="C2637">
            <v>7.78</v>
          </cell>
          <cell r="D2637">
            <v>11.12</v>
          </cell>
          <cell r="E2637">
            <v>2.0384000000000002</v>
          </cell>
        </row>
        <row r="2638">
          <cell r="A2638">
            <v>290044</v>
          </cell>
          <cell r="B2638" t="str">
            <v>HXHDSCR M10X20</v>
          </cell>
          <cell r="C2638">
            <v>0.49</v>
          </cell>
          <cell r="D2638">
            <v>0.7</v>
          </cell>
          <cell r="E2638">
            <v>8.0699999999999994E-2</v>
          </cell>
        </row>
        <row r="2639">
          <cell r="A2639">
            <v>290045</v>
          </cell>
          <cell r="B2639" t="str">
            <v>HXHDSCR M16X30</v>
          </cell>
          <cell r="C2639">
            <v>1.38</v>
          </cell>
          <cell r="D2639">
            <v>1.97</v>
          </cell>
          <cell r="E2639">
            <v>0.72509000000000001</v>
          </cell>
        </row>
        <row r="2640">
          <cell r="A2640">
            <v>290046</v>
          </cell>
          <cell r="B2640" t="str">
            <v>HXHDSCR M16X40</v>
          </cell>
          <cell r="C2640">
            <v>2.36</v>
          </cell>
          <cell r="D2640">
            <v>3.37</v>
          </cell>
          <cell r="E2640">
            <v>0.32573000000000002</v>
          </cell>
        </row>
        <row r="2641">
          <cell r="A2641">
            <v>290047</v>
          </cell>
          <cell r="B2641" t="str">
            <v>HXHDSCR M16X35</v>
          </cell>
          <cell r="C2641">
            <v>0.68</v>
          </cell>
          <cell r="D2641">
            <v>0.98</v>
          </cell>
          <cell r="E2641">
            <v>0.35069</v>
          </cell>
        </row>
        <row r="2642">
          <cell r="A2642">
            <v>290048</v>
          </cell>
          <cell r="B2642" t="str">
            <v>HXHDSCR M10X10</v>
          </cell>
          <cell r="C2642">
            <v>0.48</v>
          </cell>
          <cell r="D2642">
            <v>0.68</v>
          </cell>
          <cell r="E2642">
            <v>0.32178000000000001</v>
          </cell>
        </row>
        <row r="2643">
          <cell r="A2643">
            <v>290049</v>
          </cell>
          <cell r="B2643" t="str">
            <v>WASHER,COPPER,16.5X13.5X1</v>
          </cell>
          <cell r="C2643">
            <v>0.82</v>
          </cell>
          <cell r="D2643">
            <v>1.17</v>
          </cell>
          <cell r="E2643">
            <v>0.55223999999999995</v>
          </cell>
        </row>
        <row r="2644">
          <cell r="A2644">
            <v>290050</v>
          </cell>
          <cell r="B2644" t="str">
            <v>COUPLING,HALF G 1/4</v>
          </cell>
          <cell r="C2644">
            <v>17</v>
          </cell>
          <cell r="D2644">
            <v>24.29</v>
          </cell>
          <cell r="E2644">
            <v>10.868</v>
          </cell>
        </row>
        <row r="2645">
          <cell r="A2645">
            <v>290052</v>
          </cell>
          <cell r="B2645" t="str">
            <v>SLEEVE,OIL SUMP</v>
          </cell>
          <cell r="C2645">
            <v>100.24</v>
          </cell>
          <cell r="D2645">
            <v>143.19999999999999</v>
          </cell>
          <cell r="E2645">
            <v>72.8</v>
          </cell>
        </row>
        <row r="2646">
          <cell r="A2646">
            <v>290059</v>
          </cell>
          <cell r="B2646" t="str">
            <v>CLAMP,PIPE</v>
          </cell>
          <cell r="C2646">
            <v>20.32</v>
          </cell>
          <cell r="D2646">
            <v>29.03</v>
          </cell>
          <cell r="E2646">
            <v>13.7072</v>
          </cell>
        </row>
        <row r="2647">
          <cell r="A2647">
            <v>290063</v>
          </cell>
          <cell r="B2647" t="str">
            <v>PERF SHEET,OIL SUMP</v>
          </cell>
          <cell r="C2647">
            <v>74.739999999999995</v>
          </cell>
          <cell r="D2647">
            <v>106.77</v>
          </cell>
          <cell r="E2647">
            <v>37.585599999999999</v>
          </cell>
        </row>
        <row r="2648">
          <cell r="A2648">
            <v>290067</v>
          </cell>
          <cell r="B2648" t="str">
            <v>SCREW,STOP</v>
          </cell>
          <cell r="C2648">
            <v>4.16</v>
          </cell>
          <cell r="D2648">
            <v>5.95</v>
          </cell>
          <cell r="E2648">
            <v>2.0592000000000001</v>
          </cell>
        </row>
        <row r="2649">
          <cell r="A2649">
            <v>290072</v>
          </cell>
          <cell r="B2649" t="str">
            <v>CORD,ROUND RUBBER 7 X 3172 LG</v>
          </cell>
          <cell r="C2649">
            <v>30.6</v>
          </cell>
          <cell r="D2649">
            <v>43.71</v>
          </cell>
          <cell r="E2649">
            <v>22.088570000000001</v>
          </cell>
        </row>
        <row r="2650">
          <cell r="A2650">
            <v>290075</v>
          </cell>
          <cell r="B2650" t="str">
            <v>GASKET</v>
          </cell>
          <cell r="C2650">
            <v>6.97</v>
          </cell>
          <cell r="D2650">
            <v>9.9499999999999993</v>
          </cell>
          <cell r="E2650">
            <v>2.7094299999999998</v>
          </cell>
        </row>
        <row r="2651">
          <cell r="A2651">
            <v>290076</v>
          </cell>
          <cell r="B2651" t="str">
            <v>GASKET,SQUARE</v>
          </cell>
          <cell r="C2651">
            <v>2.97</v>
          </cell>
          <cell r="D2651">
            <v>4.24</v>
          </cell>
          <cell r="E2651">
            <v>0.67600000000000005</v>
          </cell>
        </row>
        <row r="2652">
          <cell r="A2652">
            <v>290087</v>
          </cell>
          <cell r="B2652" t="str">
            <v>WASHER,TENSION M10</v>
          </cell>
          <cell r="C2652">
            <v>0.18</v>
          </cell>
          <cell r="D2652">
            <v>0.26</v>
          </cell>
          <cell r="E2652">
            <v>9.7259999999999999E-2</v>
          </cell>
        </row>
        <row r="2653">
          <cell r="A2653">
            <v>290088</v>
          </cell>
          <cell r="B2653" t="str">
            <v>HXHDSCR M12 X 35</v>
          </cell>
          <cell r="C2653">
            <v>0.18</v>
          </cell>
          <cell r="D2653">
            <v>0.26</v>
          </cell>
          <cell r="E2653">
            <v>0.11262</v>
          </cell>
        </row>
        <row r="2654">
          <cell r="A2654">
            <v>290089</v>
          </cell>
          <cell r="B2654" t="str">
            <v>PLUG,SCREW G 1/4</v>
          </cell>
          <cell r="C2654">
            <v>5.43</v>
          </cell>
          <cell r="D2654">
            <v>7.75</v>
          </cell>
          <cell r="E2654">
            <v>2.4647999999999999</v>
          </cell>
        </row>
        <row r="2655">
          <cell r="A2655">
            <v>290091</v>
          </cell>
          <cell r="B2655" t="str">
            <v>WASHER,TAB</v>
          </cell>
          <cell r="C2655">
            <v>0.42</v>
          </cell>
          <cell r="D2655">
            <v>0.6</v>
          </cell>
          <cell r="E2655">
            <v>0.28079999999999999</v>
          </cell>
        </row>
        <row r="2656">
          <cell r="A2656">
            <v>290094</v>
          </cell>
          <cell r="B2656" t="str">
            <v>WASHER,TENSION M20</v>
          </cell>
          <cell r="C2656">
            <v>1.35</v>
          </cell>
          <cell r="D2656">
            <v>1.92</v>
          </cell>
          <cell r="E2656">
            <v>0.82038999999999995</v>
          </cell>
        </row>
        <row r="2657">
          <cell r="A2657">
            <v>290096</v>
          </cell>
          <cell r="B2657" t="str">
            <v>COUPLING,HALF G 1/2</v>
          </cell>
          <cell r="C2657">
            <v>7.9</v>
          </cell>
          <cell r="D2657">
            <v>11.28</v>
          </cell>
          <cell r="E2657">
            <v>5.3227200000000003</v>
          </cell>
        </row>
        <row r="2658">
          <cell r="A2658">
            <v>290097</v>
          </cell>
          <cell r="B2658" t="str">
            <v>RING,SNAP</v>
          </cell>
          <cell r="C2658">
            <v>2.77</v>
          </cell>
          <cell r="D2658">
            <v>3.96</v>
          </cell>
          <cell r="E2658">
            <v>0.36399999999999999</v>
          </cell>
        </row>
        <row r="2659">
          <cell r="A2659">
            <v>290098</v>
          </cell>
          <cell r="B2659" t="str">
            <v>TUBULAR SEAL RING</v>
          </cell>
          <cell r="C2659">
            <v>75.86</v>
          </cell>
          <cell r="D2659">
            <v>108.37</v>
          </cell>
          <cell r="E2659">
            <v>15.444000000000001</v>
          </cell>
        </row>
        <row r="2660">
          <cell r="A2660">
            <v>290101</v>
          </cell>
          <cell r="B2660" t="str">
            <v>NUT,CAP-LONG M12</v>
          </cell>
          <cell r="C2660">
            <v>30.6</v>
          </cell>
          <cell r="D2660">
            <v>43.71</v>
          </cell>
          <cell r="E2660">
            <v>6.2504</v>
          </cell>
        </row>
        <row r="2661">
          <cell r="A2661">
            <v>290113</v>
          </cell>
          <cell r="B2661" t="str">
            <v>PLUG,SCREW G 2</v>
          </cell>
          <cell r="C2661">
            <v>75.12</v>
          </cell>
          <cell r="D2661">
            <v>107.31</v>
          </cell>
          <cell r="E2661">
            <v>46.436</v>
          </cell>
        </row>
        <row r="2662">
          <cell r="A2662">
            <v>290114</v>
          </cell>
          <cell r="B2662" t="str">
            <v>INSERT,THREAD</v>
          </cell>
          <cell r="C2662">
            <v>24.74</v>
          </cell>
          <cell r="D2662">
            <v>35.340000000000003</v>
          </cell>
          <cell r="E2662">
            <v>15.288</v>
          </cell>
        </row>
        <row r="2663">
          <cell r="A2663">
            <v>290115</v>
          </cell>
          <cell r="B2663" t="str">
            <v>WASHER,COPPER,44X34X1</v>
          </cell>
          <cell r="C2663">
            <v>18.399999999999999</v>
          </cell>
          <cell r="D2663">
            <v>26.29</v>
          </cell>
          <cell r="E2663">
            <v>12.8232</v>
          </cell>
        </row>
        <row r="2664">
          <cell r="A2664">
            <v>290117</v>
          </cell>
          <cell r="B2664" t="str">
            <v>O RING,2.38X2.75X.19,NITRILE</v>
          </cell>
          <cell r="C2664">
            <v>1.48</v>
          </cell>
          <cell r="D2664">
            <v>2.11</v>
          </cell>
          <cell r="E2664">
            <v>0.3952</v>
          </cell>
        </row>
        <row r="2665">
          <cell r="A2665">
            <v>290135</v>
          </cell>
          <cell r="B2665" t="str">
            <v>KNOB, HANDGRIP</v>
          </cell>
          <cell r="C2665">
            <v>26.92</v>
          </cell>
          <cell r="D2665">
            <v>38.46</v>
          </cell>
          <cell r="E2665">
            <v>16.64</v>
          </cell>
        </row>
        <row r="2666">
          <cell r="A2666">
            <v>290139</v>
          </cell>
          <cell r="B2666" t="str">
            <v>GASKET</v>
          </cell>
          <cell r="C2666">
            <v>25.6</v>
          </cell>
          <cell r="D2666">
            <v>36.57</v>
          </cell>
          <cell r="E2666">
            <v>6.0632000000000001</v>
          </cell>
        </row>
        <row r="2667">
          <cell r="A2667">
            <v>290140</v>
          </cell>
          <cell r="B2667" t="str">
            <v>GASKET,TUBULAR</v>
          </cell>
          <cell r="C2667">
            <v>282.41000000000003</v>
          </cell>
          <cell r="D2667">
            <v>403.44</v>
          </cell>
          <cell r="E2667">
            <v>77.542400000000001</v>
          </cell>
        </row>
        <row r="2668">
          <cell r="A2668">
            <v>290142</v>
          </cell>
          <cell r="B2668" t="str">
            <v>WASHER,TENSION M33</v>
          </cell>
          <cell r="C2668">
            <v>0.56000000000000005</v>
          </cell>
          <cell r="D2668">
            <v>0.8</v>
          </cell>
          <cell r="E2668">
            <v>0.48620000000000002</v>
          </cell>
        </row>
        <row r="2669">
          <cell r="A2669">
            <v>290143</v>
          </cell>
          <cell r="B2669" t="str">
            <v>RING,RETAINING,EXT. 33</v>
          </cell>
          <cell r="C2669">
            <v>0.47</v>
          </cell>
          <cell r="D2669">
            <v>0.67</v>
          </cell>
          <cell r="E2669">
            <v>0.29120000000000001</v>
          </cell>
        </row>
        <row r="2670">
          <cell r="A2670">
            <v>290144</v>
          </cell>
          <cell r="B2670" t="str">
            <v>O RING,1.25X1.50X.12,NITRILE</v>
          </cell>
          <cell r="C2670">
            <v>0.42</v>
          </cell>
          <cell r="D2670">
            <v>0.6</v>
          </cell>
          <cell r="E2670">
            <v>9.3600000000000003E-2</v>
          </cell>
        </row>
        <row r="2671">
          <cell r="A2671">
            <v>290145</v>
          </cell>
          <cell r="B2671" t="str">
            <v>SOCHDSCR M10 X 20</v>
          </cell>
          <cell r="C2671">
            <v>0.44</v>
          </cell>
          <cell r="D2671">
            <v>0.63</v>
          </cell>
          <cell r="E2671">
            <v>0.25614999999999999</v>
          </cell>
        </row>
        <row r="2672">
          <cell r="A2672">
            <v>290146</v>
          </cell>
          <cell r="B2672" t="str">
            <v>HXHDSCR M12X25</v>
          </cell>
          <cell r="C2672">
            <v>0.38</v>
          </cell>
          <cell r="D2672">
            <v>0.54</v>
          </cell>
          <cell r="E2672">
            <v>0.19364999999999999</v>
          </cell>
        </row>
        <row r="2673">
          <cell r="A2673">
            <v>290159</v>
          </cell>
          <cell r="B2673" t="str">
            <v>WASHER,TENSION M6</v>
          </cell>
          <cell r="C2673">
            <v>32.729999999999997</v>
          </cell>
          <cell r="D2673">
            <v>46.76</v>
          </cell>
          <cell r="E2673">
            <v>9.9320000000000004</v>
          </cell>
        </row>
        <row r="2674">
          <cell r="A2674">
            <v>290161</v>
          </cell>
          <cell r="B2674" t="str">
            <v>PIN,TAPER 13X40</v>
          </cell>
          <cell r="C2674">
            <v>22.44</v>
          </cell>
          <cell r="D2674">
            <v>32.06</v>
          </cell>
          <cell r="E2674">
            <v>2.7768000000000002</v>
          </cell>
        </row>
        <row r="2675">
          <cell r="A2675">
            <v>290162</v>
          </cell>
          <cell r="B2675" t="str">
            <v>GASKET,OVAL</v>
          </cell>
          <cell r="C2675">
            <v>2.93</v>
          </cell>
          <cell r="D2675">
            <v>4.18</v>
          </cell>
          <cell r="E2675">
            <v>0.73236999999999997</v>
          </cell>
        </row>
        <row r="2676">
          <cell r="A2676">
            <v>290164</v>
          </cell>
          <cell r="B2676" t="str">
            <v>SOCHDSCR M10 X 25</v>
          </cell>
          <cell r="C2676">
            <v>0.51</v>
          </cell>
          <cell r="D2676">
            <v>0.73</v>
          </cell>
          <cell r="E2676">
            <v>0.26499</v>
          </cell>
        </row>
        <row r="2677">
          <cell r="A2677">
            <v>290168</v>
          </cell>
          <cell r="B2677" t="str">
            <v>GASKET</v>
          </cell>
          <cell r="C2677">
            <v>13</v>
          </cell>
          <cell r="D2677">
            <v>18.57</v>
          </cell>
          <cell r="E2677">
            <v>2.2913299999999999</v>
          </cell>
        </row>
        <row r="2678">
          <cell r="A2678">
            <v>290170</v>
          </cell>
          <cell r="B2678" t="str">
            <v>GASKET</v>
          </cell>
          <cell r="C2678">
            <v>15.3</v>
          </cell>
          <cell r="D2678">
            <v>21.86</v>
          </cell>
          <cell r="E2678">
            <v>3.1699199999999998</v>
          </cell>
        </row>
        <row r="2679">
          <cell r="A2679">
            <v>290171</v>
          </cell>
          <cell r="B2679" t="str">
            <v>COVER</v>
          </cell>
          <cell r="C2679">
            <v>25.19</v>
          </cell>
          <cell r="D2679">
            <v>35.979999999999997</v>
          </cell>
          <cell r="E2679">
            <v>16.9832</v>
          </cell>
        </row>
        <row r="2680">
          <cell r="A2680">
            <v>290172</v>
          </cell>
          <cell r="B2680" t="str">
            <v>GASKET</v>
          </cell>
          <cell r="C2680">
            <v>22</v>
          </cell>
          <cell r="D2680">
            <v>31.43</v>
          </cell>
          <cell r="E2680">
            <v>4.0331200000000003</v>
          </cell>
        </row>
        <row r="2681">
          <cell r="A2681">
            <v>290173</v>
          </cell>
          <cell r="B2681" t="str">
            <v>NOZZLE,PIPE</v>
          </cell>
          <cell r="C2681">
            <v>37.01</v>
          </cell>
          <cell r="D2681">
            <v>52.87</v>
          </cell>
          <cell r="E2681">
            <v>24.96</v>
          </cell>
        </row>
        <row r="2682">
          <cell r="A2682">
            <v>290175</v>
          </cell>
          <cell r="B2682" t="str">
            <v>GASKET</v>
          </cell>
          <cell r="C2682">
            <v>4.38</v>
          </cell>
          <cell r="D2682">
            <v>6.26</v>
          </cell>
          <cell r="E2682">
            <v>0.95679999999999998</v>
          </cell>
        </row>
        <row r="2683">
          <cell r="A2683">
            <v>290176</v>
          </cell>
          <cell r="B2683" t="str">
            <v>PLUG, PROTECTIVE, M16</v>
          </cell>
          <cell r="C2683">
            <v>0.03</v>
          </cell>
          <cell r="D2683">
            <v>0.05</v>
          </cell>
          <cell r="E2683">
            <v>2.0799999999999999E-2</v>
          </cell>
        </row>
        <row r="2684">
          <cell r="A2684">
            <v>290177</v>
          </cell>
          <cell r="B2684" t="str">
            <v>GASKET</v>
          </cell>
          <cell r="C2684">
            <v>4.87</v>
          </cell>
          <cell r="D2684">
            <v>6.96</v>
          </cell>
          <cell r="E2684">
            <v>0.88400000000000001</v>
          </cell>
        </row>
        <row r="2685">
          <cell r="A2685">
            <v>290178</v>
          </cell>
          <cell r="B2685" t="str">
            <v>COVER</v>
          </cell>
          <cell r="C2685">
            <v>68.11</v>
          </cell>
          <cell r="D2685">
            <v>97.3</v>
          </cell>
          <cell r="E2685">
            <v>90.846469999999997</v>
          </cell>
        </row>
        <row r="2686">
          <cell r="A2686">
            <v>290179</v>
          </cell>
          <cell r="B2686" t="str">
            <v>HXHDSCR M12X30</v>
          </cell>
          <cell r="C2686">
            <v>0.23</v>
          </cell>
          <cell r="D2686">
            <v>0.34</v>
          </cell>
          <cell r="E2686">
            <v>0.14829999999999999</v>
          </cell>
        </row>
        <row r="2687">
          <cell r="A2687">
            <v>290180</v>
          </cell>
          <cell r="B2687" t="str">
            <v>HXHDSCR M12X40</v>
          </cell>
          <cell r="C2687">
            <v>1.43</v>
          </cell>
          <cell r="D2687">
            <v>2.04</v>
          </cell>
          <cell r="E2687">
            <v>0.26312000000000002</v>
          </cell>
        </row>
        <row r="2688">
          <cell r="A2688">
            <v>290181</v>
          </cell>
          <cell r="B2688" t="str">
            <v>LOCKPLUG</v>
          </cell>
          <cell r="C2688">
            <v>1.05</v>
          </cell>
          <cell r="D2688">
            <v>1.51</v>
          </cell>
          <cell r="E2688">
            <v>0.71145999999999998</v>
          </cell>
        </row>
        <row r="2689">
          <cell r="A2689">
            <v>290184</v>
          </cell>
          <cell r="B2689" t="str">
            <v>FLANGE,SQUARE</v>
          </cell>
          <cell r="C2689">
            <v>36.369999999999997</v>
          </cell>
          <cell r="D2689">
            <v>51.96</v>
          </cell>
          <cell r="E2689">
            <v>24.377600000000001</v>
          </cell>
        </row>
        <row r="2690">
          <cell r="A2690">
            <v>290185</v>
          </cell>
          <cell r="B2690" t="str">
            <v>GASKET,SQUARE</v>
          </cell>
          <cell r="C2690">
            <v>2.92</v>
          </cell>
          <cell r="D2690">
            <v>4.17</v>
          </cell>
          <cell r="E2690">
            <v>0.52</v>
          </cell>
        </row>
        <row r="2691">
          <cell r="A2691">
            <v>290190</v>
          </cell>
          <cell r="B2691" t="str">
            <v>BOLT,FITTED M12X40</v>
          </cell>
          <cell r="C2691">
            <v>60.27</v>
          </cell>
          <cell r="D2691">
            <v>86.09</v>
          </cell>
          <cell r="E2691">
            <v>37.251759999999997</v>
          </cell>
        </row>
        <row r="2692">
          <cell r="A2692">
            <v>290193</v>
          </cell>
          <cell r="B2692" t="str">
            <v>WASHER, FLAT M12</v>
          </cell>
          <cell r="C2692">
            <v>0.37</v>
          </cell>
          <cell r="D2692">
            <v>0.52</v>
          </cell>
          <cell r="E2692">
            <v>6.479E-2</v>
          </cell>
        </row>
        <row r="2693">
          <cell r="A2693">
            <v>290194</v>
          </cell>
          <cell r="B2693" t="str">
            <v>GASKET</v>
          </cell>
          <cell r="C2693">
            <v>61.2</v>
          </cell>
          <cell r="D2693">
            <v>87.43</v>
          </cell>
          <cell r="E2693">
            <v>16.744</v>
          </cell>
        </row>
        <row r="2694">
          <cell r="A2694">
            <v>290196</v>
          </cell>
          <cell r="B2694" t="str">
            <v>PIN,DOWEL 6X20</v>
          </cell>
          <cell r="C2694">
            <v>17.34</v>
          </cell>
          <cell r="D2694">
            <v>24.77</v>
          </cell>
          <cell r="E2694">
            <v>3.3279999999999998</v>
          </cell>
        </row>
        <row r="2695">
          <cell r="A2695">
            <v>290197</v>
          </cell>
          <cell r="B2695" t="str">
            <v>PIN,DOWEL 10X24</v>
          </cell>
          <cell r="C2695">
            <v>21.06</v>
          </cell>
          <cell r="D2695">
            <v>30.09</v>
          </cell>
          <cell r="E2695">
            <v>3.9832000000000001</v>
          </cell>
        </row>
        <row r="2696">
          <cell r="A2696">
            <v>290199</v>
          </cell>
          <cell r="B2696" t="str">
            <v>STUD M10 X 42</v>
          </cell>
          <cell r="C2696">
            <v>2.06</v>
          </cell>
          <cell r="D2696">
            <v>2.94</v>
          </cell>
          <cell r="E2696">
            <v>1.38611</v>
          </cell>
        </row>
        <row r="2697">
          <cell r="A2697">
            <v>290203</v>
          </cell>
          <cell r="B2697" t="str">
            <v>HXHDSCR M16 X 90</v>
          </cell>
          <cell r="C2697">
            <v>3.16</v>
          </cell>
          <cell r="D2697">
            <v>4.5199999999999996</v>
          </cell>
          <cell r="E2697">
            <v>2.1320000000000001</v>
          </cell>
        </row>
        <row r="2698">
          <cell r="A2698">
            <v>290213</v>
          </cell>
          <cell r="B2698" t="str">
            <v>PLUG,SCREW G 3/4</v>
          </cell>
          <cell r="C2698">
            <v>8.83</v>
          </cell>
          <cell r="D2698">
            <v>12.62</v>
          </cell>
          <cell r="E2698">
            <v>5.46</v>
          </cell>
        </row>
        <row r="2699">
          <cell r="A2699">
            <v>290214</v>
          </cell>
          <cell r="B2699" t="str">
            <v>WASHER,COPPER,31.5X26.5X1</v>
          </cell>
          <cell r="C2699">
            <v>6.55</v>
          </cell>
          <cell r="D2699">
            <v>9.36</v>
          </cell>
          <cell r="E2699">
            <v>1.1055200000000001</v>
          </cell>
        </row>
        <row r="2700">
          <cell r="A2700">
            <v>290215</v>
          </cell>
          <cell r="B2700" t="str">
            <v>GUIDE,WATER</v>
          </cell>
          <cell r="C2700">
            <v>1955</v>
          </cell>
          <cell r="D2700">
            <v>2792.86</v>
          </cell>
          <cell r="E2700">
            <v>1586.4286999999999</v>
          </cell>
        </row>
        <row r="2701">
          <cell r="A2701">
            <v>290216</v>
          </cell>
          <cell r="B2701" t="str">
            <v>SLEEVE</v>
          </cell>
          <cell r="C2701">
            <v>44.14</v>
          </cell>
          <cell r="D2701">
            <v>63.06</v>
          </cell>
          <cell r="E2701">
            <v>22.734400000000001</v>
          </cell>
        </row>
        <row r="2702">
          <cell r="A2702">
            <v>290218</v>
          </cell>
          <cell r="B2702" t="str">
            <v>SOCHDSCR M12 X 35</v>
          </cell>
          <cell r="C2702">
            <v>0.34</v>
          </cell>
          <cell r="D2702">
            <v>0.48</v>
          </cell>
          <cell r="E2702">
            <v>0.17555000000000001</v>
          </cell>
        </row>
        <row r="2703">
          <cell r="A2703">
            <v>290219</v>
          </cell>
          <cell r="B2703" t="str">
            <v>O RING,10.5X11.0X.25,SILICON</v>
          </cell>
          <cell r="C2703">
            <v>14.28</v>
          </cell>
          <cell r="D2703">
            <v>20.399999999999999</v>
          </cell>
          <cell r="E2703">
            <v>3.6198700000000001</v>
          </cell>
        </row>
        <row r="2704">
          <cell r="A2704">
            <v>290220</v>
          </cell>
          <cell r="B2704" t="str">
            <v>O RING,288X4,SILICON</v>
          </cell>
          <cell r="C2704">
            <v>4.9000000000000004</v>
          </cell>
          <cell r="D2704">
            <v>6.99</v>
          </cell>
          <cell r="E2704">
            <v>3.0264000000000002</v>
          </cell>
        </row>
        <row r="2705">
          <cell r="A2705">
            <v>290221</v>
          </cell>
          <cell r="B2705" t="str">
            <v>O RING,.94X1.19X.12,SILICON</v>
          </cell>
          <cell r="C2705">
            <v>0.65</v>
          </cell>
          <cell r="D2705">
            <v>0.93</v>
          </cell>
          <cell r="E2705">
            <v>0.14602000000000001</v>
          </cell>
        </row>
        <row r="2706">
          <cell r="A2706">
            <v>290222</v>
          </cell>
          <cell r="B2706" t="str">
            <v>PIN,TAPER 10X30</v>
          </cell>
          <cell r="C2706">
            <v>25.5</v>
          </cell>
          <cell r="D2706">
            <v>36.43</v>
          </cell>
          <cell r="E2706">
            <v>10.036</v>
          </cell>
        </row>
        <row r="2707">
          <cell r="A2707">
            <v>290223</v>
          </cell>
          <cell r="B2707" t="str">
            <v>NUT,HEX M16</v>
          </cell>
          <cell r="C2707">
            <v>0.74</v>
          </cell>
          <cell r="D2707">
            <v>1.06</v>
          </cell>
          <cell r="E2707">
            <v>0.11731</v>
          </cell>
        </row>
        <row r="2708">
          <cell r="A2708">
            <v>290227</v>
          </cell>
          <cell r="B2708" t="str">
            <v>RING, SEAL</v>
          </cell>
          <cell r="C2708">
            <v>4.05</v>
          </cell>
          <cell r="D2708">
            <v>5.78</v>
          </cell>
          <cell r="E2708">
            <v>2.7310400000000001</v>
          </cell>
        </row>
        <row r="2709">
          <cell r="A2709">
            <v>290233</v>
          </cell>
          <cell r="B2709" t="str">
            <v>BANJO,ELB10 OD TUB X G3/8 SCR</v>
          </cell>
          <cell r="C2709">
            <v>17.93</v>
          </cell>
          <cell r="D2709">
            <v>25.61</v>
          </cell>
          <cell r="E2709">
            <v>14.0816</v>
          </cell>
        </row>
        <row r="2710">
          <cell r="A2710">
            <v>290235</v>
          </cell>
          <cell r="B2710" t="str">
            <v>WASHER,COPPER,21.5X17X1.5</v>
          </cell>
          <cell r="C2710">
            <v>2.0699999999999998</v>
          </cell>
          <cell r="D2710">
            <v>2.96</v>
          </cell>
          <cell r="E2710">
            <v>0.39623999999999998</v>
          </cell>
        </row>
        <row r="2711">
          <cell r="A2711">
            <v>290236</v>
          </cell>
          <cell r="B2711" t="str">
            <v>NUT,HEX.M22</v>
          </cell>
          <cell r="C2711">
            <v>0.77</v>
          </cell>
          <cell r="D2711">
            <v>1.0900000000000001</v>
          </cell>
          <cell r="E2711">
            <v>0.47497</v>
          </cell>
        </row>
        <row r="2712">
          <cell r="A2712">
            <v>290238</v>
          </cell>
          <cell r="B2712" t="str">
            <v>O RING,2.25X2.62X.19,VITON</v>
          </cell>
          <cell r="C2712">
            <v>12.86</v>
          </cell>
          <cell r="D2712">
            <v>18.37</v>
          </cell>
          <cell r="E2712">
            <v>8.6736000000000004</v>
          </cell>
        </row>
        <row r="2713">
          <cell r="A2713">
            <v>290239</v>
          </cell>
          <cell r="B2713" t="str">
            <v>O RING,.75X1.00X.12,VITON</v>
          </cell>
          <cell r="C2713">
            <v>1.29</v>
          </cell>
          <cell r="D2713">
            <v>1.84</v>
          </cell>
          <cell r="E2713">
            <v>0.18720000000000001</v>
          </cell>
        </row>
        <row r="2714">
          <cell r="A2714">
            <v>290243</v>
          </cell>
          <cell r="B2714" t="str">
            <v>STUD</v>
          </cell>
          <cell r="C2714">
            <v>76.81</v>
          </cell>
          <cell r="D2714">
            <v>109.72</v>
          </cell>
          <cell r="E2714">
            <v>16.015999999999998</v>
          </cell>
        </row>
        <row r="2715">
          <cell r="A2715">
            <v>290244</v>
          </cell>
          <cell r="B2715" t="str">
            <v>STUD M12 X 110</v>
          </cell>
          <cell r="C2715">
            <v>6.94</v>
          </cell>
          <cell r="D2715">
            <v>9.91</v>
          </cell>
          <cell r="E2715">
            <v>4.68</v>
          </cell>
        </row>
        <row r="2716">
          <cell r="A2716">
            <v>290245</v>
          </cell>
          <cell r="B2716" t="str">
            <v>PLUG,SCREW M42</v>
          </cell>
          <cell r="C2716">
            <v>11.54</v>
          </cell>
          <cell r="D2716">
            <v>16.48</v>
          </cell>
          <cell r="E2716">
            <v>2.6623999999999999</v>
          </cell>
        </row>
        <row r="2717">
          <cell r="A2717">
            <v>290246</v>
          </cell>
          <cell r="B2717" t="str">
            <v>PLUG, SCREW M33</v>
          </cell>
          <cell r="C2717">
            <v>15.66</v>
          </cell>
          <cell r="D2717">
            <v>22.37</v>
          </cell>
          <cell r="E2717">
            <v>3.6837800000000001</v>
          </cell>
        </row>
        <row r="2718">
          <cell r="A2718">
            <v>290248</v>
          </cell>
          <cell r="B2718" t="str">
            <v>PLUG, SCREW M12</v>
          </cell>
          <cell r="C2718">
            <v>1.05</v>
          </cell>
          <cell r="D2718">
            <v>1.49</v>
          </cell>
          <cell r="E2718">
            <v>0.66456000000000004</v>
          </cell>
        </row>
        <row r="2719">
          <cell r="A2719">
            <v>290249</v>
          </cell>
          <cell r="B2719" t="str">
            <v>PIN,DOWEL 10X20</v>
          </cell>
          <cell r="C2719">
            <v>0.71</v>
          </cell>
          <cell r="D2719">
            <v>1.02</v>
          </cell>
          <cell r="E2719">
            <v>0.23161000000000001</v>
          </cell>
        </row>
        <row r="2720">
          <cell r="A2720">
            <v>290250</v>
          </cell>
          <cell r="B2720" t="str">
            <v>WASHER,COPPER,49.5X42X1</v>
          </cell>
          <cell r="C2720">
            <v>2.5099999999999998</v>
          </cell>
          <cell r="D2720">
            <v>3.58</v>
          </cell>
          <cell r="E2720">
            <v>1.2667200000000001</v>
          </cell>
        </row>
        <row r="2721">
          <cell r="A2721">
            <v>290251</v>
          </cell>
          <cell r="B2721" t="str">
            <v>WASHER,COPPER,39X33X1</v>
          </cell>
          <cell r="C2721">
            <v>3.8</v>
          </cell>
          <cell r="D2721">
            <v>5.44</v>
          </cell>
          <cell r="E2721">
            <v>1.31352</v>
          </cell>
        </row>
        <row r="2722">
          <cell r="A2722">
            <v>290252</v>
          </cell>
          <cell r="B2722" t="str">
            <v>WASHER,COPPER,18X14X1</v>
          </cell>
          <cell r="C2722">
            <v>3.86</v>
          </cell>
          <cell r="D2722">
            <v>5.51</v>
          </cell>
          <cell r="E2722">
            <v>2.6</v>
          </cell>
        </row>
        <row r="2723">
          <cell r="A2723">
            <v>290253</v>
          </cell>
          <cell r="B2723" t="str">
            <v>WASHER,COPPER,16X12X1</v>
          </cell>
          <cell r="C2723">
            <v>1.34</v>
          </cell>
          <cell r="D2723">
            <v>1.91</v>
          </cell>
          <cell r="E2723">
            <v>0.30159999999999998</v>
          </cell>
        </row>
        <row r="2724">
          <cell r="A2724">
            <v>290254</v>
          </cell>
          <cell r="B2724" t="str">
            <v>O RING,2.25X2.62X.19,SILICON</v>
          </cell>
          <cell r="C2724">
            <v>1.04</v>
          </cell>
          <cell r="D2724">
            <v>1.48</v>
          </cell>
          <cell r="E2724">
            <v>0.69679999999999997</v>
          </cell>
        </row>
        <row r="2725">
          <cell r="A2725">
            <v>290255</v>
          </cell>
          <cell r="B2725" t="str">
            <v>O RING,3.00X3.19X.09,VITON</v>
          </cell>
          <cell r="C2725">
            <v>0.87</v>
          </cell>
          <cell r="D2725">
            <v>1.24</v>
          </cell>
          <cell r="E2725">
            <v>0.58240000000000003</v>
          </cell>
        </row>
        <row r="2726">
          <cell r="A2726">
            <v>290260</v>
          </cell>
          <cell r="B2726" t="str">
            <v>O RING,1.38X1.62X.12,VITON</v>
          </cell>
          <cell r="C2726">
            <v>2.33</v>
          </cell>
          <cell r="D2726">
            <v>3.33</v>
          </cell>
          <cell r="E2726">
            <v>1.5698799999999999</v>
          </cell>
        </row>
        <row r="2727">
          <cell r="A2727">
            <v>290263</v>
          </cell>
          <cell r="B2727" t="str">
            <v>RETAINER,SPRING</v>
          </cell>
          <cell r="C2727">
            <v>15.14</v>
          </cell>
          <cell r="D2727">
            <v>21.63</v>
          </cell>
          <cell r="E2727">
            <v>10.20687</v>
          </cell>
        </row>
        <row r="2728">
          <cell r="A2728">
            <v>290264</v>
          </cell>
          <cell r="B2728" t="str">
            <v>ROD,PUSH</v>
          </cell>
          <cell r="C2728">
            <v>13.97</v>
          </cell>
          <cell r="D2728">
            <v>19.96</v>
          </cell>
          <cell r="E2728">
            <v>9.4255200000000006</v>
          </cell>
        </row>
        <row r="2729">
          <cell r="A2729">
            <v>290269</v>
          </cell>
          <cell r="B2729" t="str">
            <v>RING,SEAL</v>
          </cell>
          <cell r="C2729">
            <v>0.45</v>
          </cell>
          <cell r="D2729">
            <v>0.64</v>
          </cell>
          <cell r="E2729">
            <v>0.30554999999999999</v>
          </cell>
        </row>
        <row r="2730">
          <cell r="A2730">
            <v>290286</v>
          </cell>
          <cell r="B2730" t="str">
            <v>SEAT,STELLIT</v>
          </cell>
          <cell r="C2730">
            <v>3.09</v>
          </cell>
          <cell r="D2730">
            <v>4.41</v>
          </cell>
          <cell r="E2730">
            <v>2.08</v>
          </cell>
        </row>
        <row r="2731">
          <cell r="A2731">
            <v>290288</v>
          </cell>
          <cell r="B2731" t="str">
            <v>NBL RETAINER,LOWR SPRING</v>
          </cell>
          <cell r="C2731">
            <v>10.19</v>
          </cell>
          <cell r="D2731">
            <v>14.56</v>
          </cell>
          <cell r="E2731">
            <v>5.3559999999999999</v>
          </cell>
        </row>
        <row r="2732">
          <cell r="A2732">
            <v>290290</v>
          </cell>
          <cell r="B2732" t="str">
            <v>NBL TAPER,VALVE SPRING</v>
          </cell>
          <cell r="C2732">
            <v>16.36</v>
          </cell>
          <cell r="D2732">
            <v>23.37</v>
          </cell>
          <cell r="E2732">
            <v>4.1787200000000002</v>
          </cell>
        </row>
        <row r="2733">
          <cell r="A2733">
            <v>290291</v>
          </cell>
          <cell r="B2733" t="str">
            <v>SCREW,SET M6X6</v>
          </cell>
          <cell r="C2733">
            <v>1.93</v>
          </cell>
          <cell r="D2733">
            <v>2.75</v>
          </cell>
          <cell r="E2733">
            <v>0.53039999999999998</v>
          </cell>
        </row>
        <row r="2734">
          <cell r="A2734">
            <v>290292</v>
          </cell>
          <cell r="B2734" t="str">
            <v>BALL,TAPPET</v>
          </cell>
          <cell r="C2734">
            <v>35.82</v>
          </cell>
          <cell r="D2734">
            <v>51.17</v>
          </cell>
          <cell r="E2734">
            <v>10.0152</v>
          </cell>
        </row>
        <row r="2735">
          <cell r="A2735">
            <v>290293</v>
          </cell>
          <cell r="B2735" t="str">
            <v>TAPPET,ROCKER ARM</v>
          </cell>
          <cell r="C2735">
            <v>15.2</v>
          </cell>
          <cell r="D2735">
            <v>21.71</v>
          </cell>
          <cell r="E2735">
            <v>8.2992000000000008</v>
          </cell>
        </row>
        <row r="2736">
          <cell r="A2736">
            <v>290296</v>
          </cell>
          <cell r="B2736" t="str">
            <v>NUT,JAM M20</v>
          </cell>
          <cell r="C2736">
            <v>6.4</v>
          </cell>
          <cell r="D2736">
            <v>9.14</v>
          </cell>
          <cell r="E2736">
            <v>3.2759999999999998</v>
          </cell>
        </row>
        <row r="2737">
          <cell r="A2737">
            <v>290297</v>
          </cell>
          <cell r="B2737" t="str">
            <v>BALL,TAPPET</v>
          </cell>
          <cell r="C2737">
            <v>64</v>
          </cell>
          <cell r="D2737">
            <v>91.43</v>
          </cell>
          <cell r="E2737">
            <v>11.388</v>
          </cell>
        </row>
        <row r="2738">
          <cell r="A2738">
            <v>290298</v>
          </cell>
          <cell r="B2738" t="str">
            <v>SCREW,BALL ADJ.</v>
          </cell>
          <cell r="C2738">
            <v>28.44</v>
          </cell>
          <cell r="D2738">
            <v>40.630000000000003</v>
          </cell>
          <cell r="E2738">
            <v>8.7048000000000005</v>
          </cell>
        </row>
        <row r="2739">
          <cell r="A2739">
            <v>290301</v>
          </cell>
          <cell r="B2739" t="str">
            <v>RING, RETAINING, EXT. 55</v>
          </cell>
          <cell r="C2739">
            <v>1.05</v>
          </cell>
          <cell r="D2739">
            <v>1.49</v>
          </cell>
          <cell r="E2739">
            <v>0.64480000000000004</v>
          </cell>
        </row>
        <row r="2740">
          <cell r="A2740">
            <v>290302</v>
          </cell>
          <cell r="B2740" t="str">
            <v>RING, RETAINING, EXT. 32</v>
          </cell>
          <cell r="C2740">
            <v>0.52</v>
          </cell>
          <cell r="D2740">
            <v>0.74</v>
          </cell>
          <cell r="E2740">
            <v>0.27039999999999997</v>
          </cell>
        </row>
        <row r="2741">
          <cell r="A2741">
            <v>290305</v>
          </cell>
          <cell r="B2741" t="str">
            <v>PIN, DOWEL 14X69 LG</v>
          </cell>
          <cell r="C2741">
            <v>56.73</v>
          </cell>
          <cell r="D2741">
            <v>81.040000000000006</v>
          </cell>
          <cell r="E2741">
            <v>31.2</v>
          </cell>
        </row>
        <row r="2742">
          <cell r="A2742">
            <v>290307</v>
          </cell>
          <cell r="B2742" t="str">
            <v>NBL SCREW,COUNTERWEIGHT</v>
          </cell>
          <cell r="C2742">
            <v>244.38</v>
          </cell>
          <cell r="D2742">
            <v>349.11</v>
          </cell>
          <cell r="E2742">
            <v>19.978400000000001</v>
          </cell>
        </row>
        <row r="2743">
          <cell r="A2743">
            <v>290308</v>
          </cell>
          <cell r="B2743" t="str">
            <v>PIN, 50X39LG.</v>
          </cell>
          <cell r="C2743">
            <v>12</v>
          </cell>
          <cell r="D2743">
            <v>17.149999999999999</v>
          </cell>
          <cell r="E2743">
            <v>8.0912000000000006</v>
          </cell>
        </row>
        <row r="2744">
          <cell r="A2744">
            <v>290310</v>
          </cell>
          <cell r="B2744" t="str">
            <v>RING,CLAMPING</v>
          </cell>
          <cell r="C2744">
            <v>935.2</v>
          </cell>
          <cell r="D2744">
            <v>1336</v>
          </cell>
          <cell r="E2744">
            <v>619.82650999999998</v>
          </cell>
        </row>
        <row r="2745">
          <cell r="A2745">
            <v>290311</v>
          </cell>
          <cell r="B2745" t="str">
            <v>BOLT,TENSION</v>
          </cell>
          <cell r="C2745">
            <v>174.18</v>
          </cell>
          <cell r="D2745">
            <v>248.82</v>
          </cell>
          <cell r="E2745">
            <v>54.974400000000003</v>
          </cell>
        </row>
        <row r="2746">
          <cell r="A2746">
            <v>290312</v>
          </cell>
          <cell r="B2746" t="str">
            <v>NUT,CASTLE M22</v>
          </cell>
          <cell r="C2746">
            <v>96.66</v>
          </cell>
          <cell r="D2746">
            <v>138.09</v>
          </cell>
          <cell r="E2746">
            <v>23.295999999999999</v>
          </cell>
        </row>
        <row r="2747">
          <cell r="A2747">
            <v>290313</v>
          </cell>
          <cell r="B2747" t="str">
            <v>PIN,COTTER 5X40</v>
          </cell>
          <cell r="C2747">
            <v>0.77</v>
          </cell>
          <cell r="D2747">
            <v>1.0900000000000001</v>
          </cell>
          <cell r="E2747">
            <v>0.26</v>
          </cell>
        </row>
        <row r="2748">
          <cell r="A2748">
            <v>290314</v>
          </cell>
          <cell r="B2748" t="str">
            <v>PIN,COTTER 6.3X71</v>
          </cell>
          <cell r="C2748">
            <v>0.93</v>
          </cell>
          <cell r="D2748">
            <v>1.33</v>
          </cell>
          <cell r="E2748">
            <v>0.11679</v>
          </cell>
        </row>
        <row r="2749">
          <cell r="A2749">
            <v>290315</v>
          </cell>
          <cell r="B2749" t="str">
            <v>CTSKHDSCR M6X12</v>
          </cell>
          <cell r="C2749">
            <v>0.04</v>
          </cell>
          <cell r="D2749">
            <v>0.06</v>
          </cell>
          <cell r="E2749">
            <v>3.1199999999999999E-2</v>
          </cell>
        </row>
        <row r="2750">
          <cell r="A2750">
            <v>290316</v>
          </cell>
          <cell r="B2750" t="str">
            <v>NUT, CASTLE M36</v>
          </cell>
          <cell r="C2750">
            <v>28.67</v>
          </cell>
          <cell r="D2750">
            <v>40.96</v>
          </cell>
          <cell r="E2750">
            <v>18.085599999999999</v>
          </cell>
        </row>
        <row r="2751">
          <cell r="A2751">
            <v>290321</v>
          </cell>
          <cell r="B2751" t="str">
            <v>GASKET</v>
          </cell>
          <cell r="C2751">
            <v>9.31</v>
          </cell>
          <cell r="D2751">
            <v>13.3</v>
          </cell>
          <cell r="E2751">
            <v>5.0232000000000001</v>
          </cell>
        </row>
        <row r="2752">
          <cell r="A2752">
            <v>290322</v>
          </cell>
          <cell r="B2752" t="str">
            <v>GASKET</v>
          </cell>
          <cell r="C2752">
            <v>9.9700000000000006</v>
          </cell>
          <cell r="D2752">
            <v>14.24</v>
          </cell>
          <cell r="E2752">
            <v>1.83643</v>
          </cell>
        </row>
        <row r="2753">
          <cell r="A2753">
            <v>290324</v>
          </cell>
          <cell r="B2753" t="str">
            <v>CONNECTOR,TUBE</v>
          </cell>
          <cell r="C2753">
            <v>26.85</v>
          </cell>
          <cell r="D2753">
            <v>38.36</v>
          </cell>
          <cell r="E2753">
            <v>8.8295999999999992</v>
          </cell>
        </row>
        <row r="2754">
          <cell r="A2754">
            <v>290325</v>
          </cell>
          <cell r="B2754" t="str">
            <v>HXHDSCR,HOLLOW G3/8X31 LG</v>
          </cell>
          <cell r="C2754">
            <v>28.63</v>
          </cell>
          <cell r="D2754">
            <v>40.9</v>
          </cell>
          <cell r="E2754">
            <v>5.4808000000000003</v>
          </cell>
        </row>
        <row r="2755">
          <cell r="A2755">
            <v>290326</v>
          </cell>
          <cell r="B2755" t="str">
            <v>WASHER,COPPER,18X13.5X1</v>
          </cell>
          <cell r="C2755">
            <v>9.51</v>
          </cell>
          <cell r="D2755">
            <v>13.58</v>
          </cell>
          <cell r="E2755">
            <v>6.4063999999999997</v>
          </cell>
        </row>
        <row r="2756">
          <cell r="A2756">
            <v>290327</v>
          </cell>
          <cell r="B2756" t="str">
            <v>NUT,CASTLE M36</v>
          </cell>
          <cell r="C2756">
            <v>264.26</v>
          </cell>
          <cell r="D2756">
            <v>377.52</v>
          </cell>
          <cell r="E2756">
            <v>261.87421999999998</v>
          </cell>
        </row>
        <row r="2757">
          <cell r="A2757">
            <v>290328</v>
          </cell>
          <cell r="B2757" t="str">
            <v>SOCHDSCR,M12X30 LG</v>
          </cell>
          <cell r="C2757">
            <v>0.32</v>
          </cell>
          <cell r="D2757">
            <v>0.45</v>
          </cell>
          <cell r="E2757">
            <v>0.22886000000000001</v>
          </cell>
        </row>
        <row r="2758">
          <cell r="A2758">
            <v>290329</v>
          </cell>
          <cell r="B2758" t="str">
            <v>HXHDSCR M10X110</v>
          </cell>
          <cell r="C2758">
            <v>0.74</v>
          </cell>
          <cell r="D2758">
            <v>1.06</v>
          </cell>
          <cell r="E2758">
            <v>0.45679999999999998</v>
          </cell>
        </row>
        <row r="2759">
          <cell r="A2759">
            <v>290330</v>
          </cell>
          <cell r="B2759" t="str">
            <v>HXHDSCR M12X55</v>
          </cell>
          <cell r="C2759">
            <v>0.73</v>
          </cell>
          <cell r="D2759">
            <v>1.05</v>
          </cell>
          <cell r="E2759">
            <v>0.44407000000000002</v>
          </cell>
        </row>
        <row r="2760">
          <cell r="A2760">
            <v>290331</v>
          </cell>
          <cell r="B2760" t="str">
            <v>WASHER,TENSION M12</v>
          </cell>
          <cell r="C2760">
            <v>0.46</v>
          </cell>
          <cell r="D2760">
            <v>0.66</v>
          </cell>
          <cell r="E2760">
            <v>0.59279999999999999</v>
          </cell>
        </row>
        <row r="2761">
          <cell r="A2761">
            <v>290338</v>
          </cell>
          <cell r="B2761" t="str">
            <v>NUT, M36 HYD. TENSION</v>
          </cell>
          <cell r="C2761">
            <v>52.93</v>
          </cell>
          <cell r="D2761">
            <v>75.61</v>
          </cell>
          <cell r="E2761">
            <v>16.12</v>
          </cell>
        </row>
        <row r="2762">
          <cell r="A2762">
            <v>290345</v>
          </cell>
          <cell r="B2762" t="str">
            <v>SLEEVE</v>
          </cell>
          <cell r="C2762">
            <v>56.17</v>
          </cell>
          <cell r="D2762">
            <v>80.239999999999995</v>
          </cell>
          <cell r="E2762">
            <v>26.863199999999999</v>
          </cell>
        </row>
        <row r="2763">
          <cell r="A2763">
            <v>290346</v>
          </cell>
          <cell r="B2763" t="str">
            <v>RING, RETAINING, 50</v>
          </cell>
          <cell r="C2763">
            <v>0.56000000000000005</v>
          </cell>
          <cell r="D2763">
            <v>0.8</v>
          </cell>
          <cell r="E2763">
            <v>0.29120000000000001</v>
          </cell>
        </row>
        <row r="2764">
          <cell r="A2764">
            <v>290347</v>
          </cell>
          <cell r="B2764" t="str">
            <v>RING, RETAINING, 115</v>
          </cell>
          <cell r="C2764">
            <v>4.1399999999999997</v>
          </cell>
          <cell r="D2764">
            <v>5.91</v>
          </cell>
          <cell r="E2764">
            <v>1.9552</v>
          </cell>
        </row>
        <row r="2765">
          <cell r="A2765">
            <v>290348</v>
          </cell>
          <cell r="B2765" t="str">
            <v>STUD,M12 X 55</v>
          </cell>
          <cell r="C2765">
            <v>11.1</v>
          </cell>
          <cell r="D2765">
            <v>15.86</v>
          </cell>
          <cell r="E2765">
            <v>7.4880000000000004</v>
          </cell>
        </row>
        <row r="2766">
          <cell r="A2766">
            <v>290349</v>
          </cell>
          <cell r="B2766" t="str">
            <v>BEARING,STEP</v>
          </cell>
          <cell r="C2766">
            <v>201.27</v>
          </cell>
          <cell r="D2766">
            <v>287.52</v>
          </cell>
          <cell r="E2766">
            <v>120.64</v>
          </cell>
        </row>
        <row r="2767">
          <cell r="A2767">
            <v>290350</v>
          </cell>
          <cell r="B2767" t="str">
            <v>RING,STEEL</v>
          </cell>
          <cell r="C2767">
            <v>7.86</v>
          </cell>
          <cell r="D2767">
            <v>11.23</v>
          </cell>
          <cell r="E2767">
            <v>4.1288</v>
          </cell>
        </row>
        <row r="2768">
          <cell r="A2768">
            <v>290351</v>
          </cell>
          <cell r="B2768" t="str">
            <v>SOCHDSCR M12 X 40</v>
          </cell>
          <cell r="C2768">
            <v>1.1200000000000001</v>
          </cell>
          <cell r="D2768">
            <v>1.6</v>
          </cell>
          <cell r="E2768">
            <v>0.24487</v>
          </cell>
        </row>
        <row r="2769">
          <cell r="A2769">
            <v>290353</v>
          </cell>
          <cell r="B2769" t="str">
            <v>BEARING,STEP</v>
          </cell>
          <cell r="C2769">
            <v>368.33</v>
          </cell>
          <cell r="D2769">
            <v>526.17999999999995</v>
          </cell>
          <cell r="E2769">
            <v>71.302400000000006</v>
          </cell>
        </row>
        <row r="2770">
          <cell r="A2770">
            <v>290354</v>
          </cell>
          <cell r="B2770" t="str">
            <v>HXHDSCR M12X65, DRILLED HEAD</v>
          </cell>
          <cell r="C2770">
            <v>5.36</v>
          </cell>
          <cell r="D2770">
            <v>7.65</v>
          </cell>
          <cell r="E2770">
            <v>2.8079999999999998</v>
          </cell>
        </row>
        <row r="2771">
          <cell r="A2771">
            <v>290356</v>
          </cell>
          <cell r="B2771" t="str">
            <v>PIN,DOWEL,13X32</v>
          </cell>
          <cell r="C2771">
            <v>16.89</v>
          </cell>
          <cell r="D2771">
            <v>24.13</v>
          </cell>
          <cell r="E2771">
            <v>10.816000000000001</v>
          </cell>
        </row>
        <row r="2772">
          <cell r="A2772">
            <v>290357</v>
          </cell>
          <cell r="B2772" t="str">
            <v>WIRE,LOCK</v>
          </cell>
          <cell r="C2772">
            <v>160.91</v>
          </cell>
          <cell r="D2772">
            <v>229.87</v>
          </cell>
          <cell r="E2772">
            <v>159.07906</v>
          </cell>
        </row>
        <row r="2773">
          <cell r="A2773">
            <v>290362</v>
          </cell>
          <cell r="B2773" t="str">
            <v>CLAMP</v>
          </cell>
          <cell r="C2773">
            <v>18.760000000000002</v>
          </cell>
          <cell r="D2773">
            <v>26.8</v>
          </cell>
          <cell r="E2773">
            <v>11.596</v>
          </cell>
        </row>
        <row r="2774">
          <cell r="A2774">
            <v>290368</v>
          </cell>
          <cell r="B2774" t="str">
            <v>SLEEVE,PROTECTIVE</v>
          </cell>
          <cell r="C2774">
            <v>102.5</v>
          </cell>
          <cell r="D2774">
            <v>146.43</v>
          </cell>
          <cell r="E2774">
            <v>24.751999999999999</v>
          </cell>
        </row>
        <row r="2775">
          <cell r="A2775">
            <v>290374</v>
          </cell>
          <cell r="B2775" t="str">
            <v>RING, RETAINING, EXT. 34</v>
          </cell>
          <cell r="C2775">
            <v>0.82</v>
          </cell>
          <cell r="D2775">
            <v>1.17</v>
          </cell>
          <cell r="E2775">
            <v>0.29120000000000001</v>
          </cell>
        </row>
        <row r="2776">
          <cell r="A2776">
            <v>290376</v>
          </cell>
          <cell r="B2776" t="str">
            <v>BOLT,BRG SUPPORT</v>
          </cell>
          <cell r="C2776">
            <v>1.58</v>
          </cell>
          <cell r="D2776">
            <v>2.2599999999999998</v>
          </cell>
          <cell r="E2776">
            <v>1.0664899999999999</v>
          </cell>
        </row>
        <row r="2777">
          <cell r="A2777">
            <v>290378</v>
          </cell>
          <cell r="B2777" t="str">
            <v>PLATE,LOCKING</v>
          </cell>
          <cell r="C2777">
            <v>2.98</v>
          </cell>
          <cell r="D2777">
            <v>4.25</v>
          </cell>
          <cell r="E2777">
            <v>1.8408</v>
          </cell>
        </row>
        <row r="2778">
          <cell r="A2778">
            <v>290379</v>
          </cell>
          <cell r="B2778" t="str">
            <v>WASHER,TAB</v>
          </cell>
          <cell r="C2778">
            <v>0.85</v>
          </cell>
          <cell r="D2778">
            <v>1.21</v>
          </cell>
          <cell r="E2778">
            <v>0.57199999999999995</v>
          </cell>
        </row>
        <row r="2779">
          <cell r="A2779">
            <v>290380</v>
          </cell>
          <cell r="B2779" t="str">
            <v>HXHDSCR M16X45</v>
          </cell>
          <cell r="C2779">
            <v>0.6</v>
          </cell>
          <cell r="D2779">
            <v>0.86</v>
          </cell>
          <cell r="E2779">
            <v>0.38438</v>
          </cell>
        </row>
        <row r="2780">
          <cell r="A2780">
            <v>290381</v>
          </cell>
          <cell r="B2780" t="str">
            <v>HXHDSCR M16X95 8.8</v>
          </cell>
          <cell r="C2780">
            <v>5.39</v>
          </cell>
          <cell r="D2780">
            <v>7.69</v>
          </cell>
          <cell r="E2780">
            <v>0.99839999999999995</v>
          </cell>
        </row>
        <row r="2781">
          <cell r="A2781">
            <v>290382</v>
          </cell>
          <cell r="B2781" t="str">
            <v>WASHER,EXT. TAB</v>
          </cell>
          <cell r="C2781">
            <v>2.1</v>
          </cell>
          <cell r="D2781">
            <v>3</v>
          </cell>
          <cell r="E2781">
            <v>1.3</v>
          </cell>
        </row>
        <row r="2782">
          <cell r="A2782">
            <v>290383</v>
          </cell>
          <cell r="B2782" t="str">
            <v>O RING,1.88X2.25X.19,SILICON</v>
          </cell>
          <cell r="C2782">
            <v>4.8499999999999996</v>
          </cell>
          <cell r="D2782">
            <v>6.92</v>
          </cell>
          <cell r="E2782">
            <v>0.83199999999999996</v>
          </cell>
        </row>
        <row r="2783">
          <cell r="A2783">
            <v>290384</v>
          </cell>
          <cell r="B2783" t="str">
            <v>O RING,2.50X2.88X.19,SILICON</v>
          </cell>
          <cell r="C2783">
            <v>2.88</v>
          </cell>
          <cell r="D2783">
            <v>4.1100000000000003</v>
          </cell>
          <cell r="E2783">
            <v>0.59279999999999999</v>
          </cell>
        </row>
        <row r="2784">
          <cell r="A2784">
            <v>290385</v>
          </cell>
          <cell r="B2784" t="str">
            <v>RING, RETAINING, EXT. 48</v>
          </cell>
          <cell r="C2784">
            <v>0.7</v>
          </cell>
          <cell r="D2784">
            <v>1.01</v>
          </cell>
          <cell r="E2784">
            <v>0.36795</v>
          </cell>
        </row>
        <row r="2785">
          <cell r="A2785">
            <v>290387</v>
          </cell>
          <cell r="B2785" t="str">
            <v>HXHDSCR M16X65</v>
          </cell>
          <cell r="C2785">
            <v>1.25</v>
          </cell>
          <cell r="D2785">
            <v>1.79</v>
          </cell>
          <cell r="E2785">
            <v>0.64480000000000004</v>
          </cell>
        </row>
        <row r="2786">
          <cell r="A2786">
            <v>290393</v>
          </cell>
          <cell r="B2786" t="str">
            <v>HXHDSCR M10X25</v>
          </cell>
          <cell r="C2786">
            <v>0.56999999999999995</v>
          </cell>
          <cell r="D2786">
            <v>0.82</v>
          </cell>
          <cell r="E2786">
            <v>8.362E-2</v>
          </cell>
        </row>
        <row r="2787">
          <cell r="A2787">
            <v>290405</v>
          </cell>
          <cell r="B2787" t="str">
            <v>PLUG,SCREW G 3/4</v>
          </cell>
          <cell r="C2787">
            <v>10.88</v>
          </cell>
          <cell r="D2787">
            <v>15.54</v>
          </cell>
          <cell r="E2787">
            <v>7.3372000000000002</v>
          </cell>
        </row>
        <row r="2788">
          <cell r="A2788">
            <v>290425</v>
          </cell>
          <cell r="B2788" t="str">
            <v>SOCHDSCR M6 X 16</v>
          </cell>
          <cell r="C2788">
            <v>0.15</v>
          </cell>
          <cell r="D2788">
            <v>0.22</v>
          </cell>
          <cell r="E2788">
            <v>2.7869999999999999E-2</v>
          </cell>
        </row>
        <row r="2789">
          <cell r="A2789">
            <v>290427</v>
          </cell>
          <cell r="B2789" t="str">
            <v>WASHER,TENSION M5</v>
          </cell>
          <cell r="C2789">
            <v>4.83</v>
          </cell>
          <cell r="D2789">
            <v>6.9</v>
          </cell>
          <cell r="E2789">
            <v>2.028</v>
          </cell>
        </row>
        <row r="2790">
          <cell r="A2790">
            <v>290438</v>
          </cell>
          <cell r="B2790" t="str">
            <v>SOCHDSCR M8 X 16</v>
          </cell>
          <cell r="C2790">
            <v>0.41</v>
          </cell>
          <cell r="D2790">
            <v>0.57999999999999996</v>
          </cell>
          <cell r="E2790">
            <v>7.2800000000000004E-2</v>
          </cell>
        </row>
        <row r="2791">
          <cell r="A2791">
            <v>290439</v>
          </cell>
          <cell r="B2791" t="str">
            <v>WASHER,TENSION M8</v>
          </cell>
          <cell r="C2791">
            <v>23.9</v>
          </cell>
          <cell r="D2791">
            <v>34.14</v>
          </cell>
          <cell r="E2791">
            <v>0.20799999999999999</v>
          </cell>
        </row>
        <row r="2792">
          <cell r="A2792">
            <v>290451</v>
          </cell>
          <cell r="B2792" t="str">
            <v>SOCHDSCR M6 X 20</v>
          </cell>
          <cell r="C2792">
            <v>0.34</v>
          </cell>
          <cell r="D2792">
            <v>0.48</v>
          </cell>
          <cell r="E2792">
            <v>3.006E-2</v>
          </cell>
        </row>
        <row r="2793">
          <cell r="A2793">
            <v>290452</v>
          </cell>
          <cell r="B2793" t="str">
            <v>NUT,HEX M6</v>
          </cell>
          <cell r="C2793">
            <v>0.05</v>
          </cell>
          <cell r="D2793">
            <v>7.0000000000000007E-2</v>
          </cell>
          <cell r="E2793">
            <v>3.1199999999999999E-2</v>
          </cell>
        </row>
        <row r="2794">
          <cell r="A2794">
            <v>290476</v>
          </cell>
          <cell r="B2794" t="str">
            <v>HXHDSCR M8X40</v>
          </cell>
          <cell r="C2794">
            <v>0.41</v>
          </cell>
          <cell r="D2794">
            <v>0.57999999999999996</v>
          </cell>
          <cell r="E2794">
            <v>0.20785999999999999</v>
          </cell>
        </row>
        <row r="2795">
          <cell r="A2795">
            <v>290477</v>
          </cell>
          <cell r="B2795" t="str">
            <v>HXHDSCR M10X16</v>
          </cell>
          <cell r="C2795">
            <v>0.98</v>
          </cell>
          <cell r="D2795">
            <v>1.4</v>
          </cell>
          <cell r="E2795">
            <v>0.19978000000000001</v>
          </cell>
        </row>
        <row r="2796">
          <cell r="A2796">
            <v>290478</v>
          </cell>
          <cell r="B2796" t="str">
            <v>HXHDSCR,M10X40,8.8</v>
          </cell>
          <cell r="C2796">
            <v>0.61</v>
          </cell>
          <cell r="D2796">
            <v>0.87</v>
          </cell>
          <cell r="E2796">
            <v>0.1144</v>
          </cell>
        </row>
        <row r="2797">
          <cell r="A2797">
            <v>290479</v>
          </cell>
          <cell r="B2797" t="str">
            <v>WASHER,TENSION M8</v>
          </cell>
          <cell r="C2797">
            <v>0.23</v>
          </cell>
          <cell r="D2797">
            <v>0.34</v>
          </cell>
          <cell r="E2797">
            <v>0.14477000000000001</v>
          </cell>
        </row>
        <row r="2798">
          <cell r="A2798">
            <v>290488</v>
          </cell>
          <cell r="B2798" t="str">
            <v>SOCKET,PIPE END</v>
          </cell>
          <cell r="C2798">
            <v>0.73</v>
          </cell>
          <cell r="D2798">
            <v>1.04</v>
          </cell>
          <cell r="E2798">
            <v>0.49503999999999998</v>
          </cell>
        </row>
        <row r="2799">
          <cell r="A2799">
            <v>290498</v>
          </cell>
          <cell r="B2799" t="str">
            <v>HXHDSCR M8X12</v>
          </cell>
          <cell r="C2799">
            <v>0.54</v>
          </cell>
          <cell r="D2799">
            <v>0.78</v>
          </cell>
          <cell r="E2799">
            <v>3.8789999999999998E-2</v>
          </cell>
        </row>
        <row r="2800">
          <cell r="A2800">
            <v>290506</v>
          </cell>
          <cell r="B2800" t="str">
            <v>SOCHDSCR M10X40</v>
          </cell>
          <cell r="C2800">
            <v>0.46</v>
          </cell>
          <cell r="D2800">
            <v>0.66</v>
          </cell>
          <cell r="E2800">
            <v>0.26135000000000003</v>
          </cell>
        </row>
        <row r="2801">
          <cell r="A2801">
            <v>290507</v>
          </cell>
          <cell r="B2801" t="str">
            <v>O RING,1.38X1.62X.12,NITRILE</v>
          </cell>
          <cell r="C2801">
            <v>1.41</v>
          </cell>
          <cell r="D2801">
            <v>2.0099999999999998</v>
          </cell>
          <cell r="E2801">
            <v>0.52</v>
          </cell>
        </row>
        <row r="2802">
          <cell r="A2802">
            <v>290541</v>
          </cell>
          <cell r="B2802" t="str">
            <v>HXHDSCR M8X16</v>
          </cell>
          <cell r="C2802">
            <v>0.12</v>
          </cell>
          <cell r="D2802">
            <v>0.17</v>
          </cell>
          <cell r="E2802">
            <v>6.2190000000000002E-2</v>
          </cell>
        </row>
        <row r="2803">
          <cell r="A2803">
            <v>290553</v>
          </cell>
          <cell r="B2803" t="str">
            <v>SHAFT,GOVERNOR DRIVE</v>
          </cell>
          <cell r="C2803">
            <v>102.67</v>
          </cell>
          <cell r="D2803">
            <v>146.66999999999999</v>
          </cell>
          <cell r="E2803">
            <v>103.06579000000001</v>
          </cell>
        </row>
        <row r="2804">
          <cell r="A2804">
            <v>290556</v>
          </cell>
          <cell r="B2804" t="str">
            <v>WASHER</v>
          </cell>
          <cell r="C2804">
            <v>31.48</v>
          </cell>
          <cell r="D2804">
            <v>44.98</v>
          </cell>
          <cell r="E2804">
            <v>31.332329999999999</v>
          </cell>
        </row>
        <row r="2805">
          <cell r="A2805">
            <v>290557</v>
          </cell>
          <cell r="B2805" t="str">
            <v>NUT, CASTLE M20</v>
          </cell>
          <cell r="C2805">
            <v>12.42</v>
          </cell>
          <cell r="D2805">
            <v>17.75</v>
          </cell>
          <cell r="E2805">
            <v>4.5898300000000001</v>
          </cell>
        </row>
        <row r="2806">
          <cell r="A2806">
            <v>290558</v>
          </cell>
          <cell r="B2806" t="str">
            <v>PIN,COTTER 3.2X36</v>
          </cell>
          <cell r="C2806">
            <v>0.06</v>
          </cell>
          <cell r="D2806">
            <v>0.09</v>
          </cell>
          <cell r="E2806">
            <v>3.6400000000000002E-2</v>
          </cell>
        </row>
        <row r="2807">
          <cell r="A2807">
            <v>290559</v>
          </cell>
          <cell r="B2807" t="str">
            <v>SOCHDSCR M12X60</v>
          </cell>
          <cell r="C2807">
            <v>0.69</v>
          </cell>
          <cell r="D2807">
            <v>0.98</v>
          </cell>
          <cell r="E2807">
            <v>0.42429</v>
          </cell>
        </row>
        <row r="2808">
          <cell r="A2808">
            <v>290575</v>
          </cell>
          <cell r="B2808" t="str">
            <v>WASHER,CHAMFERED M10</v>
          </cell>
          <cell r="C2808">
            <v>0.08</v>
          </cell>
          <cell r="D2808">
            <v>0.11</v>
          </cell>
          <cell r="E2808">
            <v>4.9730000000000003E-2</v>
          </cell>
        </row>
        <row r="2809">
          <cell r="A2809">
            <v>290617</v>
          </cell>
          <cell r="B2809" t="str">
            <v>NUT,HEX M8</v>
          </cell>
          <cell r="C2809">
            <v>0.14000000000000001</v>
          </cell>
          <cell r="D2809">
            <v>0.2</v>
          </cell>
          <cell r="E2809">
            <v>1.7989999999999999E-2</v>
          </cell>
        </row>
        <row r="2810">
          <cell r="A2810">
            <v>290623</v>
          </cell>
          <cell r="B2810" t="str">
            <v>O RING,1.50X1.75X.12,VITON</v>
          </cell>
          <cell r="C2810">
            <v>3.19</v>
          </cell>
          <cell r="D2810">
            <v>4.55</v>
          </cell>
          <cell r="E2810">
            <v>2.1515499999999999</v>
          </cell>
        </row>
        <row r="2811">
          <cell r="A2811">
            <v>290624</v>
          </cell>
          <cell r="B2811" t="str">
            <v>O RING,2.00X2.38X.19,VITON</v>
          </cell>
          <cell r="C2811">
            <v>7.09</v>
          </cell>
          <cell r="D2811">
            <v>10.130000000000001</v>
          </cell>
          <cell r="E2811">
            <v>4.7806699999999998</v>
          </cell>
        </row>
        <row r="2812">
          <cell r="A2812">
            <v>290625</v>
          </cell>
          <cell r="B2812" t="str">
            <v>O RING,5.75X6.25X.25,FKM</v>
          </cell>
          <cell r="C2812">
            <v>8.2799999999999994</v>
          </cell>
          <cell r="D2812">
            <v>11.83</v>
          </cell>
          <cell r="E2812">
            <v>3.8479999999999999</v>
          </cell>
        </row>
        <row r="2813">
          <cell r="A2813">
            <v>290630</v>
          </cell>
          <cell r="B2813" t="str">
            <v>BUSHING</v>
          </cell>
          <cell r="C2813">
            <v>2.57</v>
          </cell>
          <cell r="D2813">
            <v>3.67</v>
          </cell>
          <cell r="E2813">
            <v>1.3249599999999999</v>
          </cell>
        </row>
        <row r="2814">
          <cell r="A2814">
            <v>290631</v>
          </cell>
          <cell r="B2814" t="str">
            <v>BUSHING</v>
          </cell>
          <cell r="C2814">
            <v>139.94</v>
          </cell>
          <cell r="D2814">
            <v>199.91</v>
          </cell>
          <cell r="E2814">
            <v>50.080660000000002</v>
          </cell>
        </row>
        <row r="2815">
          <cell r="A2815">
            <v>290651</v>
          </cell>
          <cell r="B2815" t="str">
            <v>HXHDSCR M12X50</v>
          </cell>
          <cell r="C2815">
            <v>0.37</v>
          </cell>
          <cell r="D2815">
            <v>0.53</v>
          </cell>
          <cell r="E2815">
            <v>0.22953000000000001</v>
          </cell>
        </row>
        <row r="2816">
          <cell r="A2816">
            <v>290674</v>
          </cell>
          <cell r="B2816" t="str">
            <v>GASKET</v>
          </cell>
          <cell r="C2816">
            <v>3.36</v>
          </cell>
          <cell r="D2816">
            <v>4.79</v>
          </cell>
          <cell r="E2816">
            <v>0.69055999999999995</v>
          </cell>
        </row>
        <row r="2817">
          <cell r="A2817">
            <v>290677</v>
          </cell>
          <cell r="B2817" t="str">
            <v>WASHER,CHAMFERED M24</v>
          </cell>
          <cell r="C2817">
            <v>3.9</v>
          </cell>
          <cell r="D2817">
            <v>5.57</v>
          </cell>
          <cell r="E2817">
            <v>2.6312000000000002</v>
          </cell>
        </row>
        <row r="2818">
          <cell r="A2818">
            <v>290678</v>
          </cell>
          <cell r="B2818" t="str">
            <v>HXHDSCR,M10X45,8.8</v>
          </cell>
          <cell r="C2818">
            <v>0.78</v>
          </cell>
          <cell r="D2818">
            <v>1.1100000000000001</v>
          </cell>
          <cell r="E2818">
            <v>0.14584</v>
          </cell>
        </row>
        <row r="2819">
          <cell r="A2819">
            <v>290679</v>
          </cell>
          <cell r="B2819" t="str">
            <v>HXHDSCR M10X30</v>
          </cell>
          <cell r="C2819">
            <v>0.57999999999999996</v>
          </cell>
          <cell r="D2819">
            <v>0.83</v>
          </cell>
          <cell r="E2819">
            <v>9.2660000000000006E-2</v>
          </cell>
        </row>
        <row r="2820">
          <cell r="A2820">
            <v>290681</v>
          </cell>
          <cell r="B2820" t="str">
            <v>HXHDSCR M12X70</v>
          </cell>
          <cell r="C2820">
            <v>0.46</v>
          </cell>
          <cell r="D2820">
            <v>0.66</v>
          </cell>
          <cell r="E2820">
            <v>0.28339999999999999</v>
          </cell>
        </row>
        <row r="2821">
          <cell r="A2821">
            <v>290683</v>
          </cell>
          <cell r="B2821" t="str">
            <v>NUT, ELASTIC LOCK, HEX M12</v>
          </cell>
          <cell r="C2821">
            <v>0.36</v>
          </cell>
          <cell r="D2821">
            <v>0.51</v>
          </cell>
          <cell r="E2821">
            <v>0.24013999999999999</v>
          </cell>
        </row>
        <row r="2822">
          <cell r="A2822">
            <v>290685</v>
          </cell>
          <cell r="B2822" t="str">
            <v>PIN,SPRING 4X12</v>
          </cell>
          <cell r="C2822">
            <v>0.2</v>
          </cell>
          <cell r="D2822">
            <v>0.28999999999999998</v>
          </cell>
          <cell r="E2822">
            <v>0.104</v>
          </cell>
        </row>
        <row r="2823">
          <cell r="A2823">
            <v>290687</v>
          </cell>
          <cell r="B2823" t="str">
            <v>O RING,1.50X1.88X.19,NITRILE</v>
          </cell>
          <cell r="C2823">
            <v>2.56</v>
          </cell>
          <cell r="D2823">
            <v>3.66</v>
          </cell>
          <cell r="E2823">
            <v>1.00776</v>
          </cell>
        </row>
        <row r="2824">
          <cell r="A2824">
            <v>290688</v>
          </cell>
          <cell r="B2824" t="str">
            <v>RING,ROD SEAL</v>
          </cell>
          <cell r="C2824">
            <v>8.8000000000000007</v>
          </cell>
          <cell r="D2824">
            <v>12.57</v>
          </cell>
          <cell r="E2824">
            <v>1.9312800000000001</v>
          </cell>
        </row>
        <row r="2825">
          <cell r="A2825">
            <v>290716</v>
          </cell>
          <cell r="B2825" t="str">
            <v>HXHDSCR M16X60</v>
          </cell>
          <cell r="C2825">
            <v>1.07</v>
          </cell>
          <cell r="D2825">
            <v>1.53</v>
          </cell>
          <cell r="E2825">
            <v>0.55120000000000002</v>
          </cell>
        </row>
        <row r="2826">
          <cell r="A2826">
            <v>290724</v>
          </cell>
          <cell r="B2826" t="str">
            <v>HXHDSCR M12X45</v>
          </cell>
          <cell r="C2826">
            <v>0.38</v>
          </cell>
          <cell r="D2826">
            <v>0.54</v>
          </cell>
          <cell r="E2826">
            <v>0.21901999999999999</v>
          </cell>
        </row>
        <row r="2827">
          <cell r="A2827">
            <v>290768</v>
          </cell>
          <cell r="B2827" t="str">
            <v>HXHDSCR M12X85</v>
          </cell>
          <cell r="C2827">
            <v>2.52</v>
          </cell>
          <cell r="D2827">
            <v>3.6</v>
          </cell>
          <cell r="E2827">
            <v>0.58967999999999998</v>
          </cell>
        </row>
        <row r="2828">
          <cell r="A2828">
            <v>290772</v>
          </cell>
          <cell r="B2828" t="str">
            <v>PLUG,SCREW-G3/8 IN</v>
          </cell>
          <cell r="C2828">
            <v>0.77</v>
          </cell>
          <cell r="D2828">
            <v>1.1100000000000001</v>
          </cell>
          <cell r="E2828">
            <v>0.52</v>
          </cell>
        </row>
        <row r="2829">
          <cell r="A2829">
            <v>290773</v>
          </cell>
          <cell r="B2829" t="str">
            <v>WASHER,COPPER,21.5X17X1</v>
          </cell>
          <cell r="C2829">
            <v>4.79</v>
          </cell>
          <cell r="D2829">
            <v>6.85</v>
          </cell>
          <cell r="E2829">
            <v>2.6936</v>
          </cell>
        </row>
        <row r="2830">
          <cell r="A2830">
            <v>290781</v>
          </cell>
          <cell r="B2830" t="str">
            <v>BUSHING,WATER PUMP</v>
          </cell>
          <cell r="C2830">
            <v>62.69</v>
          </cell>
          <cell r="D2830">
            <v>89.55</v>
          </cell>
          <cell r="E2830">
            <v>42.276000000000003</v>
          </cell>
        </row>
        <row r="2831">
          <cell r="A2831">
            <v>290788</v>
          </cell>
          <cell r="B2831" t="str">
            <v>BUSHING</v>
          </cell>
          <cell r="C2831">
            <v>180.67</v>
          </cell>
          <cell r="D2831">
            <v>258.10000000000002</v>
          </cell>
          <cell r="E2831">
            <v>191.89615000000001</v>
          </cell>
        </row>
        <row r="2832">
          <cell r="A2832">
            <v>290790</v>
          </cell>
          <cell r="B2832" t="str">
            <v>NUT,HEX M27</v>
          </cell>
          <cell r="C2832">
            <v>28.27</v>
          </cell>
          <cell r="D2832">
            <v>40.39</v>
          </cell>
          <cell r="E2832">
            <v>29.255199999999999</v>
          </cell>
        </row>
        <row r="2833">
          <cell r="A2833">
            <v>290797</v>
          </cell>
          <cell r="B2833" t="str">
            <v>BANJO,TEE10 OD TUB X G3/8 SCR</v>
          </cell>
          <cell r="C2833">
            <v>30.3</v>
          </cell>
          <cell r="D2833">
            <v>43.29</v>
          </cell>
          <cell r="E2833">
            <v>20.436</v>
          </cell>
        </row>
        <row r="2834">
          <cell r="A2834">
            <v>290802</v>
          </cell>
          <cell r="B2834" t="str">
            <v>HXHDSCR M10X28</v>
          </cell>
          <cell r="C2834">
            <v>1.47</v>
          </cell>
          <cell r="D2834">
            <v>2.1</v>
          </cell>
          <cell r="E2834">
            <v>0.30365999999999999</v>
          </cell>
        </row>
        <row r="2835">
          <cell r="A2835">
            <v>290803</v>
          </cell>
          <cell r="B2835" t="str">
            <v>HXHDSCR M8X22</v>
          </cell>
          <cell r="C2835">
            <v>0.42</v>
          </cell>
          <cell r="D2835">
            <v>0.6</v>
          </cell>
          <cell r="E2835">
            <v>7.1029999999999996E-2</v>
          </cell>
        </row>
        <row r="2836">
          <cell r="A2836">
            <v>290804</v>
          </cell>
          <cell r="B2836" t="str">
            <v>HXHDSCR M16X55</v>
          </cell>
          <cell r="C2836">
            <v>0.93</v>
          </cell>
          <cell r="D2836">
            <v>1.33</v>
          </cell>
          <cell r="E2836">
            <v>0.47693999999999998</v>
          </cell>
        </row>
        <row r="2837">
          <cell r="A2837">
            <v>290807</v>
          </cell>
          <cell r="B2837" t="str">
            <v>GASKET</v>
          </cell>
          <cell r="C2837">
            <v>3.69</v>
          </cell>
          <cell r="D2837">
            <v>5.27</v>
          </cell>
          <cell r="E2837">
            <v>0.88139999999999996</v>
          </cell>
        </row>
        <row r="2838">
          <cell r="A2838">
            <v>290808</v>
          </cell>
          <cell r="B2838" t="str">
            <v>O RING,9.00X9.50X.25,NITRILE</v>
          </cell>
          <cell r="C2838">
            <v>5.47</v>
          </cell>
          <cell r="D2838">
            <v>7.82</v>
          </cell>
          <cell r="E2838">
            <v>1.4144000000000001</v>
          </cell>
        </row>
        <row r="2839">
          <cell r="A2839">
            <v>290809</v>
          </cell>
          <cell r="B2839" t="str">
            <v>O RING,7.00X7.50X.25,NITRILE</v>
          </cell>
          <cell r="C2839">
            <v>5.38</v>
          </cell>
          <cell r="D2839">
            <v>7.69</v>
          </cell>
          <cell r="E2839">
            <v>3.6295999999999999</v>
          </cell>
        </row>
        <row r="2840">
          <cell r="A2840">
            <v>290810</v>
          </cell>
          <cell r="B2840" t="str">
            <v>O RING, 5.62 X 6.12 X .25, NBR</v>
          </cell>
          <cell r="C2840">
            <v>1.94</v>
          </cell>
          <cell r="D2840">
            <v>2.77</v>
          </cell>
          <cell r="E2840">
            <v>1.1954800000000001</v>
          </cell>
        </row>
        <row r="2841">
          <cell r="A2841">
            <v>290811</v>
          </cell>
          <cell r="B2841" t="str">
            <v>O RING,3.38X3.75X.19,NITRILE</v>
          </cell>
          <cell r="C2841">
            <v>2.99</v>
          </cell>
          <cell r="D2841">
            <v>4.2699999999999996</v>
          </cell>
          <cell r="E2841">
            <v>0.56159999999999999</v>
          </cell>
        </row>
        <row r="2842">
          <cell r="A2842">
            <v>290812</v>
          </cell>
          <cell r="B2842" t="str">
            <v>PLUG,SCREW G3/8 IN</v>
          </cell>
          <cell r="C2842">
            <v>12.36</v>
          </cell>
          <cell r="D2842">
            <v>17.66</v>
          </cell>
          <cell r="E2842">
            <v>5.4017600000000003</v>
          </cell>
        </row>
        <row r="2843">
          <cell r="A2843">
            <v>290841</v>
          </cell>
          <cell r="B2843" t="str">
            <v>WASHER,COPPER,29X24X1</v>
          </cell>
          <cell r="C2843">
            <v>5.95</v>
          </cell>
          <cell r="D2843">
            <v>8.5</v>
          </cell>
          <cell r="E2843">
            <v>2.4024000000000001</v>
          </cell>
        </row>
        <row r="2844">
          <cell r="A2844">
            <v>290890</v>
          </cell>
          <cell r="B2844" t="str">
            <v>TUBE,TURN</v>
          </cell>
          <cell r="C2844">
            <v>25.37</v>
          </cell>
          <cell r="D2844">
            <v>36.25</v>
          </cell>
          <cell r="E2844">
            <v>17.108000000000001</v>
          </cell>
        </row>
        <row r="2845">
          <cell r="A2845">
            <v>290891</v>
          </cell>
          <cell r="B2845" t="str">
            <v>NUT,HEX M12 STAIN ST</v>
          </cell>
          <cell r="C2845">
            <v>0.49</v>
          </cell>
          <cell r="D2845">
            <v>0.7</v>
          </cell>
          <cell r="E2845">
            <v>0.26</v>
          </cell>
        </row>
        <row r="2846">
          <cell r="A2846">
            <v>290897</v>
          </cell>
          <cell r="B2846" t="str">
            <v>PLUG,SCREW-M24X1.5</v>
          </cell>
          <cell r="C2846">
            <v>2.93</v>
          </cell>
          <cell r="D2846">
            <v>4.1900000000000004</v>
          </cell>
          <cell r="E2846">
            <v>1.976</v>
          </cell>
        </row>
        <row r="2847">
          <cell r="A2847">
            <v>290931</v>
          </cell>
          <cell r="B2847" t="str">
            <v>RING,RETAINING,EXT. 120</v>
          </cell>
          <cell r="C2847">
            <v>10</v>
          </cell>
          <cell r="D2847">
            <v>14.28</v>
          </cell>
          <cell r="E2847">
            <v>5.2519999999999998</v>
          </cell>
        </row>
        <row r="2848">
          <cell r="A2848">
            <v>290932</v>
          </cell>
          <cell r="B2848" t="str">
            <v>PLUG,PROTECTIVE G1/4 IN</v>
          </cell>
          <cell r="C2848">
            <v>0.31</v>
          </cell>
          <cell r="D2848">
            <v>0.44</v>
          </cell>
          <cell r="E2848">
            <v>0.17824000000000001</v>
          </cell>
        </row>
        <row r="2849">
          <cell r="A2849">
            <v>290933</v>
          </cell>
          <cell r="B2849" t="str">
            <v>BOLT,FITTED M10X53</v>
          </cell>
          <cell r="C2849">
            <v>27.18</v>
          </cell>
          <cell r="D2849">
            <v>38.83</v>
          </cell>
          <cell r="E2849">
            <v>4.9400000000000004</v>
          </cell>
        </row>
        <row r="2850">
          <cell r="A2850">
            <v>290934</v>
          </cell>
          <cell r="B2850" t="str">
            <v>PLATE,LOCKING</v>
          </cell>
          <cell r="C2850">
            <v>2.57</v>
          </cell>
          <cell r="D2850">
            <v>3.67</v>
          </cell>
          <cell r="E2850">
            <v>0.79456000000000004</v>
          </cell>
        </row>
        <row r="2851">
          <cell r="A2851">
            <v>290937</v>
          </cell>
          <cell r="B2851" t="str">
            <v>PLATE,THRUST</v>
          </cell>
          <cell r="C2851">
            <v>47.2</v>
          </cell>
          <cell r="D2851">
            <v>67.430000000000007</v>
          </cell>
          <cell r="E2851">
            <v>24.128</v>
          </cell>
        </row>
        <row r="2852">
          <cell r="A2852">
            <v>290938</v>
          </cell>
          <cell r="B2852" t="str">
            <v>VALVE,RELIEF</v>
          </cell>
          <cell r="C2852">
            <v>377.57</v>
          </cell>
          <cell r="D2852">
            <v>539.39</v>
          </cell>
          <cell r="E2852">
            <v>279.76479999999998</v>
          </cell>
        </row>
        <row r="2853">
          <cell r="A2853">
            <v>290939</v>
          </cell>
          <cell r="B2853" t="str">
            <v>SPRING,RELIEF VALVE</v>
          </cell>
          <cell r="C2853">
            <v>409.9</v>
          </cell>
          <cell r="D2853">
            <v>585.57000000000005</v>
          </cell>
          <cell r="E2853">
            <v>83.096000000000004</v>
          </cell>
        </row>
        <row r="2854">
          <cell r="A2854">
            <v>290940</v>
          </cell>
          <cell r="B2854" t="str">
            <v>RETAINER,SPRING</v>
          </cell>
          <cell r="C2854">
            <v>65.38</v>
          </cell>
          <cell r="D2854">
            <v>93.4</v>
          </cell>
          <cell r="E2854">
            <v>55.004339999999999</v>
          </cell>
        </row>
        <row r="2855">
          <cell r="A2855">
            <v>290941</v>
          </cell>
          <cell r="B2855" t="str">
            <v>COVER,RELIEF VALVE</v>
          </cell>
          <cell r="C2855">
            <v>257.45999999999998</v>
          </cell>
          <cell r="D2855">
            <v>367.8</v>
          </cell>
          <cell r="E2855">
            <v>152.16239999999999</v>
          </cell>
        </row>
        <row r="2856">
          <cell r="A2856">
            <v>290942</v>
          </cell>
          <cell r="B2856" t="str">
            <v>GASKET</v>
          </cell>
          <cell r="C2856">
            <v>2.09</v>
          </cell>
          <cell r="D2856">
            <v>2.99</v>
          </cell>
          <cell r="E2856">
            <v>1.3</v>
          </cell>
        </row>
        <row r="2857">
          <cell r="A2857">
            <v>290943</v>
          </cell>
          <cell r="B2857" t="str">
            <v>GASKET</v>
          </cell>
          <cell r="C2857">
            <v>5.62</v>
          </cell>
          <cell r="D2857">
            <v>8.0299999999999994</v>
          </cell>
          <cell r="E2857">
            <v>1.0102599999999999</v>
          </cell>
        </row>
        <row r="2858">
          <cell r="A2858">
            <v>290944</v>
          </cell>
          <cell r="B2858" t="str">
            <v>PLUG,SCREW,G1 IN</v>
          </cell>
          <cell r="C2858">
            <v>416.16</v>
          </cell>
          <cell r="D2858">
            <v>594.51</v>
          </cell>
          <cell r="E2858">
            <v>24.96</v>
          </cell>
        </row>
        <row r="2859">
          <cell r="A2859">
            <v>290946</v>
          </cell>
          <cell r="B2859" t="str">
            <v>NUT,LOCK</v>
          </cell>
          <cell r="C2859">
            <v>66.28</v>
          </cell>
          <cell r="D2859">
            <v>94.69</v>
          </cell>
          <cell r="E2859">
            <v>34.840000000000003</v>
          </cell>
        </row>
        <row r="2860">
          <cell r="A2860">
            <v>290947</v>
          </cell>
          <cell r="B2860" t="str">
            <v>SCREW, SET M12 X 60</v>
          </cell>
          <cell r="C2860">
            <v>1.41</v>
          </cell>
          <cell r="D2860">
            <v>2.0099999999999998</v>
          </cell>
          <cell r="E2860">
            <v>0.312</v>
          </cell>
        </row>
        <row r="2861">
          <cell r="A2861">
            <v>290948</v>
          </cell>
          <cell r="B2861" t="str">
            <v>HXHDSCR M12X170</v>
          </cell>
          <cell r="C2861">
            <v>2.98</v>
          </cell>
          <cell r="D2861">
            <v>4.25</v>
          </cell>
          <cell r="E2861">
            <v>1.508</v>
          </cell>
        </row>
        <row r="2862">
          <cell r="A2862">
            <v>290949</v>
          </cell>
          <cell r="B2862" t="str">
            <v>HXHDSCR,M22X140,DRILLED HD</v>
          </cell>
          <cell r="C2862">
            <v>24.68</v>
          </cell>
          <cell r="D2862">
            <v>35.25</v>
          </cell>
          <cell r="E2862">
            <v>16.64</v>
          </cell>
        </row>
        <row r="2863">
          <cell r="A2863">
            <v>290950</v>
          </cell>
          <cell r="B2863" t="str">
            <v>HXHDSCR,M12X16,DRILLED HD</v>
          </cell>
          <cell r="C2863">
            <v>5.72</v>
          </cell>
          <cell r="D2863">
            <v>8.17</v>
          </cell>
          <cell r="E2863">
            <v>3.536</v>
          </cell>
        </row>
        <row r="2864">
          <cell r="A2864">
            <v>290951</v>
          </cell>
          <cell r="B2864" t="str">
            <v>HXHDSCR,M12X30,DRILLED HD</v>
          </cell>
          <cell r="C2864">
            <v>4.1100000000000003</v>
          </cell>
          <cell r="D2864">
            <v>5.87</v>
          </cell>
          <cell r="E2864">
            <v>2.3088000000000002</v>
          </cell>
        </row>
        <row r="2865">
          <cell r="A2865">
            <v>290952</v>
          </cell>
          <cell r="B2865" t="str">
            <v>O RING,10.5X11.0X.25,NITRILE</v>
          </cell>
          <cell r="C2865">
            <v>14.25</v>
          </cell>
          <cell r="D2865">
            <v>20.36</v>
          </cell>
          <cell r="E2865">
            <v>4.4330699999999998</v>
          </cell>
        </row>
        <row r="2866">
          <cell r="A2866">
            <v>290954</v>
          </cell>
          <cell r="B2866" t="str">
            <v>PLUG, SCREW-G3/4 IN</v>
          </cell>
          <cell r="C2866">
            <v>16.47</v>
          </cell>
          <cell r="D2866">
            <v>23.53</v>
          </cell>
          <cell r="E2866">
            <v>11.107200000000001</v>
          </cell>
        </row>
        <row r="2867">
          <cell r="A2867">
            <v>290955</v>
          </cell>
          <cell r="B2867" t="str">
            <v>WASHER,COPPER,41X34X1</v>
          </cell>
          <cell r="C2867">
            <v>7.31</v>
          </cell>
          <cell r="D2867">
            <v>10.45</v>
          </cell>
          <cell r="E2867">
            <v>1.3208</v>
          </cell>
        </row>
        <row r="2868">
          <cell r="A2868">
            <v>290980</v>
          </cell>
          <cell r="B2868" t="str">
            <v>SOCHDSCR M10 X 30</v>
          </cell>
          <cell r="C2868">
            <v>0.23</v>
          </cell>
          <cell r="D2868">
            <v>0.34</v>
          </cell>
          <cell r="E2868">
            <v>0.12272</v>
          </cell>
        </row>
        <row r="2869">
          <cell r="A2869">
            <v>290981</v>
          </cell>
          <cell r="B2869" t="str">
            <v>PLUG,SCREW-M16X1.5</v>
          </cell>
          <cell r="C2869">
            <v>1.37</v>
          </cell>
          <cell r="D2869">
            <v>1.96</v>
          </cell>
          <cell r="E2869">
            <v>0.92559999999999998</v>
          </cell>
        </row>
        <row r="2870">
          <cell r="A2870">
            <v>290982</v>
          </cell>
          <cell r="B2870" t="str">
            <v>WASHER,COPPER,22X16X1</v>
          </cell>
          <cell r="C2870">
            <v>1.61</v>
          </cell>
          <cell r="D2870">
            <v>2.2999999999999998</v>
          </cell>
          <cell r="E2870">
            <v>0.42848000000000003</v>
          </cell>
        </row>
        <row r="2871">
          <cell r="A2871">
            <v>290983</v>
          </cell>
          <cell r="B2871" t="str">
            <v>WASHER,COPPER,44.5X35X1</v>
          </cell>
          <cell r="C2871">
            <v>4.01</v>
          </cell>
          <cell r="D2871">
            <v>5.73</v>
          </cell>
          <cell r="E2871">
            <v>2.7040000000000002</v>
          </cell>
        </row>
        <row r="2872">
          <cell r="A2872">
            <v>290988</v>
          </cell>
          <cell r="B2872" t="str">
            <v>PLUG, SCREW-G 1/2</v>
          </cell>
          <cell r="C2872">
            <v>2.2999999999999998</v>
          </cell>
          <cell r="D2872">
            <v>3.28</v>
          </cell>
          <cell r="E2872">
            <v>1.5496000000000001</v>
          </cell>
        </row>
        <row r="2873">
          <cell r="A2873">
            <v>291012</v>
          </cell>
          <cell r="B2873" t="str">
            <v>HXHDSCR M12X60</v>
          </cell>
          <cell r="C2873">
            <v>3.87</v>
          </cell>
          <cell r="D2873">
            <v>5.52</v>
          </cell>
          <cell r="E2873">
            <v>0.70918000000000003</v>
          </cell>
        </row>
        <row r="2874">
          <cell r="A2874">
            <v>291024</v>
          </cell>
          <cell r="B2874" t="str">
            <v>HXHDSCR M10X50</v>
          </cell>
          <cell r="C2874">
            <v>0.82</v>
          </cell>
          <cell r="D2874">
            <v>1.17</v>
          </cell>
          <cell r="E2874">
            <v>0.14560000000000001</v>
          </cell>
        </row>
        <row r="2875">
          <cell r="A2875">
            <v>291029</v>
          </cell>
          <cell r="B2875" t="str">
            <v>BANJO,ELB 8 OD TUBXG1/4 SCR</v>
          </cell>
          <cell r="C2875">
            <v>28.47</v>
          </cell>
          <cell r="D2875">
            <v>40.67</v>
          </cell>
          <cell r="E2875">
            <v>19.198399999999999</v>
          </cell>
        </row>
        <row r="2876">
          <cell r="A2876">
            <v>291030</v>
          </cell>
          <cell r="B2876" t="str">
            <v>HXHDSCR,HOLLOW G1/4X27 LG</v>
          </cell>
          <cell r="C2876">
            <v>21.73</v>
          </cell>
          <cell r="D2876">
            <v>31.04</v>
          </cell>
          <cell r="E2876">
            <v>11.1904</v>
          </cell>
        </row>
        <row r="2877">
          <cell r="A2877">
            <v>291031</v>
          </cell>
          <cell r="B2877" t="str">
            <v>WASHER,COPPER,18.5X15X1.5</v>
          </cell>
          <cell r="C2877">
            <v>4.47</v>
          </cell>
          <cell r="D2877">
            <v>6.39</v>
          </cell>
          <cell r="E2877">
            <v>1.0504</v>
          </cell>
        </row>
        <row r="2878">
          <cell r="A2878">
            <v>291033</v>
          </cell>
          <cell r="B2878" t="str">
            <v>STUD-M12 X 50</v>
          </cell>
          <cell r="C2878">
            <v>3.58</v>
          </cell>
          <cell r="D2878">
            <v>5.1100000000000003</v>
          </cell>
          <cell r="E2878">
            <v>2.4127999999999998</v>
          </cell>
        </row>
        <row r="2879">
          <cell r="A2879">
            <v>291063</v>
          </cell>
          <cell r="B2879" t="str">
            <v>ELBOW,TUBE 90 DEG.(3.00 OD)</v>
          </cell>
          <cell r="C2879">
            <v>53.88</v>
          </cell>
          <cell r="D2879">
            <v>76.97</v>
          </cell>
          <cell r="E2879">
            <v>4.6520799999999998</v>
          </cell>
        </row>
        <row r="2880">
          <cell r="A2880">
            <v>291074</v>
          </cell>
          <cell r="B2880" t="str">
            <v>NUT,HEX-THIN JAM M10</v>
          </cell>
          <cell r="C2880">
            <v>0.18</v>
          </cell>
          <cell r="D2880">
            <v>0.26</v>
          </cell>
          <cell r="E2880">
            <v>9.3600000000000003E-2</v>
          </cell>
        </row>
        <row r="2881">
          <cell r="A2881">
            <v>291075</v>
          </cell>
          <cell r="B2881" t="str">
            <v>STUD,M10 X 40</v>
          </cell>
          <cell r="C2881">
            <v>4.3600000000000003</v>
          </cell>
          <cell r="D2881">
            <v>6.23</v>
          </cell>
          <cell r="E2881">
            <v>1.3520000000000001</v>
          </cell>
        </row>
        <row r="2882">
          <cell r="A2882">
            <v>291077</v>
          </cell>
          <cell r="B2882" t="str">
            <v>GASKET</v>
          </cell>
          <cell r="C2882">
            <v>2.35</v>
          </cell>
          <cell r="D2882">
            <v>3.35</v>
          </cell>
          <cell r="E2882">
            <v>0.41599999999999998</v>
          </cell>
        </row>
        <row r="2883">
          <cell r="A2883">
            <v>291102</v>
          </cell>
          <cell r="B2883" t="str">
            <v>HXHDSCR M8X20</v>
          </cell>
          <cell r="C2883">
            <v>0.34</v>
          </cell>
          <cell r="D2883">
            <v>0.49</v>
          </cell>
          <cell r="E2883">
            <v>4.514E-2</v>
          </cell>
        </row>
        <row r="2884">
          <cell r="A2884">
            <v>291107</v>
          </cell>
          <cell r="B2884" t="str">
            <v>WASHER, LOCK M12</v>
          </cell>
          <cell r="C2884">
            <v>0.38</v>
          </cell>
          <cell r="D2884">
            <v>0.54</v>
          </cell>
          <cell r="E2884">
            <v>5.9279999999999999E-2</v>
          </cell>
        </row>
        <row r="2885">
          <cell r="A2885">
            <v>291111</v>
          </cell>
          <cell r="B2885" t="str">
            <v>WASHER, LOCK M10</v>
          </cell>
          <cell r="C2885">
            <v>0.22</v>
          </cell>
          <cell r="D2885">
            <v>0.32</v>
          </cell>
          <cell r="E2885">
            <v>5.7180000000000002E-2</v>
          </cell>
        </row>
        <row r="2886">
          <cell r="A2886">
            <v>291112</v>
          </cell>
          <cell r="B2886" t="str">
            <v>HXHDSCR M12X20</v>
          </cell>
          <cell r="C2886">
            <v>0.32</v>
          </cell>
          <cell r="D2886">
            <v>0.46</v>
          </cell>
          <cell r="E2886">
            <v>0.20030000000000001</v>
          </cell>
        </row>
        <row r="2887">
          <cell r="A2887">
            <v>291139</v>
          </cell>
          <cell r="B2887" t="str">
            <v>O RING,.50X.69X.09,VITON</v>
          </cell>
          <cell r="C2887">
            <v>2.16</v>
          </cell>
          <cell r="D2887">
            <v>3.09</v>
          </cell>
          <cell r="E2887">
            <v>0.3977</v>
          </cell>
        </row>
        <row r="2888">
          <cell r="A2888">
            <v>291145</v>
          </cell>
          <cell r="B2888" t="str">
            <v>WASHER, COPPER, 40X34X1</v>
          </cell>
          <cell r="C2888">
            <v>12.8</v>
          </cell>
          <cell r="D2888">
            <v>18.29</v>
          </cell>
          <cell r="E2888">
            <v>3.7440000000000002</v>
          </cell>
        </row>
        <row r="2889">
          <cell r="A2889">
            <v>291160</v>
          </cell>
          <cell r="B2889" t="str">
            <v>WASHER,COPPER,26X22X.5</v>
          </cell>
          <cell r="C2889">
            <v>12</v>
          </cell>
          <cell r="D2889">
            <v>17.14</v>
          </cell>
          <cell r="E2889">
            <v>3.9416000000000002</v>
          </cell>
        </row>
        <row r="2890">
          <cell r="A2890">
            <v>291162</v>
          </cell>
          <cell r="B2890" t="str">
            <v>CTSKHDSCR M5X10</v>
          </cell>
          <cell r="C2890">
            <v>0.04</v>
          </cell>
          <cell r="D2890">
            <v>0.06</v>
          </cell>
          <cell r="E2890">
            <v>2.683E-2</v>
          </cell>
        </row>
        <row r="2891">
          <cell r="A2891">
            <v>291182</v>
          </cell>
          <cell r="B2891" t="str">
            <v>BRACKET,TUBE</v>
          </cell>
          <cell r="C2891">
            <v>15.11</v>
          </cell>
          <cell r="D2891">
            <v>21.59</v>
          </cell>
          <cell r="E2891">
            <v>10.192</v>
          </cell>
        </row>
        <row r="2892">
          <cell r="A2892">
            <v>291198</v>
          </cell>
          <cell r="B2892" t="str">
            <v>PLUG,SCREW G1 IN</v>
          </cell>
          <cell r="C2892">
            <v>11.14</v>
          </cell>
          <cell r="D2892">
            <v>15.91</v>
          </cell>
          <cell r="E2892">
            <v>6.8639999999999999</v>
          </cell>
        </row>
        <row r="2893">
          <cell r="A2893">
            <v>291199</v>
          </cell>
          <cell r="B2893" t="str">
            <v>HXHDSCR M12X110</v>
          </cell>
          <cell r="C2893">
            <v>2.73</v>
          </cell>
          <cell r="D2893">
            <v>3.91</v>
          </cell>
          <cell r="E2893">
            <v>0.6552</v>
          </cell>
        </row>
        <row r="2894">
          <cell r="A2894">
            <v>291201</v>
          </cell>
          <cell r="B2894" t="str">
            <v>HXHDSCR M10X65</v>
          </cell>
          <cell r="C2894">
            <v>3.01</v>
          </cell>
          <cell r="D2894">
            <v>4.3</v>
          </cell>
          <cell r="E2894">
            <v>0.16556999999999999</v>
          </cell>
        </row>
        <row r="2895">
          <cell r="A2895">
            <v>291206</v>
          </cell>
          <cell r="B2895" t="str">
            <v>THERMOMETER</v>
          </cell>
          <cell r="C2895">
            <v>90.44</v>
          </cell>
          <cell r="D2895">
            <v>129.19999999999999</v>
          </cell>
          <cell r="E2895">
            <v>60.991840000000003</v>
          </cell>
        </row>
        <row r="2896">
          <cell r="A2896">
            <v>291234</v>
          </cell>
          <cell r="B2896" t="str">
            <v>SOCHDSCR M8 X 20</v>
          </cell>
          <cell r="C2896">
            <v>0.14000000000000001</v>
          </cell>
          <cell r="D2896">
            <v>0.2</v>
          </cell>
          <cell r="E2896">
            <v>8.9580000000000007E-2</v>
          </cell>
        </row>
        <row r="2897">
          <cell r="A2897">
            <v>291235</v>
          </cell>
          <cell r="B2897" t="str">
            <v>HXHDSCR M6X16</v>
          </cell>
          <cell r="C2897">
            <v>0.05</v>
          </cell>
          <cell r="D2897">
            <v>7.0000000000000007E-2</v>
          </cell>
          <cell r="E2897">
            <v>0.11491999999999999</v>
          </cell>
        </row>
        <row r="2898">
          <cell r="A2898">
            <v>291257</v>
          </cell>
          <cell r="B2898" t="str">
            <v>WASHER,TENSION M6</v>
          </cell>
          <cell r="C2898">
            <v>0.4</v>
          </cell>
          <cell r="D2898">
            <v>0.56999999999999995</v>
          </cell>
          <cell r="E2898">
            <v>0.22151999999999999</v>
          </cell>
        </row>
        <row r="2899">
          <cell r="A2899">
            <v>291285</v>
          </cell>
          <cell r="B2899" t="str">
            <v>GASKET</v>
          </cell>
          <cell r="C2899">
            <v>4.3</v>
          </cell>
          <cell r="D2899">
            <v>6.14</v>
          </cell>
          <cell r="E2899">
            <v>1.3</v>
          </cell>
        </row>
        <row r="2900">
          <cell r="A2900">
            <v>291287</v>
          </cell>
          <cell r="B2900" t="str">
            <v>SOCHDSCR M16 X 40</v>
          </cell>
          <cell r="C2900">
            <v>0.98</v>
          </cell>
          <cell r="D2900">
            <v>1.4</v>
          </cell>
          <cell r="E2900">
            <v>0.65737999999999996</v>
          </cell>
        </row>
        <row r="2901">
          <cell r="A2901">
            <v>291288</v>
          </cell>
          <cell r="B2901" t="str">
            <v>WASHER,TENSION M16</v>
          </cell>
          <cell r="C2901">
            <v>1</v>
          </cell>
          <cell r="D2901">
            <v>1.42</v>
          </cell>
          <cell r="E2901">
            <v>0.93235999999999997</v>
          </cell>
        </row>
        <row r="2902">
          <cell r="A2902">
            <v>291300</v>
          </cell>
          <cell r="B2902" t="str">
            <v>GASKET,SQUARE</v>
          </cell>
          <cell r="C2902">
            <v>1.88</v>
          </cell>
          <cell r="D2902">
            <v>2.68</v>
          </cell>
          <cell r="E2902">
            <v>1.2687999999999999</v>
          </cell>
        </row>
        <row r="2903">
          <cell r="A2903">
            <v>291315</v>
          </cell>
          <cell r="B2903" t="str">
            <v>O RING,1.62X2.00X.19,NITRILE</v>
          </cell>
          <cell r="C2903">
            <v>0.17</v>
          </cell>
          <cell r="D2903">
            <v>0.24</v>
          </cell>
          <cell r="E2903">
            <v>0.1169</v>
          </cell>
        </row>
        <row r="2904">
          <cell r="A2904">
            <v>291316</v>
          </cell>
          <cell r="B2904" t="str">
            <v>PLUG, SCREW G3/4 IN</v>
          </cell>
          <cell r="C2904">
            <v>8</v>
          </cell>
          <cell r="D2904">
            <v>11.43</v>
          </cell>
          <cell r="E2904">
            <v>5.0439999999999996</v>
          </cell>
        </row>
        <row r="2905">
          <cell r="A2905">
            <v>291327</v>
          </cell>
          <cell r="B2905" t="str">
            <v>HXHDSCR M16X50</v>
          </cell>
          <cell r="C2905">
            <v>0.94</v>
          </cell>
          <cell r="D2905">
            <v>1.34</v>
          </cell>
          <cell r="E2905">
            <v>0.36399999999999999</v>
          </cell>
        </row>
        <row r="2906">
          <cell r="A2906">
            <v>291328</v>
          </cell>
          <cell r="B2906" t="str">
            <v>HXHDSCR M16X60</v>
          </cell>
          <cell r="C2906">
            <v>1.01</v>
          </cell>
          <cell r="D2906">
            <v>1.45</v>
          </cell>
          <cell r="E2906">
            <v>0.68266000000000004</v>
          </cell>
        </row>
        <row r="2907">
          <cell r="A2907">
            <v>291346</v>
          </cell>
          <cell r="B2907" t="str">
            <v>WASHER,TENSION M4</v>
          </cell>
          <cell r="C2907">
            <v>0.34</v>
          </cell>
          <cell r="D2907">
            <v>0.49</v>
          </cell>
          <cell r="E2907">
            <v>0.2288</v>
          </cell>
        </row>
        <row r="2908">
          <cell r="A2908">
            <v>291360</v>
          </cell>
          <cell r="B2908" t="str">
            <v>HXHDSCR,HOLLOW G3/4X47 LG</v>
          </cell>
          <cell r="C2908">
            <v>45.89</v>
          </cell>
          <cell r="D2908">
            <v>65.56</v>
          </cell>
          <cell r="E2908">
            <v>8.7880000000000003</v>
          </cell>
        </row>
        <row r="2909">
          <cell r="A2909">
            <v>291361</v>
          </cell>
          <cell r="B2909" t="str">
            <v>WASHER,COPPER,35X28X2</v>
          </cell>
          <cell r="C2909">
            <v>4.1900000000000004</v>
          </cell>
          <cell r="D2909">
            <v>5.99</v>
          </cell>
          <cell r="E2909">
            <v>1.65568</v>
          </cell>
        </row>
        <row r="2910">
          <cell r="A2910">
            <v>291367</v>
          </cell>
          <cell r="B2910" t="str">
            <v>HXHDSCR,M8X12 DRILLED HD</v>
          </cell>
          <cell r="C2910">
            <v>3.14</v>
          </cell>
          <cell r="D2910">
            <v>4.4800000000000004</v>
          </cell>
          <cell r="E2910">
            <v>2.1124999999999998</v>
          </cell>
        </row>
        <row r="2911">
          <cell r="A2911">
            <v>291368</v>
          </cell>
          <cell r="B2911" t="str">
            <v>PLUG,SCREW-G1/8 IN</v>
          </cell>
          <cell r="C2911">
            <v>20.62</v>
          </cell>
          <cell r="D2911">
            <v>29.46</v>
          </cell>
          <cell r="E2911">
            <v>21.714269999999999</v>
          </cell>
        </row>
        <row r="2912">
          <cell r="A2912">
            <v>291369</v>
          </cell>
          <cell r="B2912" t="str">
            <v>PLUG,SCREW-G1/8 IN</v>
          </cell>
          <cell r="C2912">
            <v>3.09</v>
          </cell>
          <cell r="D2912">
            <v>4.41</v>
          </cell>
          <cell r="E2912">
            <v>2.1215999999999999</v>
          </cell>
        </row>
        <row r="2913">
          <cell r="A2913">
            <v>291370</v>
          </cell>
          <cell r="B2913" t="str">
            <v>NUT,HEX-G3/8 IN</v>
          </cell>
          <cell r="C2913">
            <v>7.4</v>
          </cell>
          <cell r="D2913">
            <v>10.58</v>
          </cell>
          <cell r="E2913">
            <v>4.992</v>
          </cell>
        </row>
        <row r="2914">
          <cell r="A2914">
            <v>291373</v>
          </cell>
          <cell r="B2914" t="str">
            <v>WASHER,COPPER,13.5X10.2X1</v>
          </cell>
          <cell r="C2914">
            <v>3.17</v>
          </cell>
          <cell r="D2914">
            <v>4.53</v>
          </cell>
          <cell r="E2914">
            <v>0.63439999999999996</v>
          </cell>
        </row>
        <row r="2915">
          <cell r="A2915">
            <v>291387</v>
          </cell>
          <cell r="B2915" t="str">
            <v>STUD-M8X40X50</v>
          </cell>
          <cell r="C2915">
            <v>1.71</v>
          </cell>
          <cell r="D2915">
            <v>2.4500000000000002</v>
          </cell>
          <cell r="E2915">
            <v>0.96418000000000004</v>
          </cell>
        </row>
        <row r="2916">
          <cell r="A2916">
            <v>291430</v>
          </cell>
          <cell r="B2916" t="str">
            <v>MOUNT,RUBBER</v>
          </cell>
          <cell r="C2916">
            <v>8.01</v>
          </cell>
          <cell r="D2916">
            <v>11.44</v>
          </cell>
          <cell r="E2916">
            <v>5.3972899999999999</v>
          </cell>
        </row>
        <row r="2917">
          <cell r="A2917">
            <v>291484</v>
          </cell>
          <cell r="B2917" t="str">
            <v>SOCHDSCR M8X70</v>
          </cell>
          <cell r="C2917">
            <v>3.29</v>
          </cell>
          <cell r="D2917">
            <v>4.71</v>
          </cell>
          <cell r="E2917">
            <v>0.62785000000000002</v>
          </cell>
        </row>
        <row r="2918">
          <cell r="A2918">
            <v>291508</v>
          </cell>
          <cell r="B2918" t="str">
            <v>SOCHDSCR M10X55</v>
          </cell>
          <cell r="C2918">
            <v>0.36</v>
          </cell>
          <cell r="D2918">
            <v>0.51</v>
          </cell>
          <cell r="E2918">
            <v>0.2288</v>
          </cell>
        </row>
        <row r="2919">
          <cell r="A2919">
            <v>291518</v>
          </cell>
          <cell r="B2919" t="str">
            <v>HXHDSCR M20X50</v>
          </cell>
          <cell r="C2919">
            <v>3.53</v>
          </cell>
          <cell r="D2919">
            <v>5.04</v>
          </cell>
          <cell r="E2919">
            <v>2.3816000000000002</v>
          </cell>
        </row>
        <row r="2920">
          <cell r="A2920">
            <v>291520</v>
          </cell>
          <cell r="B2920" t="str">
            <v>WASHER,TENSION-M20</v>
          </cell>
          <cell r="C2920">
            <v>1.43</v>
          </cell>
          <cell r="D2920">
            <v>2.04</v>
          </cell>
          <cell r="E2920">
            <v>0.76959999999999995</v>
          </cell>
        </row>
        <row r="2921">
          <cell r="A2921">
            <v>291526</v>
          </cell>
          <cell r="B2921" t="str">
            <v>TUBULAR SEAL RING</v>
          </cell>
          <cell r="C2921">
            <v>420.33</v>
          </cell>
          <cell r="D2921">
            <v>600.47</v>
          </cell>
          <cell r="E2921">
            <v>85.903999999999996</v>
          </cell>
        </row>
        <row r="2922">
          <cell r="A2922">
            <v>291570</v>
          </cell>
          <cell r="B2922" t="str">
            <v>O RING,.62X.81X.09,NITRILE</v>
          </cell>
          <cell r="C2922">
            <v>0.05</v>
          </cell>
          <cell r="D2922">
            <v>7.0000000000000007E-2</v>
          </cell>
          <cell r="E2922">
            <v>3.5880000000000002E-2</v>
          </cell>
        </row>
        <row r="2923">
          <cell r="A2923">
            <v>291578</v>
          </cell>
          <cell r="B2923" t="str">
            <v>TUBE,TURN</v>
          </cell>
          <cell r="C2923">
            <v>367.61</v>
          </cell>
          <cell r="D2923">
            <v>525.15</v>
          </cell>
          <cell r="E2923">
            <v>247.90479999999999</v>
          </cell>
        </row>
        <row r="2924">
          <cell r="A2924">
            <v>291582</v>
          </cell>
          <cell r="B2924" t="str">
            <v>CORD,ROUND RUBBER 7X4092 LG</v>
          </cell>
          <cell r="C2924">
            <v>12.8</v>
          </cell>
          <cell r="D2924">
            <v>18.29</v>
          </cell>
          <cell r="E2924">
            <v>6.9303600000000003</v>
          </cell>
        </row>
        <row r="2925">
          <cell r="A2925">
            <v>291595</v>
          </cell>
          <cell r="B2925" t="str">
            <v>GASKET</v>
          </cell>
          <cell r="C2925">
            <v>3.44</v>
          </cell>
          <cell r="D2925">
            <v>4.91</v>
          </cell>
          <cell r="E2925">
            <v>2.34</v>
          </cell>
        </row>
        <row r="2926">
          <cell r="A2926">
            <v>291596</v>
          </cell>
          <cell r="B2926" t="str">
            <v>HXHDSCR M6 X 10</v>
          </cell>
          <cell r="C2926">
            <v>0.19</v>
          </cell>
          <cell r="D2926">
            <v>0.28000000000000003</v>
          </cell>
          <cell r="E2926">
            <v>9.8699999999999996E-2</v>
          </cell>
        </row>
        <row r="2927">
          <cell r="A2927">
            <v>291597</v>
          </cell>
          <cell r="B2927" t="str">
            <v>HXHDSCR M16X50</v>
          </cell>
          <cell r="C2927">
            <v>0.83</v>
          </cell>
          <cell r="D2927">
            <v>1.19</v>
          </cell>
          <cell r="E2927">
            <v>0.51458999999999999</v>
          </cell>
        </row>
        <row r="2928">
          <cell r="A2928">
            <v>291598</v>
          </cell>
          <cell r="B2928" t="str">
            <v>GASKET,SQUARE</v>
          </cell>
          <cell r="C2928">
            <v>10.18</v>
          </cell>
          <cell r="D2928">
            <v>14.54</v>
          </cell>
          <cell r="E2928">
            <v>2.444</v>
          </cell>
        </row>
        <row r="2929">
          <cell r="A2929">
            <v>291600</v>
          </cell>
          <cell r="B2929" t="str">
            <v>CONNECTOR,TUBE</v>
          </cell>
          <cell r="C2929">
            <v>300.33999999999997</v>
          </cell>
          <cell r="D2929">
            <v>429.05</v>
          </cell>
          <cell r="E2929">
            <v>172.70577</v>
          </cell>
        </row>
        <row r="2930">
          <cell r="A2930">
            <v>291601</v>
          </cell>
          <cell r="B2930" t="str">
            <v>FLANGE,OVAL</v>
          </cell>
          <cell r="C2930">
            <v>24.55</v>
          </cell>
          <cell r="D2930">
            <v>35.07</v>
          </cell>
          <cell r="E2930">
            <v>16.556799999999999</v>
          </cell>
        </row>
        <row r="2931">
          <cell r="A2931">
            <v>291602</v>
          </cell>
          <cell r="B2931" t="str">
            <v>GASKET,OVAL</v>
          </cell>
          <cell r="C2931">
            <v>1.07</v>
          </cell>
          <cell r="D2931">
            <v>1.53</v>
          </cell>
          <cell r="E2931">
            <v>0.52456000000000003</v>
          </cell>
        </row>
        <row r="2932">
          <cell r="A2932">
            <v>291603</v>
          </cell>
          <cell r="B2932" t="str">
            <v>WASHER,COPPER,38X28X1</v>
          </cell>
          <cell r="C2932">
            <v>35.81</v>
          </cell>
          <cell r="D2932">
            <v>51.16</v>
          </cell>
          <cell r="E2932">
            <v>12.167999999999999</v>
          </cell>
        </row>
        <row r="2933">
          <cell r="A2933">
            <v>291612</v>
          </cell>
          <cell r="B2933" t="str">
            <v>SCREW,HEX HD-M10X70</v>
          </cell>
          <cell r="C2933">
            <v>4.47</v>
          </cell>
          <cell r="D2933">
            <v>6.39</v>
          </cell>
          <cell r="E2933">
            <v>3.016</v>
          </cell>
        </row>
        <row r="2934">
          <cell r="A2934">
            <v>291613</v>
          </cell>
          <cell r="B2934" t="str">
            <v>WIRE,LOCK</v>
          </cell>
          <cell r="C2934">
            <v>119.77</v>
          </cell>
          <cell r="D2934">
            <v>171.1</v>
          </cell>
          <cell r="E2934">
            <v>118.75705000000001</v>
          </cell>
        </row>
        <row r="2935">
          <cell r="A2935">
            <v>291615</v>
          </cell>
          <cell r="B2935" t="str">
            <v>FITTING,BANJO</v>
          </cell>
          <cell r="C2935">
            <v>38.950000000000003</v>
          </cell>
          <cell r="D2935">
            <v>55.64</v>
          </cell>
          <cell r="E2935">
            <v>26.262740000000001</v>
          </cell>
        </row>
        <row r="2936">
          <cell r="A2936">
            <v>291617</v>
          </cell>
          <cell r="B2936" t="str">
            <v>WASHER,COPPER,42X33.5X2</v>
          </cell>
          <cell r="C2936">
            <v>4.74</v>
          </cell>
          <cell r="D2936">
            <v>6.78</v>
          </cell>
          <cell r="E2936">
            <v>1.63592</v>
          </cell>
        </row>
        <row r="2937">
          <cell r="A2937">
            <v>291619</v>
          </cell>
          <cell r="B2937" t="str">
            <v>TUBE, LUBE OIL</v>
          </cell>
          <cell r="C2937">
            <v>51.8</v>
          </cell>
          <cell r="D2937">
            <v>74</v>
          </cell>
          <cell r="E2937">
            <v>45.727339999999998</v>
          </cell>
        </row>
        <row r="2938">
          <cell r="A2938">
            <v>291627</v>
          </cell>
          <cell r="B2938" t="str">
            <v>BANJO,ELB14 OD TUBXG1/2 SCR</v>
          </cell>
          <cell r="C2938">
            <v>22.76</v>
          </cell>
          <cell r="D2938">
            <v>32.520000000000003</v>
          </cell>
          <cell r="E2938">
            <v>15.348940000000001</v>
          </cell>
        </row>
        <row r="2939">
          <cell r="A2939">
            <v>291630</v>
          </cell>
          <cell r="B2939" t="str">
            <v>WASHER,COPPER,30X23X2</v>
          </cell>
          <cell r="C2939">
            <v>1.47</v>
          </cell>
          <cell r="D2939">
            <v>2.1</v>
          </cell>
          <cell r="E2939">
            <v>0.86319999999999997</v>
          </cell>
        </row>
        <row r="2940">
          <cell r="A2940">
            <v>291639</v>
          </cell>
          <cell r="B2940" t="str">
            <v>HX HD SCREW, HOLLOW, G 1/2 X 109</v>
          </cell>
          <cell r="C2940">
            <v>30.85</v>
          </cell>
          <cell r="D2940">
            <v>44.07</v>
          </cell>
          <cell r="E2940">
            <v>19.510400000000001</v>
          </cell>
        </row>
        <row r="2941">
          <cell r="A2941">
            <v>291658</v>
          </cell>
          <cell r="B2941" t="str">
            <v>BRACKET,TUBE</v>
          </cell>
          <cell r="C2941">
            <v>13.23</v>
          </cell>
          <cell r="D2941">
            <v>18.91</v>
          </cell>
          <cell r="E2941">
            <v>13.16174</v>
          </cell>
        </row>
        <row r="2942">
          <cell r="A2942">
            <v>291660</v>
          </cell>
          <cell r="B2942" t="str">
            <v>BRACKET,TUBE</v>
          </cell>
          <cell r="C2942">
            <v>2.93</v>
          </cell>
          <cell r="D2942">
            <v>4.1900000000000004</v>
          </cell>
          <cell r="E2942">
            <v>1.976</v>
          </cell>
        </row>
        <row r="2943">
          <cell r="A2943">
            <v>291661</v>
          </cell>
          <cell r="B2943" t="str">
            <v>PLATE,LOCKING</v>
          </cell>
          <cell r="C2943">
            <v>3.89</v>
          </cell>
          <cell r="D2943">
            <v>5.55</v>
          </cell>
          <cell r="E2943">
            <v>2.6208</v>
          </cell>
        </row>
        <row r="2944">
          <cell r="A2944">
            <v>291666</v>
          </cell>
          <cell r="B2944" t="str">
            <v>TUBE</v>
          </cell>
          <cell r="C2944">
            <v>33.86</v>
          </cell>
          <cell r="D2944">
            <v>48.38</v>
          </cell>
          <cell r="E2944">
            <v>22.833970000000001</v>
          </cell>
        </row>
        <row r="2945">
          <cell r="A2945">
            <v>291667</v>
          </cell>
          <cell r="B2945" t="str">
            <v>TUBE</v>
          </cell>
          <cell r="C2945">
            <v>79.14</v>
          </cell>
          <cell r="D2945">
            <v>113.06</v>
          </cell>
          <cell r="E2945">
            <v>53.372799999999998</v>
          </cell>
        </row>
        <row r="2946">
          <cell r="A2946">
            <v>291668</v>
          </cell>
          <cell r="B2946" t="str">
            <v>BRACKET,TUBE</v>
          </cell>
          <cell r="C2946">
            <v>9.67</v>
          </cell>
          <cell r="D2946">
            <v>13.82</v>
          </cell>
          <cell r="E2946">
            <v>6.5208000000000004</v>
          </cell>
        </row>
        <row r="2947">
          <cell r="A2947">
            <v>291677</v>
          </cell>
          <cell r="B2947" t="str">
            <v>HXHDSCR M10X35</v>
          </cell>
          <cell r="C2947">
            <v>0.69</v>
          </cell>
          <cell r="D2947">
            <v>0.99</v>
          </cell>
          <cell r="E2947">
            <v>9.8760000000000001E-2</v>
          </cell>
        </row>
        <row r="2948">
          <cell r="A2948">
            <v>291756</v>
          </cell>
          <cell r="B2948" t="str">
            <v>NUT,HEX M10 STAIN ST</v>
          </cell>
          <cell r="C2948">
            <v>0.72</v>
          </cell>
          <cell r="D2948">
            <v>1.03</v>
          </cell>
          <cell r="E2948">
            <v>0.37314999999999998</v>
          </cell>
        </row>
        <row r="2949">
          <cell r="A2949">
            <v>291761</v>
          </cell>
          <cell r="B2949" t="str">
            <v>HXHDSCR,HOLLOW G1/2X40 LG</v>
          </cell>
          <cell r="C2949">
            <v>34.770000000000003</v>
          </cell>
          <cell r="D2949">
            <v>49.67</v>
          </cell>
          <cell r="E2949">
            <v>6.4272</v>
          </cell>
        </row>
        <row r="2950">
          <cell r="A2950">
            <v>291811</v>
          </cell>
          <cell r="B2950" t="str">
            <v>NUT</v>
          </cell>
          <cell r="C2950">
            <v>43.68</v>
          </cell>
          <cell r="D2950">
            <v>62.39</v>
          </cell>
          <cell r="E2950">
            <v>25.043199999999999</v>
          </cell>
        </row>
        <row r="2951">
          <cell r="A2951">
            <v>291823</v>
          </cell>
          <cell r="B2951" t="str">
            <v>WASHER,COPPER,35X27X2</v>
          </cell>
          <cell r="C2951">
            <v>15.84</v>
          </cell>
          <cell r="D2951">
            <v>22.63</v>
          </cell>
          <cell r="E2951">
            <v>29.296800000000001</v>
          </cell>
        </row>
        <row r="2952">
          <cell r="A2952">
            <v>291862</v>
          </cell>
          <cell r="B2952" t="str">
            <v>NUT,TUBE-20</v>
          </cell>
          <cell r="C2952">
            <v>10.32</v>
          </cell>
          <cell r="D2952">
            <v>14.75</v>
          </cell>
          <cell r="E2952">
            <v>9.6408000000000005</v>
          </cell>
        </row>
        <row r="2953">
          <cell r="A2953">
            <v>291863</v>
          </cell>
          <cell r="B2953" t="str">
            <v>FERRULE,TUBE-20</v>
          </cell>
          <cell r="C2953">
            <v>9.4499999999999993</v>
          </cell>
          <cell r="D2953">
            <v>13.49</v>
          </cell>
          <cell r="E2953">
            <v>3.9793699999999999</v>
          </cell>
        </row>
        <row r="2954">
          <cell r="A2954">
            <v>291955</v>
          </cell>
          <cell r="B2954" t="str">
            <v>HXHDSCR M12X140</v>
          </cell>
          <cell r="C2954">
            <v>3.2</v>
          </cell>
          <cell r="D2954">
            <v>4.57</v>
          </cell>
          <cell r="E2954">
            <v>0.91052</v>
          </cell>
        </row>
        <row r="2955">
          <cell r="A2955">
            <v>292009</v>
          </cell>
          <cell r="B2955" t="str">
            <v>HXHDSCR M12X70</v>
          </cell>
          <cell r="C2955">
            <v>1.18</v>
          </cell>
          <cell r="D2955">
            <v>1.69</v>
          </cell>
          <cell r="E2955">
            <v>0.66559999999999997</v>
          </cell>
        </row>
        <row r="2956">
          <cell r="A2956">
            <v>292010</v>
          </cell>
          <cell r="B2956" t="str">
            <v>HXHDSCR M12X40</v>
          </cell>
          <cell r="C2956">
            <v>1.33</v>
          </cell>
          <cell r="D2956">
            <v>1.89</v>
          </cell>
          <cell r="E2956">
            <v>0.17004</v>
          </cell>
        </row>
        <row r="2957">
          <cell r="A2957">
            <v>292032</v>
          </cell>
          <cell r="B2957" t="str">
            <v>HXHDSCR M8 X 25</v>
          </cell>
          <cell r="C2957">
            <v>0.28999999999999998</v>
          </cell>
          <cell r="D2957">
            <v>0.41</v>
          </cell>
          <cell r="E2957">
            <v>0.17438999999999999</v>
          </cell>
        </row>
        <row r="2958">
          <cell r="A2958">
            <v>292070</v>
          </cell>
          <cell r="B2958" t="str">
            <v>HXHDSCR M12X 16</v>
          </cell>
          <cell r="C2958">
            <v>0.54</v>
          </cell>
          <cell r="D2958">
            <v>0.78</v>
          </cell>
          <cell r="E2958">
            <v>0.36742999999999998</v>
          </cell>
        </row>
        <row r="2959">
          <cell r="A2959">
            <v>292103</v>
          </cell>
          <cell r="B2959" t="str">
            <v>HXHDSCR M12X80</v>
          </cell>
          <cell r="C2959">
            <v>0.62</v>
          </cell>
          <cell r="D2959">
            <v>0.89</v>
          </cell>
          <cell r="E2959">
            <v>0.42120000000000002</v>
          </cell>
        </row>
        <row r="2960">
          <cell r="A2960">
            <v>292240</v>
          </cell>
          <cell r="B2960" t="str">
            <v>TEE,TUBE 20</v>
          </cell>
          <cell r="C2960">
            <v>11.78</v>
          </cell>
          <cell r="D2960">
            <v>16.829999999999998</v>
          </cell>
          <cell r="E2960">
            <v>7.9448699999999999</v>
          </cell>
        </row>
        <row r="2961">
          <cell r="A2961">
            <v>292276</v>
          </cell>
          <cell r="B2961" t="str">
            <v>HXHDSCR M20X45</v>
          </cell>
          <cell r="C2961">
            <v>1.81</v>
          </cell>
          <cell r="D2961">
            <v>2.59</v>
          </cell>
          <cell r="E2961">
            <v>1.22221</v>
          </cell>
        </row>
        <row r="2962">
          <cell r="A2962">
            <v>292278</v>
          </cell>
          <cell r="B2962" t="str">
            <v>SLOTHDSCR M5X10</v>
          </cell>
          <cell r="C2962">
            <v>0.08</v>
          </cell>
          <cell r="D2962">
            <v>0.12</v>
          </cell>
          <cell r="E2962">
            <v>4.2639999999999997E-2</v>
          </cell>
        </row>
        <row r="2963">
          <cell r="A2963">
            <v>292279</v>
          </cell>
          <cell r="B2963" t="str">
            <v>WASHER,TENSION M5</v>
          </cell>
          <cell r="C2963">
            <v>0.54</v>
          </cell>
          <cell r="D2963">
            <v>0.77</v>
          </cell>
          <cell r="E2963">
            <v>0.13</v>
          </cell>
        </row>
        <row r="2964">
          <cell r="A2964">
            <v>292352</v>
          </cell>
          <cell r="B2964" t="str">
            <v>PANHDSCR M4 X 8, SS</v>
          </cell>
          <cell r="C2964">
            <v>0.17</v>
          </cell>
          <cell r="D2964">
            <v>0.24</v>
          </cell>
          <cell r="E2964">
            <v>0.11491999999999999</v>
          </cell>
        </row>
        <row r="2965">
          <cell r="A2965">
            <v>292373</v>
          </cell>
          <cell r="B2965" t="str">
            <v>DOOR,INSPECTION</v>
          </cell>
          <cell r="C2965">
            <v>62.55</v>
          </cell>
          <cell r="D2965">
            <v>89.36</v>
          </cell>
          <cell r="E2965">
            <v>42.182400000000001</v>
          </cell>
        </row>
        <row r="2966">
          <cell r="A2966">
            <v>292450</v>
          </cell>
          <cell r="B2966" t="str">
            <v>WASHER, FLAT M4</v>
          </cell>
          <cell r="C2966">
            <v>0.02</v>
          </cell>
          <cell r="D2966">
            <v>0.02</v>
          </cell>
          <cell r="E2966">
            <v>7.28E-3</v>
          </cell>
        </row>
        <row r="2967">
          <cell r="A2967">
            <v>292451</v>
          </cell>
          <cell r="B2967" t="str">
            <v>HXHDSCR M6X30</v>
          </cell>
          <cell r="C2967">
            <v>0.14000000000000001</v>
          </cell>
          <cell r="D2967">
            <v>0.2</v>
          </cell>
          <cell r="E2967">
            <v>7.4700000000000003E-2</v>
          </cell>
        </row>
        <row r="2968">
          <cell r="A2968">
            <v>292453</v>
          </cell>
          <cell r="B2968" t="str">
            <v>HXHDSCR M8 X 40</v>
          </cell>
          <cell r="C2968">
            <v>0.42</v>
          </cell>
          <cell r="D2968">
            <v>0.6</v>
          </cell>
          <cell r="E2968">
            <v>0.26</v>
          </cell>
        </row>
        <row r="2969">
          <cell r="A2969">
            <v>292505</v>
          </cell>
          <cell r="B2969" t="str">
            <v>PIN,DOWEL 13 X 36</v>
          </cell>
          <cell r="C2969">
            <v>9.6</v>
          </cell>
          <cell r="D2969">
            <v>13.71</v>
          </cell>
          <cell r="E2969">
            <v>4.2016</v>
          </cell>
        </row>
        <row r="2970">
          <cell r="A2970">
            <v>292512</v>
          </cell>
          <cell r="B2970" t="str">
            <v>HXHDSCR M16X130</v>
          </cell>
          <cell r="C2970">
            <v>6.15</v>
          </cell>
          <cell r="D2970">
            <v>8.7899999999999991</v>
          </cell>
          <cell r="E2970">
            <v>2.0175999999999998</v>
          </cell>
        </row>
        <row r="2971">
          <cell r="A2971">
            <v>292520</v>
          </cell>
          <cell r="B2971" t="str">
            <v>O RING,4.50X4.88X.19,NITRILE</v>
          </cell>
          <cell r="C2971">
            <v>1.1599999999999999</v>
          </cell>
          <cell r="D2971">
            <v>1.65</v>
          </cell>
          <cell r="E2971">
            <v>0.78</v>
          </cell>
        </row>
        <row r="2972">
          <cell r="A2972">
            <v>292521</v>
          </cell>
          <cell r="B2972" t="str">
            <v>O RING,3.00X3.38X.19,NITRILE</v>
          </cell>
          <cell r="C2972">
            <v>1.1599999999999999</v>
          </cell>
          <cell r="D2972">
            <v>1.65</v>
          </cell>
          <cell r="E2972">
            <v>0.78</v>
          </cell>
        </row>
        <row r="2973">
          <cell r="A2973">
            <v>292558</v>
          </cell>
          <cell r="B2973" t="str">
            <v>WASHER,FLAT M5</v>
          </cell>
          <cell r="C2973">
            <v>0.78</v>
          </cell>
          <cell r="D2973">
            <v>1.1100000000000001</v>
          </cell>
          <cell r="E2973">
            <v>1.342E-2</v>
          </cell>
        </row>
        <row r="2974">
          <cell r="A2974">
            <v>292575</v>
          </cell>
          <cell r="B2974" t="str">
            <v>SOCHDSCR M12 X 20</v>
          </cell>
          <cell r="C2974">
            <v>0.22</v>
          </cell>
          <cell r="D2974">
            <v>0.32</v>
          </cell>
          <cell r="E2974">
            <v>0.15049000000000001</v>
          </cell>
        </row>
        <row r="2975">
          <cell r="A2975">
            <v>292583</v>
          </cell>
          <cell r="B2975" t="str">
            <v>VALVE SEAT INSTALLER</v>
          </cell>
          <cell r="C2975">
            <v>489.99</v>
          </cell>
          <cell r="D2975">
            <v>699.99</v>
          </cell>
          <cell r="E2975">
            <v>302.89999999999998</v>
          </cell>
        </row>
        <row r="2976">
          <cell r="A2976">
            <v>292630</v>
          </cell>
          <cell r="B2976" t="str">
            <v>CYL. HEAD LIFTING EYE</v>
          </cell>
          <cell r="C2976">
            <v>186.33</v>
          </cell>
          <cell r="D2976">
            <v>266.19</v>
          </cell>
          <cell r="E2976">
            <v>97.905600000000007</v>
          </cell>
        </row>
        <row r="2977">
          <cell r="A2977">
            <v>292679</v>
          </cell>
          <cell r="B2977" t="str">
            <v>O RING,.94X1.19X.12,NITRILE</v>
          </cell>
          <cell r="C2977">
            <v>0.24</v>
          </cell>
          <cell r="D2977">
            <v>0.35</v>
          </cell>
          <cell r="E2977">
            <v>7.2800000000000004E-2</v>
          </cell>
        </row>
        <row r="2978">
          <cell r="A2978">
            <v>292739</v>
          </cell>
          <cell r="B2978" t="str">
            <v>HXHDSCR M10X80</v>
          </cell>
          <cell r="C2978">
            <v>2.4900000000000002</v>
          </cell>
          <cell r="D2978">
            <v>3.55</v>
          </cell>
          <cell r="E2978">
            <v>0.67137000000000002</v>
          </cell>
        </row>
        <row r="2979">
          <cell r="A2979">
            <v>292779</v>
          </cell>
          <cell r="B2979" t="str">
            <v>CONN. ROD NYLON GUIDE PIN</v>
          </cell>
          <cell r="C2979">
            <v>97.31</v>
          </cell>
          <cell r="D2979">
            <v>139.01</v>
          </cell>
          <cell r="E2979">
            <v>50.128</v>
          </cell>
        </row>
        <row r="2980">
          <cell r="A2980">
            <v>292823</v>
          </cell>
          <cell r="B2980" t="str">
            <v>O RING,2.00X2.38X.19,NITRILE</v>
          </cell>
          <cell r="C2980">
            <v>1.23</v>
          </cell>
          <cell r="D2980">
            <v>1.76</v>
          </cell>
          <cell r="E2980">
            <v>0.18720000000000001</v>
          </cell>
        </row>
        <row r="2981">
          <cell r="A2981">
            <v>292842</v>
          </cell>
          <cell r="B2981" t="str">
            <v>SOCHDSCR M10 X 35</v>
          </cell>
          <cell r="C2981">
            <v>0.24</v>
          </cell>
          <cell r="D2981">
            <v>0.35</v>
          </cell>
          <cell r="E2981">
            <v>0.12687999999999999</v>
          </cell>
        </row>
        <row r="2982">
          <cell r="A2982">
            <v>292843</v>
          </cell>
          <cell r="B2982" t="str">
            <v>O RING,1.73X.21,NITRILE</v>
          </cell>
          <cell r="C2982">
            <v>0.65</v>
          </cell>
          <cell r="D2982">
            <v>0.93</v>
          </cell>
          <cell r="E2982">
            <v>0.17680000000000001</v>
          </cell>
        </row>
        <row r="2983">
          <cell r="A2983">
            <v>292850</v>
          </cell>
          <cell r="B2983" t="str">
            <v>HXHDSCR M12X100</v>
          </cell>
          <cell r="C2983">
            <v>2.96</v>
          </cell>
          <cell r="D2983">
            <v>4.2300000000000004</v>
          </cell>
          <cell r="E2983">
            <v>1.9967999999999999</v>
          </cell>
        </row>
        <row r="2984">
          <cell r="A2984">
            <v>292851</v>
          </cell>
          <cell r="B2984" t="str">
            <v>SOCHDSCR M10X65</v>
          </cell>
          <cell r="C2984">
            <v>1.1000000000000001</v>
          </cell>
          <cell r="D2984">
            <v>1.57</v>
          </cell>
          <cell r="E2984">
            <v>0.31053999999999998</v>
          </cell>
        </row>
        <row r="2985">
          <cell r="A2985">
            <v>292862</v>
          </cell>
          <cell r="B2985" t="str">
            <v>HXHDSCR M10X60</v>
          </cell>
          <cell r="C2985">
            <v>0.33</v>
          </cell>
          <cell r="D2985">
            <v>0.47</v>
          </cell>
          <cell r="E2985">
            <v>0.58343999999999996</v>
          </cell>
        </row>
        <row r="2986">
          <cell r="A2986">
            <v>292943</v>
          </cell>
          <cell r="B2986" t="str">
            <v>PLUG,SCREW M22</v>
          </cell>
          <cell r="C2986">
            <v>65.599999999999994</v>
          </cell>
          <cell r="D2986">
            <v>93.71</v>
          </cell>
          <cell r="E2986">
            <v>26.9984</v>
          </cell>
        </row>
        <row r="2987">
          <cell r="A2987">
            <v>292944</v>
          </cell>
          <cell r="B2987" t="str">
            <v>PLUG SCREW,HEX HD M22X70</v>
          </cell>
          <cell r="C2987">
            <v>75.89</v>
          </cell>
          <cell r="D2987">
            <v>108.41</v>
          </cell>
          <cell r="E2987">
            <v>39.114400000000003</v>
          </cell>
        </row>
        <row r="2988">
          <cell r="A2988">
            <v>292945</v>
          </cell>
          <cell r="B2988" t="str">
            <v>WASHER,TAB</v>
          </cell>
          <cell r="C2988">
            <v>11.2</v>
          </cell>
          <cell r="D2988">
            <v>16</v>
          </cell>
          <cell r="E2988">
            <v>4.4408000000000003</v>
          </cell>
        </row>
        <row r="2989">
          <cell r="A2989">
            <v>292965</v>
          </cell>
          <cell r="B2989" t="str">
            <v>HXHDSCR M12X130</v>
          </cell>
          <cell r="C2989">
            <v>1.82</v>
          </cell>
          <cell r="D2989">
            <v>2.59</v>
          </cell>
          <cell r="E2989">
            <v>1.7576000000000001</v>
          </cell>
        </row>
        <row r="2990">
          <cell r="A2990">
            <v>292981</v>
          </cell>
          <cell r="B2990" t="str">
            <v>STUD-M12 X 60</v>
          </cell>
          <cell r="C2990">
            <v>21.28</v>
          </cell>
          <cell r="D2990">
            <v>30.41</v>
          </cell>
          <cell r="E2990">
            <v>14.352</v>
          </cell>
        </row>
        <row r="2991">
          <cell r="A2991">
            <v>293028</v>
          </cell>
          <cell r="B2991" t="str">
            <v>WASHER,COPPER,35.5X30.5X1</v>
          </cell>
          <cell r="C2991">
            <v>11.62</v>
          </cell>
          <cell r="D2991">
            <v>16.600000000000001</v>
          </cell>
          <cell r="E2991">
            <v>2.496</v>
          </cell>
        </row>
        <row r="2992">
          <cell r="A2992">
            <v>293102</v>
          </cell>
          <cell r="B2992" t="str">
            <v>PANHDSCR M4 X 8</v>
          </cell>
          <cell r="C2992">
            <v>0.02</v>
          </cell>
          <cell r="D2992">
            <v>0.03</v>
          </cell>
          <cell r="E2992">
            <v>1.2999999999999999E-2</v>
          </cell>
        </row>
        <row r="2993">
          <cell r="A2993">
            <v>293104</v>
          </cell>
          <cell r="B2993" t="str">
            <v>PIN,SPRING 4 X 28</v>
          </cell>
          <cell r="C2993">
            <v>0.31</v>
          </cell>
          <cell r="D2993">
            <v>0.44</v>
          </cell>
          <cell r="E2993">
            <v>0.16150999999999999</v>
          </cell>
        </row>
        <row r="2994">
          <cell r="A2994">
            <v>293105</v>
          </cell>
          <cell r="B2994" t="str">
            <v>PIN,SPRING 8X20</v>
          </cell>
          <cell r="C2994">
            <v>0.68</v>
          </cell>
          <cell r="D2994">
            <v>0.97</v>
          </cell>
          <cell r="E2994">
            <v>0.45760000000000001</v>
          </cell>
        </row>
        <row r="2995">
          <cell r="A2995">
            <v>293106</v>
          </cell>
          <cell r="B2995" t="str">
            <v>PIN,SPRING 6X28</v>
          </cell>
          <cell r="C2995">
            <v>1.68</v>
          </cell>
          <cell r="D2995">
            <v>2.4</v>
          </cell>
          <cell r="E2995">
            <v>0.30274000000000001</v>
          </cell>
        </row>
        <row r="2996">
          <cell r="A2996">
            <v>293166</v>
          </cell>
          <cell r="B2996" t="str">
            <v>HXHDSCR M6 X 12</v>
          </cell>
          <cell r="C2996">
            <v>0.15</v>
          </cell>
          <cell r="D2996">
            <v>0.22</v>
          </cell>
          <cell r="E2996">
            <v>0.10587000000000001</v>
          </cell>
        </row>
        <row r="2997">
          <cell r="A2997">
            <v>293195</v>
          </cell>
          <cell r="B2997" t="str">
            <v>HXHDSCR M10X70</v>
          </cell>
          <cell r="C2997">
            <v>1.9</v>
          </cell>
          <cell r="D2997">
            <v>2.71</v>
          </cell>
          <cell r="E2997">
            <v>0.48276999999999998</v>
          </cell>
        </row>
        <row r="2998">
          <cell r="A2998">
            <v>293210</v>
          </cell>
          <cell r="B2998" t="str">
            <v>TEE, TUBE</v>
          </cell>
          <cell r="C2998">
            <v>4.66</v>
          </cell>
          <cell r="D2998">
            <v>6.65</v>
          </cell>
          <cell r="E2998">
            <v>3.1424599999999998</v>
          </cell>
        </row>
        <row r="2999">
          <cell r="A2999">
            <v>293237</v>
          </cell>
          <cell r="B2999" t="str">
            <v>STUD M10 X 25 X 37</v>
          </cell>
          <cell r="C2999">
            <v>2.2000000000000002</v>
          </cell>
          <cell r="D2999">
            <v>3.14</v>
          </cell>
          <cell r="E2999">
            <v>1.15642</v>
          </cell>
        </row>
        <row r="3000">
          <cell r="A3000">
            <v>293238</v>
          </cell>
          <cell r="B3000" t="str">
            <v>BOLT,BRG. SUPPORT</v>
          </cell>
          <cell r="C3000">
            <v>9.26</v>
          </cell>
          <cell r="D3000">
            <v>13.22</v>
          </cell>
          <cell r="E3000">
            <v>6.24</v>
          </cell>
        </row>
        <row r="3001">
          <cell r="A3001">
            <v>293242</v>
          </cell>
          <cell r="B3001" t="str">
            <v>WASHER,FLAT M8</v>
          </cell>
          <cell r="C3001">
            <v>0.11</v>
          </cell>
          <cell r="D3001">
            <v>0.16</v>
          </cell>
          <cell r="E3001">
            <v>1.04E-2</v>
          </cell>
        </row>
        <row r="3002">
          <cell r="A3002">
            <v>293248</v>
          </cell>
          <cell r="B3002" t="str">
            <v>NUT,ELASTIC LOCK HEX M10</v>
          </cell>
          <cell r="C3002">
            <v>0.14000000000000001</v>
          </cell>
          <cell r="D3002">
            <v>0.2</v>
          </cell>
          <cell r="E3002">
            <v>7.2800000000000004E-2</v>
          </cell>
        </row>
        <row r="3003">
          <cell r="A3003">
            <v>293250</v>
          </cell>
          <cell r="B3003" t="str">
            <v>O RING,314.77X6.99,NITRILE</v>
          </cell>
          <cell r="C3003">
            <v>11.37</v>
          </cell>
          <cell r="D3003">
            <v>16.239999999999998</v>
          </cell>
          <cell r="E3003">
            <v>3.6633300000000002</v>
          </cell>
        </row>
        <row r="3004">
          <cell r="A3004">
            <v>293252</v>
          </cell>
          <cell r="B3004" t="str">
            <v>PIN,SPRING 8X32LG</v>
          </cell>
          <cell r="C3004">
            <v>1.32</v>
          </cell>
          <cell r="D3004">
            <v>1.88</v>
          </cell>
          <cell r="E3004">
            <v>0.53290000000000004</v>
          </cell>
        </row>
        <row r="3005">
          <cell r="A3005">
            <v>293254</v>
          </cell>
          <cell r="B3005" t="str">
            <v>O RING,11.5X12.0X.25,VITON</v>
          </cell>
          <cell r="C3005">
            <v>28</v>
          </cell>
          <cell r="D3005">
            <v>40</v>
          </cell>
          <cell r="E3005">
            <v>5.92523</v>
          </cell>
        </row>
        <row r="3006">
          <cell r="A3006">
            <v>293263</v>
          </cell>
          <cell r="B3006" t="str">
            <v>NUT,HEX M5</v>
          </cell>
          <cell r="C3006">
            <v>0.03</v>
          </cell>
          <cell r="D3006">
            <v>0.05</v>
          </cell>
          <cell r="E3006">
            <v>2.0799999999999999E-2</v>
          </cell>
        </row>
        <row r="3007">
          <cell r="A3007">
            <v>293265</v>
          </cell>
          <cell r="B3007" t="str">
            <v>HXHDSCR M5 X 10</v>
          </cell>
          <cell r="C3007">
            <v>0.12</v>
          </cell>
          <cell r="D3007">
            <v>0.17</v>
          </cell>
          <cell r="E3007">
            <v>7.9250000000000001E-2</v>
          </cell>
        </row>
        <row r="3008">
          <cell r="A3008">
            <v>293294</v>
          </cell>
          <cell r="B3008" t="str">
            <v>SOCHDSCR M6 X 25</v>
          </cell>
          <cell r="C3008">
            <v>0.37</v>
          </cell>
          <cell r="D3008">
            <v>0.52</v>
          </cell>
          <cell r="E3008">
            <v>6.6559999999999994E-2</v>
          </cell>
        </row>
        <row r="3009">
          <cell r="A3009">
            <v>293314</v>
          </cell>
          <cell r="B3009" t="str">
            <v>HXHDSCR M20X60</v>
          </cell>
          <cell r="C3009">
            <v>1.94</v>
          </cell>
          <cell r="D3009">
            <v>2.77</v>
          </cell>
          <cell r="E3009">
            <v>0.99694000000000005</v>
          </cell>
        </row>
        <row r="3010">
          <cell r="A3010">
            <v>293315</v>
          </cell>
          <cell r="B3010" t="str">
            <v>NUT,HEX M20</v>
          </cell>
          <cell r="C3010">
            <v>0.72</v>
          </cell>
          <cell r="D3010">
            <v>1.03</v>
          </cell>
          <cell r="E3010">
            <v>0.37404999999999999</v>
          </cell>
        </row>
        <row r="3011">
          <cell r="A3011">
            <v>293317</v>
          </cell>
          <cell r="B3011" t="str">
            <v>WASHER,LOCK M20</v>
          </cell>
          <cell r="C3011">
            <v>0.6</v>
          </cell>
          <cell r="D3011">
            <v>0.86</v>
          </cell>
          <cell r="E3011">
            <v>0.40560000000000002</v>
          </cell>
        </row>
        <row r="3012">
          <cell r="A3012">
            <v>293333</v>
          </cell>
          <cell r="B3012" t="str">
            <v>U BOLT M8X35W X50 LG</v>
          </cell>
          <cell r="C3012">
            <v>6.83</v>
          </cell>
          <cell r="D3012">
            <v>9.76</v>
          </cell>
          <cell r="E3012">
            <v>4.16</v>
          </cell>
        </row>
        <row r="3013">
          <cell r="A3013">
            <v>293340</v>
          </cell>
          <cell r="B3013" t="str">
            <v>WASHER,LOCK M6</v>
          </cell>
          <cell r="C3013">
            <v>0.1</v>
          </cell>
          <cell r="D3013">
            <v>0.15</v>
          </cell>
          <cell r="E3013">
            <v>8.6300000000000005E-3</v>
          </cell>
        </row>
        <row r="3014">
          <cell r="A3014">
            <v>293352</v>
          </cell>
          <cell r="B3014" t="str">
            <v>PIN,DOWEL 8X24</v>
          </cell>
          <cell r="C3014">
            <v>1.36</v>
          </cell>
          <cell r="D3014">
            <v>1.94</v>
          </cell>
          <cell r="E3014">
            <v>0.4264</v>
          </cell>
        </row>
        <row r="3015">
          <cell r="A3015">
            <v>293353</v>
          </cell>
          <cell r="B3015" t="str">
            <v>PIN,DOWEL 13X28</v>
          </cell>
          <cell r="C3015">
            <v>18.91</v>
          </cell>
          <cell r="D3015">
            <v>27.02</v>
          </cell>
          <cell r="E3015">
            <v>4.6383999999999999</v>
          </cell>
        </row>
        <row r="3016">
          <cell r="A3016">
            <v>293360</v>
          </cell>
          <cell r="B3016" t="str">
            <v>PLUG,CTSK HD GC 1/2</v>
          </cell>
          <cell r="C3016">
            <v>1.17</v>
          </cell>
          <cell r="D3016">
            <v>1.66</v>
          </cell>
          <cell r="E3016">
            <v>0.78405999999999998</v>
          </cell>
        </row>
        <row r="3017">
          <cell r="A3017">
            <v>293361</v>
          </cell>
          <cell r="B3017" t="str">
            <v>WASHER,COPPER,34X17X1</v>
          </cell>
          <cell r="C3017">
            <v>1.85</v>
          </cell>
          <cell r="D3017">
            <v>2.65</v>
          </cell>
          <cell r="E3017">
            <v>1.0711999999999999</v>
          </cell>
        </row>
        <row r="3018">
          <cell r="A3018">
            <v>293374</v>
          </cell>
          <cell r="B3018" t="str">
            <v>PIN,SPRING 6X25</v>
          </cell>
          <cell r="C3018">
            <v>1.06</v>
          </cell>
          <cell r="D3018">
            <v>1.52</v>
          </cell>
          <cell r="E3018">
            <v>0.40455999999999998</v>
          </cell>
        </row>
        <row r="3019">
          <cell r="A3019">
            <v>293400</v>
          </cell>
          <cell r="B3019" t="str">
            <v>NUT,TUBE-10</v>
          </cell>
          <cell r="C3019">
            <v>2.44</v>
          </cell>
          <cell r="D3019">
            <v>3.48</v>
          </cell>
          <cell r="E3019">
            <v>0.45551999999999998</v>
          </cell>
        </row>
        <row r="3020">
          <cell r="A3020">
            <v>293401</v>
          </cell>
          <cell r="B3020" t="str">
            <v>FERRULE,TUBE-10</v>
          </cell>
          <cell r="C3020">
            <v>2.17</v>
          </cell>
          <cell r="D3020">
            <v>3.1</v>
          </cell>
          <cell r="E3020">
            <v>0.4083</v>
          </cell>
        </row>
        <row r="3021">
          <cell r="A3021">
            <v>293431</v>
          </cell>
          <cell r="B3021" t="str">
            <v>BRACKET,START.MOTOR</v>
          </cell>
          <cell r="C3021">
            <v>560.07000000000005</v>
          </cell>
          <cell r="D3021">
            <v>800.11</v>
          </cell>
          <cell r="E3021">
            <v>578.73810000000003</v>
          </cell>
        </row>
        <row r="3022">
          <cell r="A3022">
            <v>293437</v>
          </cell>
          <cell r="B3022" t="str">
            <v>SUPPORT,BRACKET</v>
          </cell>
          <cell r="C3022">
            <v>14.49</v>
          </cell>
          <cell r="D3022">
            <v>20.7</v>
          </cell>
          <cell r="E3022">
            <v>13.923080000000001</v>
          </cell>
        </row>
        <row r="3023">
          <cell r="A3023">
            <v>293440</v>
          </cell>
          <cell r="B3023" t="str">
            <v>WASHER,COPPER,30X22.5X1</v>
          </cell>
          <cell r="C3023">
            <v>10.64</v>
          </cell>
          <cell r="D3023">
            <v>15.2</v>
          </cell>
          <cell r="E3023">
            <v>6.2088000000000001</v>
          </cell>
        </row>
        <row r="3024">
          <cell r="A3024">
            <v>293447</v>
          </cell>
          <cell r="B3024" t="str">
            <v>NUT,TUBE-14</v>
          </cell>
          <cell r="C3024">
            <v>3.49</v>
          </cell>
          <cell r="D3024">
            <v>4.9800000000000004</v>
          </cell>
          <cell r="E3024">
            <v>0.97021999999999997</v>
          </cell>
        </row>
        <row r="3025">
          <cell r="A3025">
            <v>293448</v>
          </cell>
          <cell r="B3025" t="str">
            <v>FERRULE,TUBE-14</v>
          </cell>
          <cell r="C3025">
            <v>1.51</v>
          </cell>
          <cell r="D3025">
            <v>2.15</v>
          </cell>
          <cell r="E3025">
            <v>1.0148299999999999</v>
          </cell>
        </row>
        <row r="3026">
          <cell r="A3026">
            <v>293458</v>
          </cell>
          <cell r="B3026" t="str">
            <v>END CAP,EXHAUST</v>
          </cell>
          <cell r="C3026">
            <v>131.13999999999999</v>
          </cell>
          <cell r="D3026">
            <v>187.34</v>
          </cell>
          <cell r="E3026">
            <v>122.1859</v>
          </cell>
        </row>
        <row r="3027">
          <cell r="A3027">
            <v>293497</v>
          </cell>
          <cell r="B3027" t="str">
            <v>NUT,TUBE-8</v>
          </cell>
          <cell r="C3027">
            <v>0.5</v>
          </cell>
          <cell r="D3027">
            <v>0.72</v>
          </cell>
          <cell r="E3027">
            <v>0.33894000000000002</v>
          </cell>
        </row>
        <row r="3028">
          <cell r="A3028">
            <v>293498</v>
          </cell>
          <cell r="B3028" t="str">
            <v>FERRULE,TUBE-8</v>
          </cell>
          <cell r="C3028">
            <v>0.75</v>
          </cell>
          <cell r="D3028">
            <v>1.07</v>
          </cell>
          <cell r="E3028">
            <v>0.50678999999999996</v>
          </cell>
        </row>
        <row r="3029">
          <cell r="A3029">
            <v>293501</v>
          </cell>
          <cell r="B3029" t="str">
            <v>BELLOWS</v>
          </cell>
          <cell r="C3029">
            <v>152.68</v>
          </cell>
          <cell r="D3029">
            <v>218.11</v>
          </cell>
          <cell r="E3029">
            <v>162.24</v>
          </cell>
        </row>
        <row r="3030">
          <cell r="A3030">
            <v>293503</v>
          </cell>
          <cell r="B3030" t="str">
            <v>FLANGE,BELLOWS</v>
          </cell>
          <cell r="C3030">
            <v>39.44</v>
          </cell>
          <cell r="D3030">
            <v>56.34</v>
          </cell>
          <cell r="E3030">
            <v>51.688000000000002</v>
          </cell>
        </row>
        <row r="3031">
          <cell r="A3031">
            <v>293518</v>
          </cell>
          <cell r="B3031" t="str">
            <v>BODY,STRGHT UNION-20</v>
          </cell>
          <cell r="C3031">
            <v>30.47</v>
          </cell>
          <cell r="D3031">
            <v>43.52</v>
          </cell>
          <cell r="E3031">
            <v>6.8536000000000001</v>
          </cell>
        </row>
        <row r="3032">
          <cell r="A3032">
            <v>293555</v>
          </cell>
          <cell r="B3032" t="str">
            <v>PLUG,PIPE-G1 INX25</v>
          </cell>
          <cell r="C3032">
            <v>18.13</v>
          </cell>
          <cell r="D3032">
            <v>25.9</v>
          </cell>
          <cell r="E3032">
            <v>4.5864000000000003</v>
          </cell>
        </row>
        <row r="3033">
          <cell r="A3033">
            <v>293629</v>
          </cell>
          <cell r="B3033" t="str">
            <v>HXHDSCR M20X75</v>
          </cell>
          <cell r="C3033">
            <v>1.73</v>
          </cell>
          <cell r="D3033">
            <v>2.4700000000000002</v>
          </cell>
          <cell r="E3033">
            <v>1.16168</v>
          </cell>
        </row>
        <row r="3034">
          <cell r="A3034">
            <v>293643</v>
          </cell>
          <cell r="B3034" t="str">
            <v>GASKET,FLANGE</v>
          </cell>
          <cell r="C3034">
            <v>2.93</v>
          </cell>
          <cell r="D3034">
            <v>4.18</v>
          </cell>
          <cell r="E3034">
            <v>0.52</v>
          </cell>
        </row>
        <row r="3035">
          <cell r="A3035">
            <v>293648</v>
          </cell>
          <cell r="B3035" t="str">
            <v>COUPLING,MALE STUD</v>
          </cell>
          <cell r="C3035">
            <v>3.56</v>
          </cell>
          <cell r="D3035">
            <v>5.09</v>
          </cell>
          <cell r="E3035">
            <v>2.4024000000000001</v>
          </cell>
        </row>
        <row r="3036">
          <cell r="A3036">
            <v>293649</v>
          </cell>
          <cell r="B3036" t="str">
            <v>REDUCER,MALE-FEMALE</v>
          </cell>
          <cell r="C3036">
            <v>6.35</v>
          </cell>
          <cell r="D3036">
            <v>9.07</v>
          </cell>
          <cell r="E3036">
            <v>4.2841800000000001</v>
          </cell>
        </row>
        <row r="3037">
          <cell r="A3037">
            <v>293650</v>
          </cell>
          <cell r="B3037" t="str">
            <v>STUD M8 X 25</v>
          </cell>
          <cell r="C3037">
            <v>1.49</v>
          </cell>
          <cell r="D3037">
            <v>2.13</v>
          </cell>
          <cell r="E3037">
            <v>0.61360000000000003</v>
          </cell>
        </row>
        <row r="3038">
          <cell r="A3038">
            <v>293652</v>
          </cell>
          <cell r="B3038" t="str">
            <v>GASKET</v>
          </cell>
          <cell r="C3038">
            <v>6.39</v>
          </cell>
          <cell r="D3038">
            <v>9.1300000000000008</v>
          </cell>
          <cell r="E3038">
            <v>1.456</v>
          </cell>
        </row>
        <row r="3039">
          <cell r="A3039">
            <v>293704</v>
          </cell>
          <cell r="B3039" t="str">
            <v>U BOLT M10X119X140</v>
          </cell>
          <cell r="C3039">
            <v>4.24</v>
          </cell>
          <cell r="D3039">
            <v>6.06</v>
          </cell>
          <cell r="E3039">
            <v>2.86</v>
          </cell>
        </row>
        <row r="3040">
          <cell r="A3040">
            <v>293708</v>
          </cell>
          <cell r="B3040" t="str">
            <v>STUD M16 X 120</v>
          </cell>
          <cell r="C3040">
            <v>8.94</v>
          </cell>
          <cell r="D3040">
            <v>12.77</v>
          </cell>
          <cell r="E3040">
            <v>6.032</v>
          </cell>
        </row>
        <row r="3041">
          <cell r="A3041">
            <v>293712</v>
          </cell>
          <cell r="B3041" t="str">
            <v>MANIFOLD CAP,REAR INTAKE</v>
          </cell>
          <cell r="C3041">
            <v>1171.27</v>
          </cell>
          <cell r="D3041">
            <v>1673.25</v>
          </cell>
          <cell r="E3041">
            <v>359.84</v>
          </cell>
        </row>
        <row r="3042">
          <cell r="A3042">
            <v>293713</v>
          </cell>
          <cell r="B3042" t="str">
            <v>ELBOW,AIR INLET</v>
          </cell>
          <cell r="C3042">
            <v>331.88</v>
          </cell>
          <cell r="D3042">
            <v>474.11</v>
          </cell>
          <cell r="E3042">
            <v>27.507999999999999</v>
          </cell>
        </row>
        <row r="3043">
          <cell r="A3043">
            <v>293718</v>
          </cell>
          <cell r="B3043" t="str">
            <v>O RING,4.25X4.62X.19,VITON</v>
          </cell>
          <cell r="C3043">
            <v>11</v>
          </cell>
          <cell r="D3043">
            <v>15.71</v>
          </cell>
          <cell r="E3043">
            <v>2.0175999999999998</v>
          </cell>
        </row>
        <row r="3044">
          <cell r="A3044">
            <v>293719</v>
          </cell>
          <cell r="B3044" t="str">
            <v>O RING,11.00X11.38X.19,VITON</v>
          </cell>
          <cell r="C3044">
            <v>28.56</v>
          </cell>
          <cell r="D3044">
            <v>40.799999999999997</v>
          </cell>
          <cell r="E3044">
            <v>7.2384000000000004</v>
          </cell>
        </row>
        <row r="3045">
          <cell r="A3045">
            <v>293720</v>
          </cell>
          <cell r="B3045" t="str">
            <v>PIN,SPRING 010 X 36</v>
          </cell>
          <cell r="C3045">
            <v>1.96</v>
          </cell>
          <cell r="D3045">
            <v>2.81</v>
          </cell>
          <cell r="E3045">
            <v>1.3249599999999999</v>
          </cell>
        </row>
        <row r="3046">
          <cell r="A3046">
            <v>293723</v>
          </cell>
          <cell r="B3046" t="str">
            <v>5</v>
          </cell>
          <cell r="C3046">
            <v>214.32</v>
          </cell>
          <cell r="D3046">
            <v>306.17</v>
          </cell>
          <cell r="E3046">
            <v>123.0736</v>
          </cell>
        </row>
        <row r="3047">
          <cell r="A3047">
            <v>293729</v>
          </cell>
          <cell r="B3047" t="str">
            <v>NUT,CASTLE M30X2</v>
          </cell>
          <cell r="C3047">
            <v>11.26</v>
          </cell>
          <cell r="D3047">
            <v>16.09</v>
          </cell>
          <cell r="E3047">
            <v>11.630319999999999</v>
          </cell>
        </row>
        <row r="3048">
          <cell r="A3048">
            <v>293732</v>
          </cell>
          <cell r="B3048" t="str">
            <v>PLUG,PIPE G1/2X18</v>
          </cell>
          <cell r="C3048">
            <v>135.85</v>
          </cell>
          <cell r="D3048">
            <v>194.07</v>
          </cell>
          <cell r="E3048">
            <v>135.73518999999999</v>
          </cell>
        </row>
        <row r="3049">
          <cell r="A3049">
            <v>293763</v>
          </cell>
          <cell r="B3049" t="str">
            <v>HXHDSCR M16X80</v>
          </cell>
          <cell r="C3049">
            <v>3.72</v>
          </cell>
          <cell r="D3049">
            <v>5.32</v>
          </cell>
          <cell r="E3049">
            <v>1.02939</v>
          </cell>
        </row>
        <row r="3050">
          <cell r="A3050">
            <v>293781</v>
          </cell>
          <cell r="B3050" t="str">
            <v>GASKET</v>
          </cell>
          <cell r="C3050">
            <v>59.16</v>
          </cell>
          <cell r="D3050">
            <v>84.51</v>
          </cell>
          <cell r="E3050">
            <v>10.4</v>
          </cell>
        </row>
        <row r="3051">
          <cell r="A3051">
            <v>293783</v>
          </cell>
          <cell r="B3051" t="str">
            <v>ROUND,RUBBER</v>
          </cell>
          <cell r="C3051">
            <v>22.78</v>
          </cell>
          <cell r="D3051">
            <v>32.54</v>
          </cell>
          <cell r="E3051">
            <v>8.5827200000000001</v>
          </cell>
        </row>
        <row r="3052">
          <cell r="A3052">
            <v>293797</v>
          </cell>
          <cell r="B3052" t="str">
            <v>BODY,CONN G1/4-10</v>
          </cell>
          <cell r="C3052">
            <v>14.75</v>
          </cell>
          <cell r="D3052">
            <v>21.07</v>
          </cell>
          <cell r="E3052">
            <v>14.5184</v>
          </cell>
        </row>
        <row r="3053">
          <cell r="A3053">
            <v>293815</v>
          </cell>
          <cell r="B3053" t="str">
            <v>RING,TUBULAR SEAL</v>
          </cell>
          <cell r="C3053">
            <v>294.26</v>
          </cell>
          <cell r="D3053">
            <v>420.38</v>
          </cell>
          <cell r="E3053">
            <v>76.075999999999993</v>
          </cell>
        </row>
        <row r="3054">
          <cell r="A3054">
            <v>293820</v>
          </cell>
          <cell r="B3054" t="str">
            <v>GASKET</v>
          </cell>
          <cell r="C3054">
            <v>28</v>
          </cell>
          <cell r="D3054">
            <v>40</v>
          </cell>
          <cell r="E3054">
            <v>4.992</v>
          </cell>
        </row>
        <row r="3055">
          <cell r="A3055">
            <v>293821</v>
          </cell>
          <cell r="B3055" t="str">
            <v>GASKET</v>
          </cell>
          <cell r="C3055">
            <v>13.6</v>
          </cell>
          <cell r="D3055">
            <v>19.43</v>
          </cell>
          <cell r="E3055">
            <v>5.2</v>
          </cell>
        </row>
        <row r="3056">
          <cell r="A3056">
            <v>293822</v>
          </cell>
          <cell r="B3056" t="str">
            <v>GASKET</v>
          </cell>
          <cell r="C3056">
            <v>8.8000000000000007</v>
          </cell>
          <cell r="D3056">
            <v>12.57</v>
          </cell>
          <cell r="E3056">
            <v>2.0384000000000002</v>
          </cell>
        </row>
        <row r="3057">
          <cell r="A3057">
            <v>293828</v>
          </cell>
          <cell r="B3057" t="str">
            <v>GASKET</v>
          </cell>
          <cell r="C3057">
            <v>7.79</v>
          </cell>
          <cell r="D3057">
            <v>11.13</v>
          </cell>
          <cell r="E3057">
            <v>1.8096000000000001</v>
          </cell>
        </row>
        <row r="3058">
          <cell r="A3058">
            <v>293832</v>
          </cell>
          <cell r="B3058" t="str">
            <v>LUBRICATOR,AIR START</v>
          </cell>
          <cell r="C3058">
            <v>431.58</v>
          </cell>
          <cell r="D3058">
            <v>616.54</v>
          </cell>
          <cell r="E3058">
            <v>233.5736</v>
          </cell>
        </row>
        <row r="3059">
          <cell r="A3059">
            <v>293839</v>
          </cell>
          <cell r="B3059" t="str">
            <v>WIRE,LOCK</v>
          </cell>
          <cell r="C3059">
            <v>69.2</v>
          </cell>
          <cell r="D3059">
            <v>98.86</v>
          </cell>
          <cell r="E3059">
            <v>39.9373</v>
          </cell>
        </row>
        <row r="3060">
          <cell r="A3060">
            <v>293852</v>
          </cell>
          <cell r="B3060" t="str">
            <v>SHAFT,GOVERNOR</v>
          </cell>
          <cell r="C3060">
            <v>556.79999999999995</v>
          </cell>
          <cell r="D3060">
            <v>795.43</v>
          </cell>
          <cell r="E3060">
            <v>217.36</v>
          </cell>
        </row>
        <row r="3061">
          <cell r="A3061">
            <v>293855</v>
          </cell>
          <cell r="B3061" t="str">
            <v>GEAR,GOV.DRIVE</v>
          </cell>
          <cell r="C3061">
            <v>315.89999999999998</v>
          </cell>
          <cell r="D3061">
            <v>451.29</v>
          </cell>
          <cell r="E3061">
            <v>214.09192999999999</v>
          </cell>
        </row>
        <row r="3062">
          <cell r="A3062">
            <v>293859</v>
          </cell>
          <cell r="B3062" t="str">
            <v>KEY,SQUARE 6X6X22</v>
          </cell>
          <cell r="C3062">
            <v>0.43</v>
          </cell>
          <cell r="D3062">
            <v>0.61</v>
          </cell>
          <cell r="E3062">
            <v>0.26207999999999998</v>
          </cell>
        </row>
        <row r="3063">
          <cell r="A3063">
            <v>293860</v>
          </cell>
          <cell r="B3063" t="str">
            <v>KEY,SQUARE 5X5X22</v>
          </cell>
          <cell r="C3063">
            <v>0.38</v>
          </cell>
          <cell r="D3063">
            <v>0.55000000000000004</v>
          </cell>
          <cell r="E3063">
            <v>0.23400000000000001</v>
          </cell>
        </row>
        <row r="3064">
          <cell r="A3064">
            <v>293863</v>
          </cell>
          <cell r="B3064" t="str">
            <v>WASHER,EXT.TAB M20</v>
          </cell>
          <cell r="C3064">
            <v>1.99</v>
          </cell>
          <cell r="D3064">
            <v>2.84</v>
          </cell>
          <cell r="E3064">
            <v>1.2274099999999999</v>
          </cell>
        </row>
        <row r="3065">
          <cell r="A3065">
            <v>293864</v>
          </cell>
          <cell r="B3065" t="str">
            <v>HXHDSCR M12X35,DRILLED HEAD</v>
          </cell>
          <cell r="C3065">
            <v>6.35</v>
          </cell>
          <cell r="D3065">
            <v>9.07</v>
          </cell>
          <cell r="E3065">
            <v>3.9268299999999998</v>
          </cell>
        </row>
        <row r="3066">
          <cell r="A3066">
            <v>293879</v>
          </cell>
          <cell r="B3066" t="str">
            <v>PIN,SPRING 4X25</v>
          </cell>
          <cell r="C3066">
            <v>0.82</v>
          </cell>
          <cell r="D3066">
            <v>1.17</v>
          </cell>
          <cell r="E3066">
            <v>0.15268999999999999</v>
          </cell>
        </row>
        <row r="3067">
          <cell r="A3067">
            <v>293880</v>
          </cell>
          <cell r="B3067" t="str">
            <v>PIN,SPRING 6X30</v>
          </cell>
          <cell r="C3067">
            <v>0.99</v>
          </cell>
          <cell r="D3067">
            <v>1.41</v>
          </cell>
          <cell r="E3067">
            <v>0.66559999999999997</v>
          </cell>
        </row>
        <row r="3068">
          <cell r="A3068">
            <v>293982</v>
          </cell>
          <cell r="B3068" t="str">
            <v>HXHDSCR M8X30</v>
          </cell>
          <cell r="C3068">
            <v>0.45</v>
          </cell>
          <cell r="D3068">
            <v>0.64</v>
          </cell>
          <cell r="E3068">
            <v>8.362E-2</v>
          </cell>
        </row>
        <row r="3069">
          <cell r="A3069">
            <v>293989</v>
          </cell>
          <cell r="B3069" t="str">
            <v>BODY,TUBE CONNECTOR</v>
          </cell>
          <cell r="C3069">
            <v>38.869999999999997</v>
          </cell>
          <cell r="D3069">
            <v>55.53</v>
          </cell>
          <cell r="E3069">
            <v>39.572000000000003</v>
          </cell>
        </row>
        <row r="3070">
          <cell r="A3070">
            <v>294012</v>
          </cell>
          <cell r="B3070" t="str">
            <v>PLATE,THRUST</v>
          </cell>
          <cell r="C3070">
            <v>92.31</v>
          </cell>
          <cell r="D3070">
            <v>131.87</v>
          </cell>
          <cell r="E3070">
            <v>91.415679999999995</v>
          </cell>
        </row>
        <row r="3071">
          <cell r="A3071">
            <v>294015</v>
          </cell>
          <cell r="B3071" t="str">
            <v>SLEEVE</v>
          </cell>
          <cell r="C3071">
            <v>202.69</v>
          </cell>
          <cell r="D3071">
            <v>289.55</v>
          </cell>
          <cell r="E3071">
            <v>88.504000000000005</v>
          </cell>
        </row>
        <row r="3072">
          <cell r="A3072">
            <v>294016</v>
          </cell>
          <cell r="B3072" t="str">
            <v>GASKET</v>
          </cell>
          <cell r="C3072">
            <v>44.8</v>
          </cell>
          <cell r="D3072">
            <v>64</v>
          </cell>
          <cell r="E3072">
            <v>10.192</v>
          </cell>
        </row>
        <row r="3073">
          <cell r="A3073">
            <v>294017</v>
          </cell>
          <cell r="B3073" t="str">
            <v>GASKET</v>
          </cell>
          <cell r="C3073">
            <v>12.24</v>
          </cell>
          <cell r="D3073">
            <v>17.489999999999998</v>
          </cell>
          <cell r="E3073">
            <v>2.0384000000000002</v>
          </cell>
        </row>
        <row r="3074">
          <cell r="A3074">
            <v>294019</v>
          </cell>
          <cell r="B3074" t="str">
            <v>HXHDSCR M12X65</v>
          </cell>
          <cell r="C3074">
            <v>1.06</v>
          </cell>
          <cell r="D3074">
            <v>1.52</v>
          </cell>
          <cell r="E3074">
            <v>0.54864000000000002</v>
          </cell>
        </row>
        <row r="3075">
          <cell r="A3075">
            <v>294021</v>
          </cell>
          <cell r="B3075" t="str">
            <v>O RING,9.50X10.0X.25,NITRILE</v>
          </cell>
          <cell r="C3075">
            <v>5.51</v>
          </cell>
          <cell r="D3075">
            <v>7.87</v>
          </cell>
          <cell r="E3075">
            <v>0.88563999999999998</v>
          </cell>
        </row>
        <row r="3076">
          <cell r="A3076">
            <v>294024</v>
          </cell>
          <cell r="B3076" t="str">
            <v>STUD,M10X35X47</v>
          </cell>
          <cell r="C3076">
            <v>4.2300000000000004</v>
          </cell>
          <cell r="D3076">
            <v>6.05</v>
          </cell>
          <cell r="E3076">
            <v>0.90480000000000005</v>
          </cell>
        </row>
        <row r="3077">
          <cell r="A3077">
            <v>294031</v>
          </cell>
          <cell r="B3077" t="str">
            <v>SCREW, HEX SOCKET SET, M8X10</v>
          </cell>
          <cell r="C3077">
            <v>0.08</v>
          </cell>
          <cell r="D3077">
            <v>0.12</v>
          </cell>
          <cell r="E3077">
            <v>4.7530000000000003E-2</v>
          </cell>
        </row>
        <row r="3078">
          <cell r="A3078">
            <v>294032</v>
          </cell>
          <cell r="B3078" t="str">
            <v>SLEEVE</v>
          </cell>
          <cell r="C3078">
            <v>446.28</v>
          </cell>
          <cell r="D3078">
            <v>637.54999999999995</v>
          </cell>
          <cell r="E3078">
            <v>348.82639999999998</v>
          </cell>
        </row>
        <row r="3079">
          <cell r="A3079">
            <v>294033</v>
          </cell>
          <cell r="B3079" t="str">
            <v>SEAL,W.P.</v>
          </cell>
          <cell r="C3079">
            <v>475.24</v>
          </cell>
          <cell r="D3079">
            <v>678.91</v>
          </cell>
          <cell r="E3079">
            <v>93.475200000000001</v>
          </cell>
        </row>
        <row r="3080">
          <cell r="A3080">
            <v>294034</v>
          </cell>
          <cell r="B3080" t="str">
            <v>RING,SEAL</v>
          </cell>
          <cell r="C3080">
            <v>657.42</v>
          </cell>
          <cell r="D3080">
            <v>939.17</v>
          </cell>
          <cell r="E3080">
            <v>243.93199999999999</v>
          </cell>
        </row>
        <row r="3081">
          <cell r="A3081">
            <v>294035</v>
          </cell>
          <cell r="B3081" t="str">
            <v>SEAL,SHAFT</v>
          </cell>
          <cell r="C3081">
            <v>187.6</v>
          </cell>
          <cell r="D3081">
            <v>268</v>
          </cell>
          <cell r="E3081">
            <v>43.336799999999997</v>
          </cell>
        </row>
        <row r="3082">
          <cell r="A3082">
            <v>294036</v>
          </cell>
          <cell r="B3082" t="str">
            <v>NUT,HEX M24</v>
          </cell>
          <cell r="C3082">
            <v>93.43</v>
          </cell>
          <cell r="D3082">
            <v>133.47</v>
          </cell>
          <cell r="E3082">
            <v>63.010170000000002</v>
          </cell>
        </row>
        <row r="3083">
          <cell r="A3083">
            <v>294037</v>
          </cell>
          <cell r="B3083" t="str">
            <v>WASHER</v>
          </cell>
          <cell r="C3083">
            <v>35.24</v>
          </cell>
          <cell r="D3083">
            <v>50.34</v>
          </cell>
          <cell r="E3083">
            <v>23.76492</v>
          </cell>
        </row>
        <row r="3084">
          <cell r="A3084">
            <v>294038</v>
          </cell>
          <cell r="B3084" t="str">
            <v>PLUG,SCREW M20X1,5</v>
          </cell>
          <cell r="C3084">
            <v>3.54</v>
          </cell>
          <cell r="D3084">
            <v>5.05</v>
          </cell>
          <cell r="E3084">
            <v>2.1840000000000002</v>
          </cell>
        </row>
        <row r="3085">
          <cell r="A3085">
            <v>294039</v>
          </cell>
          <cell r="B3085" t="str">
            <v>WASHER,COPPER,24X20X1</v>
          </cell>
          <cell r="C3085">
            <v>10.08</v>
          </cell>
          <cell r="D3085">
            <v>14.4</v>
          </cell>
          <cell r="E3085">
            <v>4.2172000000000001</v>
          </cell>
        </row>
        <row r="3086">
          <cell r="A3086">
            <v>294040</v>
          </cell>
          <cell r="B3086" t="str">
            <v>O-RING 6.25 X 6.75 X.25 VITON</v>
          </cell>
          <cell r="C3086">
            <v>6.73</v>
          </cell>
          <cell r="D3086">
            <v>9.6199999999999992</v>
          </cell>
          <cell r="E3086">
            <v>2.8496000000000001</v>
          </cell>
        </row>
        <row r="3087">
          <cell r="A3087">
            <v>294041</v>
          </cell>
          <cell r="B3087" t="str">
            <v>O RING,9.00X9.50X.25,VITON</v>
          </cell>
          <cell r="C3087">
            <v>22.44</v>
          </cell>
          <cell r="D3087">
            <v>32.06</v>
          </cell>
          <cell r="E3087">
            <v>3.3696000000000002</v>
          </cell>
        </row>
        <row r="3088">
          <cell r="A3088">
            <v>294048</v>
          </cell>
          <cell r="B3088" t="str">
            <v>WASHER,COPPER,18.5X13.5X1</v>
          </cell>
          <cell r="C3088">
            <v>28.8</v>
          </cell>
          <cell r="D3088">
            <v>41.14</v>
          </cell>
          <cell r="E3088">
            <v>13.767659999999999</v>
          </cell>
        </row>
        <row r="3089">
          <cell r="A3089">
            <v>294108</v>
          </cell>
          <cell r="B3089" t="str">
            <v>GASKET,TRIANGULAR</v>
          </cell>
          <cell r="C3089">
            <v>3.16</v>
          </cell>
          <cell r="D3089">
            <v>4.5199999999999996</v>
          </cell>
          <cell r="E3089">
            <v>0.52</v>
          </cell>
        </row>
        <row r="3090">
          <cell r="A3090">
            <v>294124</v>
          </cell>
          <cell r="B3090" t="str">
            <v>GASKET, SQUARE</v>
          </cell>
          <cell r="C3090">
            <v>4.97</v>
          </cell>
          <cell r="D3090">
            <v>7.1</v>
          </cell>
          <cell r="E3090">
            <v>1.9843200000000001</v>
          </cell>
        </row>
        <row r="3091">
          <cell r="A3091">
            <v>294125</v>
          </cell>
          <cell r="B3091" t="str">
            <v>GASKET, SQUARE</v>
          </cell>
          <cell r="C3091">
            <v>2.42</v>
          </cell>
          <cell r="D3091">
            <v>3.45</v>
          </cell>
          <cell r="E3091">
            <v>0.41599999999999998</v>
          </cell>
        </row>
        <row r="3092">
          <cell r="A3092">
            <v>294126</v>
          </cell>
          <cell r="B3092" t="str">
            <v>O RING,1.88X2.12X.12,NITRILE</v>
          </cell>
          <cell r="C3092">
            <v>2.27</v>
          </cell>
          <cell r="D3092">
            <v>3.25</v>
          </cell>
          <cell r="E3092">
            <v>0.56159999999999999</v>
          </cell>
        </row>
        <row r="3093">
          <cell r="A3093">
            <v>294143</v>
          </cell>
          <cell r="B3093" t="str">
            <v>SEAT,SPHERICAL</v>
          </cell>
          <cell r="C3093">
            <v>12.46</v>
          </cell>
          <cell r="D3093">
            <v>17.8</v>
          </cell>
          <cell r="E3093">
            <v>8.4009099999999997</v>
          </cell>
        </row>
        <row r="3094">
          <cell r="A3094">
            <v>294144</v>
          </cell>
          <cell r="B3094" t="str">
            <v>DISC,SPHERICAL</v>
          </cell>
          <cell r="C3094">
            <v>7.72</v>
          </cell>
          <cell r="D3094">
            <v>11.03</v>
          </cell>
          <cell r="E3094">
            <v>5.2058200000000001</v>
          </cell>
        </row>
        <row r="3095">
          <cell r="A3095">
            <v>294146</v>
          </cell>
          <cell r="B3095" t="str">
            <v>GASKET</v>
          </cell>
          <cell r="C3095">
            <v>5.61</v>
          </cell>
          <cell r="D3095">
            <v>8.01</v>
          </cell>
          <cell r="E3095">
            <v>0.99839999999999995</v>
          </cell>
        </row>
        <row r="3096">
          <cell r="A3096">
            <v>294266</v>
          </cell>
          <cell r="B3096" t="str">
            <v>NUT,THIN HEX,M12</v>
          </cell>
          <cell r="C3096">
            <v>0.2</v>
          </cell>
          <cell r="D3096">
            <v>0.28999999999999998</v>
          </cell>
          <cell r="E3096">
            <v>5.1999999999999998E-2</v>
          </cell>
        </row>
        <row r="3097">
          <cell r="A3097">
            <v>294270</v>
          </cell>
          <cell r="B3097" t="str">
            <v>GASKET, VALVE</v>
          </cell>
          <cell r="C3097">
            <v>4.24</v>
          </cell>
          <cell r="D3097">
            <v>6.06</v>
          </cell>
          <cell r="E3097">
            <v>1.3935999999999999</v>
          </cell>
        </row>
        <row r="3098">
          <cell r="A3098">
            <v>294328</v>
          </cell>
          <cell r="B3098" t="str">
            <v>FLANGE,ROUND</v>
          </cell>
          <cell r="C3098">
            <v>33.61</v>
          </cell>
          <cell r="D3098">
            <v>48.01</v>
          </cell>
          <cell r="E3098">
            <v>22.667560000000002</v>
          </cell>
        </row>
        <row r="3099">
          <cell r="A3099">
            <v>294329</v>
          </cell>
          <cell r="B3099" t="str">
            <v>GASKET</v>
          </cell>
          <cell r="C3099">
            <v>12.24</v>
          </cell>
          <cell r="D3099">
            <v>17.489999999999998</v>
          </cell>
          <cell r="E3099">
            <v>2.0384000000000002</v>
          </cell>
        </row>
        <row r="3100">
          <cell r="A3100">
            <v>294342</v>
          </cell>
          <cell r="B3100" t="str">
            <v>GASKET</v>
          </cell>
          <cell r="C3100">
            <v>9.6</v>
          </cell>
          <cell r="D3100">
            <v>13.71</v>
          </cell>
          <cell r="E3100">
            <v>1.9967999999999999</v>
          </cell>
        </row>
        <row r="3101">
          <cell r="A3101">
            <v>294343</v>
          </cell>
          <cell r="B3101" t="str">
            <v>BOLT,HOLLOW</v>
          </cell>
          <cell r="C3101">
            <v>2.14</v>
          </cell>
          <cell r="D3101">
            <v>3.06</v>
          </cell>
          <cell r="E3101">
            <v>1.4444999999999999</v>
          </cell>
        </row>
        <row r="3102">
          <cell r="A3102">
            <v>294347</v>
          </cell>
          <cell r="B3102" t="str">
            <v>BOLT,HOLLOW</v>
          </cell>
          <cell r="C3102">
            <v>119.94</v>
          </cell>
          <cell r="D3102">
            <v>171.35</v>
          </cell>
          <cell r="E3102">
            <v>95.402900000000002</v>
          </cell>
        </row>
        <row r="3103">
          <cell r="A3103">
            <v>294348</v>
          </cell>
          <cell r="B3103" t="str">
            <v>WASHER,COPPER,45X35X2</v>
          </cell>
          <cell r="C3103">
            <v>9.09</v>
          </cell>
          <cell r="D3103">
            <v>12.98</v>
          </cell>
          <cell r="E3103">
            <v>2.5064000000000002</v>
          </cell>
        </row>
        <row r="3104">
          <cell r="A3104">
            <v>294455</v>
          </cell>
          <cell r="B3104" t="str">
            <v>PIN, SPRING 6X16</v>
          </cell>
          <cell r="C3104">
            <v>32.14</v>
          </cell>
          <cell r="D3104">
            <v>45.91</v>
          </cell>
          <cell r="E3104">
            <v>12.4072</v>
          </cell>
        </row>
        <row r="3105">
          <cell r="A3105">
            <v>294494</v>
          </cell>
          <cell r="B3105" t="str">
            <v>O RING,6.50X6.88X.19,NITRILE</v>
          </cell>
          <cell r="C3105">
            <v>7.25</v>
          </cell>
          <cell r="D3105">
            <v>10.36</v>
          </cell>
          <cell r="E3105">
            <v>1.3229</v>
          </cell>
        </row>
        <row r="3106">
          <cell r="A3106">
            <v>294499</v>
          </cell>
          <cell r="B3106" t="str">
            <v>BOLT,FITTED</v>
          </cell>
          <cell r="C3106">
            <v>327.22000000000003</v>
          </cell>
          <cell r="D3106">
            <v>467.45</v>
          </cell>
          <cell r="E3106">
            <v>75.451999999999998</v>
          </cell>
        </row>
        <row r="3107">
          <cell r="A3107">
            <v>294505</v>
          </cell>
          <cell r="B3107" t="str">
            <v>NUT,CASTLE</v>
          </cell>
          <cell r="C3107">
            <v>7.29</v>
          </cell>
          <cell r="D3107">
            <v>10.41</v>
          </cell>
          <cell r="E3107">
            <v>60.767200000000003</v>
          </cell>
        </row>
        <row r="3108">
          <cell r="A3108">
            <v>294506</v>
          </cell>
          <cell r="B3108" t="str">
            <v>HXHDSCR M10X55</v>
          </cell>
          <cell r="C3108">
            <v>0.5</v>
          </cell>
          <cell r="D3108">
            <v>0.71</v>
          </cell>
          <cell r="E3108">
            <v>0.15787000000000001</v>
          </cell>
        </row>
        <row r="3109">
          <cell r="A3109">
            <v>294511</v>
          </cell>
          <cell r="B3109" t="str">
            <v>HXHDSCR M8X10</v>
          </cell>
          <cell r="C3109">
            <v>0.59</v>
          </cell>
          <cell r="D3109">
            <v>0.85</v>
          </cell>
          <cell r="E3109">
            <v>0.13</v>
          </cell>
        </row>
        <row r="3110">
          <cell r="A3110">
            <v>294523</v>
          </cell>
          <cell r="B3110" t="str">
            <v>HXHDSCR M6X20</v>
          </cell>
          <cell r="C3110">
            <v>1.91</v>
          </cell>
          <cell r="D3110">
            <v>2.72</v>
          </cell>
          <cell r="E3110">
            <v>3.286E-2</v>
          </cell>
        </row>
        <row r="3111">
          <cell r="A3111">
            <v>294536</v>
          </cell>
          <cell r="B3111" t="str">
            <v>SOCHDSCR M8X40</v>
          </cell>
          <cell r="C3111">
            <v>0.67</v>
          </cell>
          <cell r="D3111">
            <v>0.96</v>
          </cell>
          <cell r="E3111">
            <v>9.8799999999999999E-2</v>
          </cell>
        </row>
        <row r="3112">
          <cell r="A3112">
            <v>294553</v>
          </cell>
          <cell r="B3112" t="str">
            <v>O RING,3.88X4.25X.19,SILICON</v>
          </cell>
          <cell r="C3112">
            <v>5.41</v>
          </cell>
          <cell r="D3112">
            <v>7.72</v>
          </cell>
          <cell r="E3112">
            <v>1.3832</v>
          </cell>
        </row>
        <row r="3113">
          <cell r="A3113">
            <v>294554</v>
          </cell>
          <cell r="B3113" t="str">
            <v>BRKT,REG.(MODEL 99)</v>
          </cell>
          <cell r="C3113">
            <v>153.06</v>
          </cell>
          <cell r="D3113">
            <v>218.66</v>
          </cell>
          <cell r="E3113">
            <v>162.96744000000001</v>
          </cell>
        </row>
        <row r="3114">
          <cell r="A3114">
            <v>294578</v>
          </cell>
          <cell r="B3114" t="str">
            <v>COVER,FLANGE</v>
          </cell>
          <cell r="C3114">
            <v>41.99</v>
          </cell>
          <cell r="D3114">
            <v>59.99</v>
          </cell>
          <cell r="E3114">
            <v>42.098350000000003</v>
          </cell>
        </row>
        <row r="3115">
          <cell r="A3115">
            <v>294581</v>
          </cell>
          <cell r="B3115" t="str">
            <v>GASKET,SQUARE</v>
          </cell>
          <cell r="C3115">
            <v>5.36</v>
          </cell>
          <cell r="D3115">
            <v>7.65</v>
          </cell>
          <cell r="E3115">
            <v>1.0296000000000001</v>
          </cell>
        </row>
        <row r="3116">
          <cell r="A3116">
            <v>294582</v>
          </cell>
          <cell r="B3116" t="str">
            <v>BRACKET,PRECHAMBER REGULATOR</v>
          </cell>
          <cell r="C3116">
            <v>24.83</v>
          </cell>
          <cell r="D3116">
            <v>35.47</v>
          </cell>
          <cell r="E3116">
            <v>23.59159</v>
          </cell>
        </row>
        <row r="3117">
          <cell r="A3117">
            <v>294583</v>
          </cell>
          <cell r="B3117" t="str">
            <v>FLANGE,PRE-CHAMB.REG</v>
          </cell>
          <cell r="C3117">
            <v>85.38</v>
          </cell>
          <cell r="D3117">
            <v>121.98</v>
          </cell>
          <cell r="E3117">
            <v>47.392800000000001</v>
          </cell>
        </row>
        <row r="3118">
          <cell r="A3118">
            <v>294584</v>
          </cell>
          <cell r="B3118" t="str">
            <v>FLANGE,PRE-CHAMB.REG</v>
          </cell>
          <cell r="C3118">
            <v>96.48</v>
          </cell>
          <cell r="D3118">
            <v>137.83000000000001</v>
          </cell>
          <cell r="E3118">
            <v>59.643999999999998</v>
          </cell>
        </row>
        <row r="3119">
          <cell r="A3119">
            <v>294585</v>
          </cell>
          <cell r="B3119" t="str">
            <v>TUBE,REG.OUTLET</v>
          </cell>
          <cell r="C3119">
            <v>23.39</v>
          </cell>
          <cell r="D3119">
            <v>33.42</v>
          </cell>
          <cell r="E3119">
            <v>23.59732</v>
          </cell>
        </row>
        <row r="3120">
          <cell r="A3120">
            <v>294586</v>
          </cell>
          <cell r="B3120" t="str">
            <v>TUBE,INLET PCM RB</v>
          </cell>
          <cell r="C3120">
            <v>42.13</v>
          </cell>
          <cell r="D3120">
            <v>60.18</v>
          </cell>
          <cell r="E3120">
            <v>29.86195</v>
          </cell>
        </row>
        <row r="3121">
          <cell r="A3121">
            <v>294587</v>
          </cell>
          <cell r="B3121" t="str">
            <v>TUBE,INLET PCM LB</v>
          </cell>
          <cell r="C3121">
            <v>39.49</v>
          </cell>
          <cell r="D3121">
            <v>56.42</v>
          </cell>
          <cell r="E3121">
            <v>29.501200000000001</v>
          </cell>
        </row>
        <row r="3122">
          <cell r="A3122">
            <v>294594</v>
          </cell>
          <cell r="B3122" t="str">
            <v>O RING,1.50X1.75X.12,NITRILE</v>
          </cell>
          <cell r="C3122">
            <v>1.74</v>
          </cell>
          <cell r="D3122">
            <v>2.4900000000000002</v>
          </cell>
          <cell r="E3122">
            <v>0.29120000000000001</v>
          </cell>
        </row>
        <row r="3123">
          <cell r="A3123">
            <v>294596</v>
          </cell>
          <cell r="B3123" t="str">
            <v>TUBE,PRECHAMBER SUPPLY</v>
          </cell>
          <cell r="C3123">
            <v>35.479999999999997</v>
          </cell>
          <cell r="D3123">
            <v>50.68</v>
          </cell>
          <cell r="E3123">
            <v>27.410920000000001</v>
          </cell>
        </row>
        <row r="3124">
          <cell r="A3124">
            <v>294611</v>
          </cell>
          <cell r="B3124" t="str">
            <v>BOLT,EYE M16</v>
          </cell>
          <cell r="C3124">
            <v>6.18</v>
          </cell>
          <cell r="D3124">
            <v>8.83</v>
          </cell>
          <cell r="E3124">
            <v>4.0456000000000003</v>
          </cell>
        </row>
        <row r="3125">
          <cell r="A3125">
            <v>294765</v>
          </cell>
          <cell r="B3125" t="str">
            <v>SLOTHDSCR M4X8</v>
          </cell>
          <cell r="C3125">
            <v>0.08</v>
          </cell>
          <cell r="D3125">
            <v>0.11</v>
          </cell>
          <cell r="E3125">
            <v>5.262E-2</v>
          </cell>
        </row>
        <row r="3126">
          <cell r="A3126">
            <v>294769</v>
          </cell>
          <cell r="B3126" t="str">
            <v>SLOTHDSCR M4X10</v>
          </cell>
          <cell r="C3126">
            <v>0.11</v>
          </cell>
          <cell r="D3126">
            <v>0.16</v>
          </cell>
          <cell r="E3126">
            <v>4.8669999999999998E-2</v>
          </cell>
        </row>
        <row r="3127">
          <cell r="A3127">
            <v>294814</v>
          </cell>
          <cell r="B3127" t="str">
            <v>VALVE,EXPL. RELIEF</v>
          </cell>
          <cell r="C3127">
            <v>429.45</v>
          </cell>
          <cell r="D3127">
            <v>613.5</v>
          </cell>
          <cell r="E3127">
            <v>154.44</v>
          </cell>
        </row>
        <row r="3128">
          <cell r="A3128">
            <v>294832</v>
          </cell>
          <cell r="B3128" t="str">
            <v>SEAL,OIL</v>
          </cell>
          <cell r="C3128">
            <v>9.7100000000000009</v>
          </cell>
          <cell r="D3128">
            <v>13.87</v>
          </cell>
          <cell r="E3128">
            <v>5.0023999999999997</v>
          </cell>
        </row>
        <row r="3129">
          <cell r="A3129">
            <v>294868</v>
          </cell>
          <cell r="B3129" t="str">
            <v>NUT,AIR BLEED POST</v>
          </cell>
          <cell r="C3129">
            <v>69.02</v>
          </cell>
          <cell r="D3129">
            <v>98.61</v>
          </cell>
          <cell r="E3129">
            <v>23.8992</v>
          </cell>
        </row>
        <row r="3130">
          <cell r="A3130">
            <v>294886</v>
          </cell>
          <cell r="B3130" t="str">
            <v>CARRIER,BEARING,REAR</v>
          </cell>
          <cell r="C3130">
            <v>113.33</v>
          </cell>
          <cell r="D3130">
            <v>161.88999999999999</v>
          </cell>
          <cell r="E3130">
            <v>122.05313</v>
          </cell>
        </row>
        <row r="3131">
          <cell r="A3131">
            <v>294887</v>
          </cell>
          <cell r="B3131" t="str">
            <v>COVER, SEAL</v>
          </cell>
          <cell r="C3131">
            <v>70.010000000000005</v>
          </cell>
          <cell r="D3131">
            <v>100.01</v>
          </cell>
          <cell r="E3131">
            <v>16.0472</v>
          </cell>
        </row>
        <row r="3132">
          <cell r="A3132">
            <v>294899</v>
          </cell>
          <cell r="B3132" t="str">
            <v>SUPPORT PIVOT</v>
          </cell>
          <cell r="C3132">
            <v>197.42</v>
          </cell>
          <cell r="D3132">
            <v>282.02999999999997</v>
          </cell>
          <cell r="E3132">
            <v>133.13664</v>
          </cell>
        </row>
        <row r="3133">
          <cell r="A3133">
            <v>294900</v>
          </cell>
          <cell r="B3133" t="str">
            <v>SHAFT, PIVOT</v>
          </cell>
          <cell r="C3133">
            <v>90.34</v>
          </cell>
          <cell r="D3133">
            <v>129.05000000000001</v>
          </cell>
          <cell r="E3133">
            <v>60.921010000000003</v>
          </cell>
        </row>
        <row r="3134">
          <cell r="A3134">
            <v>294901</v>
          </cell>
          <cell r="B3134" t="str">
            <v>GASKET</v>
          </cell>
          <cell r="C3134">
            <v>23.2</v>
          </cell>
          <cell r="D3134">
            <v>33.14</v>
          </cell>
          <cell r="E3134">
            <v>5.2</v>
          </cell>
        </row>
        <row r="3135">
          <cell r="A3135">
            <v>294903</v>
          </cell>
          <cell r="B3135" t="str">
            <v>COVER, REAR SEAL</v>
          </cell>
          <cell r="C3135">
            <v>34.61</v>
          </cell>
          <cell r="D3135">
            <v>49.44</v>
          </cell>
          <cell r="E3135">
            <v>22.055199999999999</v>
          </cell>
        </row>
        <row r="3136">
          <cell r="A3136">
            <v>294905</v>
          </cell>
          <cell r="B3136" t="str">
            <v>RING,RETAINING,31</v>
          </cell>
          <cell r="C3136">
            <v>0.41</v>
          </cell>
          <cell r="D3136">
            <v>0.57999999999999996</v>
          </cell>
          <cell r="E3136">
            <v>0.27539000000000002</v>
          </cell>
        </row>
        <row r="3137">
          <cell r="A3137">
            <v>294909</v>
          </cell>
          <cell r="B3137" t="str">
            <v>HXHDSCR M10X90 LG.</v>
          </cell>
          <cell r="C3137">
            <v>2.44</v>
          </cell>
          <cell r="D3137">
            <v>3.48</v>
          </cell>
          <cell r="E3137">
            <v>0.47902</v>
          </cell>
        </row>
        <row r="3138">
          <cell r="A3138">
            <v>294910</v>
          </cell>
          <cell r="B3138" t="str">
            <v>HXHDSCR M8X35 LG.</v>
          </cell>
          <cell r="C3138">
            <v>0.72</v>
          </cell>
          <cell r="D3138">
            <v>1.03</v>
          </cell>
          <cell r="E3138">
            <v>0.44618999999999998</v>
          </cell>
        </row>
        <row r="3139">
          <cell r="A3139">
            <v>294911</v>
          </cell>
          <cell r="B3139" t="str">
            <v>HXHDSCR M8X75 LG.</v>
          </cell>
          <cell r="C3139">
            <v>1.1599999999999999</v>
          </cell>
          <cell r="D3139">
            <v>1.66</v>
          </cell>
          <cell r="E3139">
            <v>0.25888</v>
          </cell>
        </row>
        <row r="3140">
          <cell r="A3140">
            <v>294916</v>
          </cell>
          <cell r="B3140" t="str">
            <v>SOCHDSCR M8X25</v>
          </cell>
          <cell r="C3140">
            <v>0.11</v>
          </cell>
          <cell r="D3140">
            <v>0.16</v>
          </cell>
          <cell r="E3140">
            <v>7.1340000000000001E-2</v>
          </cell>
        </row>
        <row r="3141">
          <cell r="A3141">
            <v>294917</v>
          </cell>
          <cell r="B3141" t="str">
            <v>SOCHDSCR M8X30 LG.</v>
          </cell>
          <cell r="C3141">
            <v>0.15</v>
          </cell>
          <cell r="D3141">
            <v>0.22</v>
          </cell>
          <cell r="E3141">
            <v>0.27424999999999999</v>
          </cell>
        </row>
        <row r="3142">
          <cell r="A3142">
            <v>294918</v>
          </cell>
          <cell r="B3142" t="str">
            <v>SCREW, HEX SOCKET SET, M10X10</v>
          </cell>
          <cell r="C3142">
            <v>0.37</v>
          </cell>
          <cell r="D3142">
            <v>0.52</v>
          </cell>
          <cell r="E3142">
            <v>0.24959999999999999</v>
          </cell>
        </row>
        <row r="3143">
          <cell r="A3143">
            <v>294923</v>
          </cell>
          <cell r="B3143" t="str">
            <v>O RING,1.12X1.38X.12,VITON</v>
          </cell>
          <cell r="C3143">
            <v>2.06</v>
          </cell>
          <cell r="D3143">
            <v>2.94</v>
          </cell>
          <cell r="E3143">
            <v>0.47839999999999999</v>
          </cell>
        </row>
        <row r="3144">
          <cell r="A3144">
            <v>294925</v>
          </cell>
          <cell r="B3144" t="str">
            <v>RING,RETAINING,65</v>
          </cell>
          <cell r="C3144">
            <v>3.02</v>
          </cell>
          <cell r="D3144">
            <v>4.3099999999999996</v>
          </cell>
          <cell r="E3144">
            <v>0.57750999999999997</v>
          </cell>
        </row>
        <row r="3145">
          <cell r="A3145">
            <v>294926</v>
          </cell>
          <cell r="B3145" t="str">
            <v>RING,RETAINING,EXT 16</v>
          </cell>
          <cell r="C3145">
            <v>0.11</v>
          </cell>
          <cell r="D3145">
            <v>0.16</v>
          </cell>
          <cell r="E3145">
            <v>6.2399999999999997E-2</v>
          </cell>
        </row>
        <row r="3146">
          <cell r="A3146">
            <v>294927</v>
          </cell>
          <cell r="B3146" t="str">
            <v>RING,RETAINING,72</v>
          </cell>
          <cell r="C3146">
            <v>1.01</v>
          </cell>
          <cell r="D3146">
            <v>1.44</v>
          </cell>
          <cell r="E3146">
            <v>0.53186</v>
          </cell>
        </row>
        <row r="3147">
          <cell r="A3147">
            <v>294928</v>
          </cell>
          <cell r="B3147" t="str">
            <v>RING,RETAINING,47</v>
          </cell>
          <cell r="C3147">
            <v>0.59</v>
          </cell>
          <cell r="D3147">
            <v>0.85</v>
          </cell>
          <cell r="E3147">
            <v>0.31043999999999999</v>
          </cell>
        </row>
        <row r="3148">
          <cell r="A3148">
            <v>294929</v>
          </cell>
          <cell r="B3148" t="str">
            <v>RING,RETAINING,25</v>
          </cell>
          <cell r="C3148">
            <v>0.17</v>
          </cell>
          <cell r="D3148">
            <v>0.25</v>
          </cell>
          <cell r="E3148">
            <v>0.12479999999999999</v>
          </cell>
        </row>
        <row r="3149">
          <cell r="A3149">
            <v>294931</v>
          </cell>
          <cell r="B3149" t="str">
            <v>O RING,1.19X1.44X.12,VITON</v>
          </cell>
          <cell r="C3149">
            <v>2.77</v>
          </cell>
          <cell r="D3149">
            <v>3.96</v>
          </cell>
          <cell r="E3149">
            <v>0.44719999999999999</v>
          </cell>
        </row>
        <row r="3150">
          <cell r="A3150">
            <v>294932</v>
          </cell>
          <cell r="B3150" t="str">
            <v>RING,RETAINING,20</v>
          </cell>
          <cell r="C3150">
            <v>0.81</v>
          </cell>
          <cell r="D3150">
            <v>1.1499999999999999</v>
          </cell>
          <cell r="E3150">
            <v>0.12479999999999999</v>
          </cell>
        </row>
        <row r="3151">
          <cell r="A3151">
            <v>294935</v>
          </cell>
          <cell r="B3151" t="str">
            <v>STUD,M8X30X40</v>
          </cell>
          <cell r="C3151">
            <v>1.81</v>
          </cell>
          <cell r="D3151">
            <v>2.58</v>
          </cell>
          <cell r="E3151">
            <v>1.01614</v>
          </cell>
        </row>
        <row r="3152">
          <cell r="A3152">
            <v>294936</v>
          </cell>
          <cell r="B3152" t="str">
            <v>HXHDSCR M10X45 LG.</v>
          </cell>
          <cell r="C3152">
            <v>0.97</v>
          </cell>
          <cell r="D3152">
            <v>1.38</v>
          </cell>
          <cell r="E3152">
            <v>0.20954999999999999</v>
          </cell>
        </row>
        <row r="3153">
          <cell r="A3153">
            <v>294937</v>
          </cell>
          <cell r="B3153" t="str">
            <v>STUD,M10 65</v>
          </cell>
          <cell r="C3153">
            <v>11.44</v>
          </cell>
          <cell r="D3153">
            <v>16.350000000000001</v>
          </cell>
          <cell r="E3153">
            <v>2.0358999999999998</v>
          </cell>
        </row>
        <row r="3154">
          <cell r="A3154">
            <v>294941</v>
          </cell>
          <cell r="B3154" t="str">
            <v>HXHDSCR M12 X 115 LG GR8.8</v>
          </cell>
          <cell r="C3154">
            <v>5.78</v>
          </cell>
          <cell r="D3154">
            <v>8.26</v>
          </cell>
          <cell r="E3154">
            <v>3.9</v>
          </cell>
        </row>
        <row r="3155">
          <cell r="A3155">
            <v>294943</v>
          </cell>
          <cell r="B3155" t="str">
            <v>HXHDSCR M12X90</v>
          </cell>
          <cell r="C3155">
            <v>1.39</v>
          </cell>
          <cell r="D3155">
            <v>1.98</v>
          </cell>
          <cell r="E3155">
            <v>0.93600000000000005</v>
          </cell>
        </row>
        <row r="3156">
          <cell r="A3156">
            <v>294944</v>
          </cell>
          <cell r="B3156" t="str">
            <v>HXHDSCR M10X75</v>
          </cell>
          <cell r="C3156">
            <v>1.26</v>
          </cell>
          <cell r="D3156">
            <v>1.81</v>
          </cell>
          <cell r="E3156">
            <v>0.40767999999999999</v>
          </cell>
        </row>
        <row r="3157">
          <cell r="A3157">
            <v>294946</v>
          </cell>
          <cell r="B3157" t="str">
            <v>HXHDSCR M10X120</v>
          </cell>
          <cell r="C3157">
            <v>2.13</v>
          </cell>
          <cell r="D3157">
            <v>3.05</v>
          </cell>
          <cell r="E3157">
            <v>1.0982400000000001</v>
          </cell>
        </row>
        <row r="3158">
          <cell r="A3158">
            <v>294947</v>
          </cell>
          <cell r="B3158" t="str">
            <v>HXHDSCR M10X25 S.S.</v>
          </cell>
          <cell r="C3158">
            <v>2.59</v>
          </cell>
          <cell r="D3158">
            <v>3.7</v>
          </cell>
          <cell r="E3158">
            <v>0.47726000000000002</v>
          </cell>
        </row>
        <row r="3159">
          <cell r="A3159">
            <v>294952</v>
          </cell>
          <cell r="B3159" t="str">
            <v>WASHER,FLAT M6</v>
          </cell>
          <cell r="C3159">
            <v>0.02</v>
          </cell>
          <cell r="D3159">
            <v>0.03</v>
          </cell>
          <cell r="E3159">
            <v>8.8400000000000006E-3</v>
          </cell>
        </row>
        <row r="3160">
          <cell r="A3160">
            <v>294955</v>
          </cell>
          <cell r="B3160" t="str">
            <v>WASHER,FLAT M20X3 THK.</v>
          </cell>
          <cell r="C3160">
            <v>0.66</v>
          </cell>
          <cell r="D3160">
            <v>0.94</v>
          </cell>
          <cell r="E3160">
            <v>0.16328000000000001</v>
          </cell>
        </row>
        <row r="3161">
          <cell r="A3161">
            <v>295001</v>
          </cell>
          <cell r="B3161" t="str">
            <v>SUPPORT,BRG.REAR</v>
          </cell>
          <cell r="C3161">
            <v>448.93</v>
          </cell>
          <cell r="D3161">
            <v>641.33000000000004</v>
          </cell>
          <cell r="E3161">
            <v>302.74400000000003</v>
          </cell>
        </row>
        <row r="3162">
          <cell r="A3162">
            <v>295002</v>
          </cell>
          <cell r="B3162" t="str">
            <v>SUPPORT,BEARING</v>
          </cell>
          <cell r="C3162">
            <v>424.62</v>
          </cell>
          <cell r="D3162">
            <v>606.6</v>
          </cell>
          <cell r="E3162">
            <v>330.56054</v>
          </cell>
        </row>
        <row r="3163">
          <cell r="A3163">
            <v>295005</v>
          </cell>
          <cell r="B3163" t="str">
            <v>WASHER,FRONT</v>
          </cell>
          <cell r="C3163">
            <v>15.19</v>
          </cell>
          <cell r="D3163">
            <v>21.7</v>
          </cell>
          <cell r="E3163">
            <v>10.244</v>
          </cell>
        </row>
        <row r="3164">
          <cell r="A3164">
            <v>295009</v>
          </cell>
          <cell r="B3164" t="str">
            <v>RING,RETAINING,EXT 25</v>
          </cell>
          <cell r="C3164">
            <v>0.34</v>
          </cell>
          <cell r="D3164">
            <v>0.49</v>
          </cell>
          <cell r="E3164">
            <v>0.20799999999999999</v>
          </cell>
        </row>
        <row r="3165">
          <cell r="A3165">
            <v>295010</v>
          </cell>
          <cell r="B3165" t="str">
            <v>SHIM</v>
          </cell>
          <cell r="C3165">
            <v>3.44</v>
          </cell>
          <cell r="D3165">
            <v>4.92</v>
          </cell>
          <cell r="E3165">
            <v>2.3191999999999999</v>
          </cell>
        </row>
        <row r="3166">
          <cell r="A3166">
            <v>295012</v>
          </cell>
          <cell r="B3166" t="str">
            <v>PINION,BARRING DEVICE</v>
          </cell>
          <cell r="C3166">
            <v>167.35</v>
          </cell>
          <cell r="D3166">
            <v>239.07</v>
          </cell>
          <cell r="E3166">
            <v>97.188000000000002</v>
          </cell>
        </row>
        <row r="3167">
          <cell r="A3167">
            <v>295014</v>
          </cell>
          <cell r="B3167" t="str">
            <v>SOCHDSCR M5 X 16</v>
          </cell>
          <cell r="C3167">
            <v>7.0000000000000007E-2</v>
          </cell>
          <cell r="D3167">
            <v>0.1</v>
          </cell>
          <cell r="E3167">
            <v>4.5859999999999998E-2</v>
          </cell>
        </row>
        <row r="3168">
          <cell r="A3168">
            <v>295015</v>
          </cell>
          <cell r="B3168" t="str">
            <v>SOCHDSCR M4 X 16</v>
          </cell>
          <cell r="C3168">
            <v>0.1</v>
          </cell>
          <cell r="D3168">
            <v>0.15</v>
          </cell>
          <cell r="E3168">
            <v>5.9900000000000002E-2</v>
          </cell>
        </row>
        <row r="3169">
          <cell r="A3169">
            <v>295017</v>
          </cell>
          <cell r="B3169" t="str">
            <v>GASKET</v>
          </cell>
          <cell r="C3169">
            <v>1.8</v>
          </cell>
          <cell r="D3169">
            <v>2.56</v>
          </cell>
          <cell r="E3169">
            <v>0.34666000000000002</v>
          </cell>
        </row>
        <row r="3170">
          <cell r="A3170">
            <v>295117</v>
          </cell>
          <cell r="B3170" t="str">
            <v>SOCHDSCR M10X70</v>
          </cell>
          <cell r="C3170">
            <v>3.05</v>
          </cell>
          <cell r="D3170">
            <v>4.3600000000000003</v>
          </cell>
          <cell r="E3170">
            <v>0.57252000000000003</v>
          </cell>
        </row>
        <row r="3171">
          <cell r="A3171">
            <v>295119</v>
          </cell>
          <cell r="B3171" t="str">
            <v>BODY,TUBE CONN</v>
          </cell>
          <cell r="C3171">
            <v>1.94</v>
          </cell>
          <cell r="D3171">
            <v>2.77</v>
          </cell>
          <cell r="E3171">
            <v>1.3062400000000001</v>
          </cell>
        </row>
        <row r="3172">
          <cell r="A3172">
            <v>295150</v>
          </cell>
          <cell r="B3172" t="str">
            <v>BOLT,EYE M20</v>
          </cell>
          <cell r="C3172">
            <v>5.86</v>
          </cell>
          <cell r="D3172">
            <v>8.3699999999999992</v>
          </cell>
          <cell r="E3172">
            <v>3.61774</v>
          </cell>
        </row>
        <row r="3173">
          <cell r="A3173">
            <v>295154</v>
          </cell>
          <cell r="B3173" t="str">
            <v>BOLT,EYE M24</v>
          </cell>
          <cell r="C3173">
            <v>14.65</v>
          </cell>
          <cell r="D3173">
            <v>20.92</v>
          </cell>
          <cell r="E3173">
            <v>10.701599999999999</v>
          </cell>
        </row>
        <row r="3174">
          <cell r="A3174">
            <v>295182</v>
          </cell>
          <cell r="B3174" t="str">
            <v>WELL,PROTECTING</v>
          </cell>
          <cell r="C3174">
            <v>107.95</v>
          </cell>
          <cell r="D3174">
            <v>154.21</v>
          </cell>
          <cell r="E3174">
            <v>72.8</v>
          </cell>
        </row>
        <row r="3175">
          <cell r="A3175">
            <v>295246</v>
          </cell>
          <cell r="B3175" t="str">
            <v>HXHDSCR M33X2X180</v>
          </cell>
          <cell r="C3175">
            <v>33.14</v>
          </cell>
          <cell r="D3175">
            <v>47.35</v>
          </cell>
          <cell r="E3175">
            <v>22.349599999999999</v>
          </cell>
        </row>
        <row r="3176">
          <cell r="A3176">
            <v>295247</v>
          </cell>
          <cell r="B3176" t="str">
            <v>NUT,HEX M33X2</v>
          </cell>
          <cell r="C3176">
            <v>25.51</v>
          </cell>
          <cell r="D3176">
            <v>36.44</v>
          </cell>
          <cell r="E3176">
            <v>17.201599999999999</v>
          </cell>
        </row>
        <row r="3177">
          <cell r="A3177">
            <v>295248</v>
          </cell>
          <cell r="B3177" t="str">
            <v>HXHDSCR M39X2X200</v>
          </cell>
          <cell r="C3177">
            <v>92.15</v>
          </cell>
          <cell r="D3177">
            <v>131.63999999999999</v>
          </cell>
          <cell r="E3177">
            <v>63.408799999999999</v>
          </cell>
        </row>
        <row r="3178">
          <cell r="A3178">
            <v>295249</v>
          </cell>
          <cell r="B3178" t="str">
            <v>NUT,HEX M39X2</v>
          </cell>
          <cell r="C3178">
            <v>27.46</v>
          </cell>
          <cell r="D3178">
            <v>39.229999999999997</v>
          </cell>
          <cell r="E3178">
            <v>20.0824</v>
          </cell>
        </row>
        <row r="3179">
          <cell r="A3179">
            <v>295264</v>
          </cell>
          <cell r="B3179" t="str">
            <v>U BOLT,M8X85X100</v>
          </cell>
          <cell r="C3179">
            <v>6.46</v>
          </cell>
          <cell r="D3179">
            <v>9.23</v>
          </cell>
          <cell r="E3179">
            <v>4.0768000000000004</v>
          </cell>
        </row>
        <row r="3180">
          <cell r="A3180">
            <v>295280</v>
          </cell>
          <cell r="B3180" t="str">
            <v>BODY,TUBE TEE-14</v>
          </cell>
          <cell r="C3180">
            <v>11.42</v>
          </cell>
          <cell r="D3180">
            <v>16.32</v>
          </cell>
          <cell r="E3180">
            <v>7.7038000000000002</v>
          </cell>
        </row>
        <row r="3181">
          <cell r="A3181">
            <v>295350</v>
          </cell>
          <cell r="B3181" t="str">
            <v>U BOLT M8X53X65</v>
          </cell>
          <cell r="C3181">
            <v>11.31</v>
          </cell>
          <cell r="D3181">
            <v>16.149999999999999</v>
          </cell>
          <cell r="E3181">
            <v>7.6231999999999998</v>
          </cell>
        </row>
        <row r="3182">
          <cell r="A3182">
            <v>295364</v>
          </cell>
          <cell r="B3182" t="str">
            <v>SOCHDSCR M12X50,GR 12.9</v>
          </cell>
          <cell r="C3182">
            <v>1.3</v>
          </cell>
          <cell r="D3182">
            <v>1.86</v>
          </cell>
          <cell r="E3182">
            <v>0.66559999999999997</v>
          </cell>
        </row>
        <row r="3183">
          <cell r="A3183">
            <v>295367</v>
          </cell>
          <cell r="B3183" t="str">
            <v>NUT,ELASTIC LOCK HEX M6</v>
          </cell>
          <cell r="C3183">
            <v>0.1</v>
          </cell>
          <cell r="D3183">
            <v>0.14000000000000001</v>
          </cell>
          <cell r="E3183">
            <v>5.2830000000000002E-2</v>
          </cell>
        </row>
        <row r="3184">
          <cell r="A3184">
            <v>295368</v>
          </cell>
          <cell r="B3184" t="str">
            <v>HXHDSCR M6X35LG</v>
          </cell>
          <cell r="C3184">
            <v>0.23</v>
          </cell>
          <cell r="D3184">
            <v>0.33</v>
          </cell>
          <cell r="E3184">
            <v>0.11846</v>
          </cell>
        </row>
        <row r="3185">
          <cell r="A3185">
            <v>295369</v>
          </cell>
          <cell r="B3185" t="str">
            <v>O RING,8.50X8.88X.19,VITON</v>
          </cell>
          <cell r="C3185">
            <v>16.489999999999998</v>
          </cell>
          <cell r="D3185">
            <v>23.56</v>
          </cell>
          <cell r="E3185">
            <v>10.195169999999999</v>
          </cell>
        </row>
        <row r="3186">
          <cell r="A3186">
            <v>295370</v>
          </cell>
          <cell r="B3186" t="str">
            <v>ELBOW,AIR INLET</v>
          </cell>
          <cell r="C3186">
            <v>175.31</v>
          </cell>
          <cell r="D3186">
            <v>250.45</v>
          </cell>
          <cell r="E3186">
            <v>110.684</v>
          </cell>
        </row>
        <row r="3187">
          <cell r="A3187">
            <v>295371</v>
          </cell>
          <cell r="B3187" t="str">
            <v>FLANGE,SLIP</v>
          </cell>
          <cell r="C3187">
            <v>9.3000000000000007</v>
          </cell>
          <cell r="D3187">
            <v>13.28</v>
          </cell>
          <cell r="E3187">
            <v>6.2681199999999997</v>
          </cell>
        </row>
        <row r="3188">
          <cell r="A3188">
            <v>295372</v>
          </cell>
          <cell r="B3188" t="str">
            <v>CONNECTION,INTAKE</v>
          </cell>
          <cell r="C3188">
            <v>81.06</v>
          </cell>
          <cell r="D3188">
            <v>115.79</v>
          </cell>
          <cell r="E3188">
            <v>54.662399999999998</v>
          </cell>
        </row>
        <row r="3189">
          <cell r="A3189">
            <v>295373</v>
          </cell>
          <cell r="B3189" t="str">
            <v>HXHDSCR,HOLLOW G1 INX57 LG</v>
          </cell>
          <cell r="C3189">
            <v>40.22</v>
          </cell>
          <cell r="D3189">
            <v>57.46</v>
          </cell>
          <cell r="E3189">
            <v>21.1328</v>
          </cell>
        </row>
        <row r="3190">
          <cell r="A3190">
            <v>295387</v>
          </cell>
          <cell r="B3190" t="str">
            <v>O RING,1.62X1.88X.12,NITRILE</v>
          </cell>
          <cell r="C3190">
            <v>0.32</v>
          </cell>
          <cell r="D3190">
            <v>0.46</v>
          </cell>
          <cell r="E3190">
            <v>4.3159999999999997E-2</v>
          </cell>
        </row>
        <row r="3191">
          <cell r="A3191">
            <v>295388</v>
          </cell>
          <cell r="B3191" t="str">
            <v>O RING,2.25X2.50X.12,NITRILE</v>
          </cell>
          <cell r="C3191">
            <v>0.83</v>
          </cell>
          <cell r="D3191">
            <v>1.19</v>
          </cell>
          <cell r="E3191">
            <v>0.16639999999999999</v>
          </cell>
        </row>
        <row r="3192">
          <cell r="A3192">
            <v>295389</v>
          </cell>
          <cell r="B3192" t="str">
            <v>O RING,2.12X2.38X.12,NITRILE</v>
          </cell>
          <cell r="C3192">
            <v>0.3</v>
          </cell>
          <cell r="D3192">
            <v>0.42</v>
          </cell>
          <cell r="E3192">
            <v>0.156</v>
          </cell>
        </row>
        <row r="3193">
          <cell r="A3193">
            <v>295390</v>
          </cell>
          <cell r="B3193" t="str">
            <v>STUD M12 X 100</v>
          </cell>
          <cell r="C3193">
            <v>3.52</v>
          </cell>
          <cell r="D3193">
            <v>5.03</v>
          </cell>
          <cell r="E3193">
            <v>2.6156000000000001</v>
          </cell>
        </row>
        <row r="3194">
          <cell r="A3194">
            <v>295395</v>
          </cell>
          <cell r="B3194" t="str">
            <v>BRKT,TUBE SUPPORT</v>
          </cell>
          <cell r="C3194">
            <v>10.37</v>
          </cell>
          <cell r="D3194">
            <v>14.81</v>
          </cell>
          <cell r="E3194">
            <v>10.180260000000001</v>
          </cell>
        </row>
        <row r="3195">
          <cell r="A3195">
            <v>295402</v>
          </cell>
          <cell r="B3195" t="str">
            <v>NBL SOCHDSCR M12X35,GR 12.9</v>
          </cell>
          <cell r="C3195">
            <v>0.7</v>
          </cell>
          <cell r="D3195">
            <v>1</v>
          </cell>
          <cell r="E3195">
            <v>0.36836999999999998</v>
          </cell>
        </row>
        <row r="3196">
          <cell r="A3196">
            <v>295415</v>
          </cell>
          <cell r="B3196" t="str">
            <v>NUT,HEX M16 SS</v>
          </cell>
          <cell r="C3196">
            <v>5.0599999999999996</v>
          </cell>
          <cell r="D3196">
            <v>7.23</v>
          </cell>
          <cell r="E3196">
            <v>0.95906999999999998</v>
          </cell>
        </row>
        <row r="3197">
          <cell r="A3197">
            <v>295416</v>
          </cell>
          <cell r="B3197" t="str">
            <v>NUT, M20 S.S.</v>
          </cell>
          <cell r="C3197">
            <v>4.0599999999999996</v>
          </cell>
          <cell r="D3197">
            <v>5.79</v>
          </cell>
          <cell r="E3197">
            <v>2.7351999999999999</v>
          </cell>
        </row>
        <row r="3198">
          <cell r="A3198">
            <v>295419</v>
          </cell>
          <cell r="B3198" t="str">
            <v>BODY TUBE ELBOW</v>
          </cell>
          <cell r="C3198">
            <v>13.25</v>
          </cell>
          <cell r="D3198">
            <v>18.93</v>
          </cell>
          <cell r="E3198">
            <v>8.9336000000000002</v>
          </cell>
        </row>
        <row r="3199">
          <cell r="A3199">
            <v>295430</v>
          </cell>
          <cell r="B3199" t="str">
            <v>HXHDSCR M10X45,SS</v>
          </cell>
          <cell r="C3199">
            <v>1.34</v>
          </cell>
          <cell r="D3199">
            <v>1.91</v>
          </cell>
          <cell r="E3199">
            <v>0.40050000000000002</v>
          </cell>
        </row>
        <row r="3200">
          <cell r="A3200">
            <v>295432</v>
          </cell>
          <cell r="B3200" t="str">
            <v>NBL SOCHDSCR M12X80LG,GR 12.9</v>
          </cell>
          <cell r="C3200">
            <v>0.8</v>
          </cell>
          <cell r="D3200">
            <v>1.1399999999999999</v>
          </cell>
          <cell r="E3200">
            <v>0.49399999999999999</v>
          </cell>
        </row>
        <row r="3201">
          <cell r="A3201">
            <v>295433</v>
          </cell>
          <cell r="B3201" t="str">
            <v>NUT,ELASTIC LOCK HEX M8</v>
          </cell>
          <cell r="C3201">
            <v>0.22</v>
          </cell>
          <cell r="D3201">
            <v>0.32</v>
          </cell>
          <cell r="E3201">
            <v>1.934E-2</v>
          </cell>
        </row>
        <row r="3202">
          <cell r="A3202">
            <v>295435</v>
          </cell>
          <cell r="B3202" t="str">
            <v>LEVER,FIXED</v>
          </cell>
          <cell r="C3202">
            <v>355.78</v>
          </cell>
          <cell r="D3202">
            <v>508.25</v>
          </cell>
          <cell r="E3202">
            <v>354.25709999999998</v>
          </cell>
        </row>
        <row r="3203">
          <cell r="A3203">
            <v>295437</v>
          </cell>
          <cell r="B3203" t="str">
            <v>LEVER,FLOATING</v>
          </cell>
          <cell r="C3203">
            <v>2.34</v>
          </cell>
          <cell r="D3203">
            <v>3.34</v>
          </cell>
          <cell r="E3203">
            <v>1.57711</v>
          </cell>
        </row>
        <row r="3204">
          <cell r="A3204">
            <v>295442</v>
          </cell>
          <cell r="B3204" t="str">
            <v>LEVER,CARBURETOR</v>
          </cell>
          <cell r="C3204">
            <v>1.1100000000000001</v>
          </cell>
          <cell r="D3204">
            <v>1.59</v>
          </cell>
          <cell r="E3204">
            <v>0.75175000000000003</v>
          </cell>
        </row>
        <row r="3205">
          <cell r="A3205">
            <v>295444</v>
          </cell>
          <cell r="B3205" t="str">
            <v>LEVER,INTERMEDIATE</v>
          </cell>
          <cell r="C3205">
            <v>1.48</v>
          </cell>
          <cell r="D3205">
            <v>2.11</v>
          </cell>
          <cell r="E3205">
            <v>0.99668999999999996</v>
          </cell>
        </row>
        <row r="3206">
          <cell r="A3206">
            <v>295445</v>
          </cell>
          <cell r="B3206" t="str">
            <v>SPRING, THROTTLE CONTROL</v>
          </cell>
          <cell r="C3206">
            <v>45.12</v>
          </cell>
          <cell r="D3206">
            <v>64.45</v>
          </cell>
          <cell r="E3206">
            <v>4.3680000000000003</v>
          </cell>
        </row>
        <row r="3207">
          <cell r="A3207">
            <v>295448</v>
          </cell>
          <cell r="B3207" t="str">
            <v>NYLON TIE</v>
          </cell>
          <cell r="C3207">
            <v>1.1399999999999999</v>
          </cell>
          <cell r="D3207">
            <v>1.63</v>
          </cell>
          <cell r="E3207">
            <v>3.1199999999999999E-2</v>
          </cell>
        </row>
        <row r="3208">
          <cell r="A3208">
            <v>295463</v>
          </cell>
          <cell r="B3208" t="str">
            <v>STUD,M8 X 45</v>
          </cell>
          <cell r="C3208">
            <v>1.99</v>
          </cell>
          <cell r="D3208">
            <v>2.84</v>
          </cell>
          <cell r="E3208">
            <v>1.0254399999999999</v>
          </cell>
        </row>
        <row r="3209">
          <cell r="A3209">
            <v>295464</v>
          </cell>
          <cell r="B3209" t="str">
            <v>STUD,M8 X 50</v>
          </cell>
          <cell r="C3209">
            <v>7.62</v>
          </cell>
          <cell r="D3209">
            <v>10.88</v>
          </cell>
          <cell r="E3209">
            <v>0.32240000000000002</v>
          </cell>
        </row>
        <row r="3210">
          <cell r="A3210">
            <v>295478</v>
          </cell>
          <cell r="B3210" t="str">
            <v>PRE-CHAMBER</v>
          </cell>
          <cell r="C3210">
            <v>26.07</v>
          </cell>
          <cell r="D3210">
            <v>37.24</v>
          </cell>
          <cell r="E3210">
            <v>13.69964</v>
          </cell>
        </row>
        <row r="3211">
          <cell r="A3211">
            <v>295479</v>
          </cell>
          <cell r="B3211" t="str">
            <v>HXHDSCR M16X70</v>
          </cell>
          <cell r="C3211">
            <v>0.82</v>
          </cell>
          <cell r="D3211">
            <v>1.17</v>
          </cell>
          <cell r="E3211">
            <v>0.49858000000000002</v>
          </cell>
        </row>
        <row r="3212">
          <cell r="A3212">
            <v>295483</v>
          </cell>
          <cell r="B3212" t="str">
            <v>HXHDSCR M20X120</v>
          </cell>
          <cell r="C3212">
            <v>13.6</v>
          </cell>
          <cell r="D3212">
            <v>19.420000000000002</v>
          </cell>
          <cell r="E3212">
            <v>2.7992300000000001</v>
          </cell>
        </row>
        <row r="3213">
          <cell r="A3213">
            <v>295493</v>
          </cell>
          <cell r="B3213" t="str">
            <v>GOVERNOR,PG-PL</v>
          </cell>
          <cell r="C3213">
            <v>12809.3</v>
          </cell>
          <cell r="D3213">
            <v>18299.009999999998</v>
          </cell>
          <cell r="E3213">
            <v>5948.8</v>
          </cell>
        </row>
        <row r="3214">
          <cell r="A3214">
            <v>295495</v>
          </cell>
          <cell r="B3214" t="str">
            <v>CABLE,HALL SENSOR</v>
          </cell>
          <cell r="C3214">
            <v>350.06</v>
          </cell>
          <cell r="D3214">
            <v>500.09</v>
          </cell>
          <cell r="E3214">
            <v>51.729599999999998</v>
          </cell>
        </row>
        <row r="3215">
          <cell r="A3215">
            <v>295496</v>
          </cell>
          <cell r="B3215" t="str">
            <v>SCREW, HXSOC SET CONE M10X25LG</v>
          </cell>
          <cell r="C3215">
            <v>1.42</v>
          </cell>
          <cell r="D3215">
            <v>2.0299999999999998</v>
          </cell>
          <cell r="E3215">
            <v>0.27981</v>
          </cell>
        </row>
        <row r="3216">
          <cell r="A3216">
            <v>295497</v>
          </cell>
          <cell r="B3216" t="str">
            <v>HARNESS,IGNITION</v>
          </cell>
          <cell r="C3216">
            <v>876.38</v>
          </cell>
          <cell r="D3216">
            <v>1251.98</v>
          </cell>
          <cell r="E3216">
            <v>132.51679999999999</v>
          </cell>
        </row>
        <row r="3217">
          <cell r="A3217">
            <v>295513</v>
          </cell>
          <cell r="B3217" t="str">
            <v>SHAFT, B.V.</v>
          </cell>
          <cell r="C3217">
            <v>187.27</v>
          </cell>
          <cell r="D3217">
            <v>267.52999999999997</v>
          </cell>
          <cell r="E3217">
            <v>157.65370999999999</v>
          </cell>
        </row>
        <row r="3218">
          <cell r="A3218">
            <v>295514</v>
          </cell>
          <cell r="B3218" t="str">
            <v>HOLDER,OIL SEAL,CARB.</v>
          </cell>
          <cell r="C3218">
            <v>155.30000000000001</v>
          </cell>
          <cell r="D3218">
            <v>221.85</v>
          </cell>
          <cell r="E3218">
            <v>104.72799999999999</v>
          </cell>
        </row>
        <row r="3219">
          <cell r="A3219">
            <v>295515</v>
          </cell>
          <cell r="B3219" t="str">
            <v>BUSHING</v>
          </cell>
          <cell r="C3219">
            <v>2.96</v>
          </cell>
          <cell r="D3219">
            <v>4.2300000000000004</v>
          </cell>
          <cell r="E3219">
            <v>1.8304</v>
          </cell>
        </row>
        <row r="3220">
          <cell r="A3220">
            <v>295517</v>
          </cell>
          <cell r="B3220" t="str">
            <v>STUD,M10 X 45</v>
          </cell>
          <cell r="C3220">
            <v>1.51</v>
          </cell>
          <cell r="D3220">
            <v>2.16</v>
          </cell>
          <cell r="E3220">
            <v>1.0192000000000001</v>
          </cell>
        </row>
        <row r="3221">
          <cell r="A3221">
            <v>295532</v>
          </cell>
          <cell r="B3221" t="str">
            <v>U BOLT,M8X60X65</v>
          </cell>
          <cell r="C3221">
            <v>10.02</v>
          </cell>
          <cell r="D3221">
            <v>14.32</v>
          </cell>
          <cell r="E3221">
            <v>6.76</v>
          </cell>
        </row>
        <row r="3222">
          <cell r="A3222">
            <v>295535</v>
          </cell>
          <cell r="B3222" t="str">
            <v>HXHDSCR M6X55 LG</v>
          </cell>
          <cell r="C3222">
            <v>0.5</v>
          </cell>
          <cell r="D3222">
            <v>0.72</v>
          </cell>
          <cell r="E3222">
            <v>0.49399999999999999</v>
          </cell>
        </row>
        <row r="3223">
          <cell r="A3223">
            <v>295537</v>
          </cell>
          <cell r="B3223" t="str">
            <v>NUT,ELASTIC LOCK HEX M24X2</v>
          </cell>
          <cell r="C3223">
            <v>4.82</v>
          </cell>
          <cell r="D3223">
            <v>6.89</v>
          </cell>
          <cell r="E3223">
            <v>2.2671999999999999</v>
          </cell>
        </row>
        <row r="3224">
          <cell r="A3224">
            <v>295538</v>
          </cell>
          <cell r="B3224" t="str">
            <v>SHAFT,GOV/MAG DRV</v>
          </cell>
          <cell r="C3224">
            <v>239.28</v>
          </cell>
          <cell r="D3224">
            <v>341.83</v>
          </cell>
          <cell r="E3224">
            <v>147.91919999999999</v>
          </cell>
        </row>
        <row r="3225">
          <cell r="A3225">
            <v>295544</v>
          </cell>
          <cell r="B3225" t="str">
            <v>BUSHING</v>
          </cell>
          <cell r="C3225">
            <v>6.69</v>
          </cell>
          <cell r="D3225">
            <v>9.56</v>
          </cell>
          <cell r="E3225">
            <v>1.1752</v>
          </cell>
        </row>
        <row r="3226">
          <cell r="A3226">
            <v>295552</v>
          </cell>
          <cell r="B3226" t="str">
            <v>BUSHING</v>
          </cell>
          <cell r="C3226">
            <v>3.51</v>
          </cell>
          <cell r="D3226">
            <v>5.01</v>
          </cell>
          <cell r="E3226">
            <v>1.8096000000000001</v>
          </cell>
        </row>
        <row r="3227">
          <cell r="A3227">
            <v>295571</v>
          </cell>
          <cell r="B3227" t="str">
            <v>WASHER</v>
          </cell>
          <cell r="C3227">
            <v>14.07</v>
          </cell>
          <cell r="D3227">
            <v>20.100000000000001</v>
          </cell>
          <cell r="E3227">
            <v>9.4847999999999999</v>
          </cell>
        </row>
        <row r="3228">
          <cell r="A3228">
            <v>295573</v>
          </cell>
          <cell r="B3228" t="str">
            <v>WASHER,RETAINING</v>
          </cell>
          <cell r="C3228">
            <v>0.65</v>
          </cell>
          <cell r="D3228">
            <v>0.92</v>
          </cell>
          <cell r="E3228">
            <v>0.43472</v>
          </cell>
        </row>
        <row r="3229">
          <cell r="A3229">
            <v>295575</v>
          </cell>
          <cell r="B3229" t="str">
            <v>BRACKET,TURBOCHARGER</v>
          </cell>
          <cell r="C3229">
            <v>6104.72</v>
          </cell>
          <cell r="D3229">
            <v>8721.02</v>
          </cell>
          <cell r="E3229">
            <v>4100.8525</v>
          </cell>
        </row>
        <row r="3230">
          <cell r="A3230">
            <v>295581</v>
          </cell>
          <cell r="B3230" t="str">
            <v>SHAFT,CONTROL</v>
          </cell>
          <cell r="C3230">
            <v>1285.2</v>
          </cell>
          <cell r="D3230">
            <v>1836</v>
          </cell>
          <cell r="E3230">
            <v>602.02603999999997</v>
          </cell>
        </row>
        <row r="3231">
          <cell r="A3231">
            <v>295582</v>
          </cell>
          <cell r="B3231" t="str">
            <v>SPRING,THROTTLE CONT</v>
          </cell>
          <cell r="C3231">
            <v>20.21</v>
          </cell>
          <cell r="D3231">
            <v>28.86</v>
          </cell>
          <cell r="E3231">
            <v>13.624000000000001</v>
          </cell>
        </row>
        <row r="3232">
          <cell r="A3232">
            <v>295584</v>
          </cell>
          <cell r="B3232" t="str">
            <v>PLATE,SUPP TURBO RB</v>
          </cell>
          <cell r="C3232">
            <v>13.16</v>
          </cell>
          <cell r="D3232">
            <v>18.8</v>
          </cell>
          <cell r="E3232">
            <v>12.22326</v>
          </cell>
        </row>
        <row r="3233">
          <cell r="A3233">
            <v>295586</v>
          </cell>
          <cell r="B3233" t="str">
            <v>O RING,3.38X3.75X.19,VITON</v>
          </cell>
          <cell r="C3233">
            <v>8.98</v>
          </cell>
          <cell r="D3233">
            <v>12.83</v>
          </cell>
          <cell r="E3233">
            <v>2.8496000000000001</v>
          </cell>
        </row>
        <row r="3234">
          <cell r="A3234">
            <v>295587</v>
          </cell>
          <cell r="B3234" t="str">
            <v>STUD M8X35X45</v>
          </cell>
          <cell r="C3234">
            <v>1.71</v>
          </cell>
          <cell r="D3234">
            <v>2.4500000000000002</v>
          </cell>
          <cell r="E3234">
            <v>0.39749000000000001</v>
          </cell>
        </row>
        <row r="3235">
          <cell r="A3235">
            <v>295588</v>
          </cell>
          <cell r="B3235" t="str">
            <v>HXHDSCR M16X55 LG STNLSS STL</v>
          </cell>
          <cell r="C3235">
            <v>36.409999999999997</v>
          </cell>
          <cell r="D3235">
            <v>52.02</v>
          </cell>
          <cell r="E3235">
            <v>2.3207200000000001</v>
          </cell>
        </row>
        <row r="3236">
          <cell r="A3236">
            <v>295596</v>
          </cell>
          <cell r="B3236" t="str">
            <v>HXHDSCR M20X85</v>
          </cell>
          <cell r="C3236">
            <v>2.83</v>
          </cell>
          <cell r="D3236">
            <v>4.05</v>
          </cell>
          <cell r="E3236">
            <v>1.0296000000000001</v>
          </cell>
        </row>
        <row r="3237">
          <cell r="A3237">
            <v>295598</v>
          </cell>
          <cell r="B3237" t="str">
            <v>GASKET,TURBO IN ELBO</v>
          </cell>
          <cell r="C3237">
            <v>7.92</v>
          </cell>
          <cell r="D3237">
            <v>11.31</v>
          </cell>
          <cell r="E3237">
            <v>1.82</v>
          </cell>
        </row>
        <row r="3238">
          <cell r="A3238">
            <v>295601</v>
          </cell>
          <cell r="B3238" t="str">
            <v>ELBOW,COMP DISCH RB</v>
          </cell>
          <cell r="C3238">
            <v>42.73</v>
          </cell>
          <cell r="D3238">
            <v>61.04</v>
          </cell>
          <cell r="E3238">
            <v>28.82527</v>
          </cell>
        </row>
        <row r="3239">
          <cell r="A3239">
            <v>295605</v>
          </cell>
          <cell r="B3239" t="str">
            <v>GEAR,RING</v>
          </cell>
          <cell r="C3239">
            <v>1892.8</v>
          </cell>
          <cell r="D3239">
            <v>2704</v>
          </cell>
          <cell r="E3239">
            <v>580.70479999999998</v>
          </cell>
        </row>
        <row r="3240">
          <cell r="A3240">
            <v>295610</v>
          </cell>
          <cell r="B3240" t="str">
            <v>ADAP,REG.OUT,GAS SUP</v>
          </cell>
          <cell r="C3240">
            <v>156.61000000000001</v>
          </cell>
          <cell r="D3240">
            <v>223.73</v>
          </cell>
          <cell r="E3240">
            <v>165.87325999999999</v>
          </cell>
        </row>
        <row r="3241">
          <cell r="A3241">
            <v>295614</v>
          </cell>
          <cell r="B3241" t="str">
            <v>U BOLT,M8X72X80</v>
          </cell>
          <cell r="C3241">
            <v>27.54</v>
          </cell>
          <cell r="D3241">
            <v>39.340000000000003</v>
          </cell>
          <cell r="E3241">
            <v>33.799999999999997</v>
          </cell>
        </row>
        <row r="3242">
          <cell r="A3242">
            <v>295626</v>
          </cell>
          <cell r="B3242" t="str">
            <v>HXHDSCR M10X30</v>
          </cell>
          <cell r="C3242">
            <v>0.91</v>
          </cell>
          <cell r="D3242">
            <v>1.3</v>
          </cell>
          <cell r="E3242">
            <v>0.61360000000000003</v>
          </cell>
        </row>
        <row r="3243">
          <cell r="A3243">
            <v>295628</v>
          </cell>
          <cell r="B3243" t="str">
            <v>HXHDSCR M16X60,SS</v>
          </cell>
          <cell r="C3243">
            <v>5.94</v>
          </cell>
          <cell r="D3243">
            <v>8.48</v>
          </cell>
          <cell r="E3243">
            <v>3.0575999999999999</v>
          </cell>
        </row>
        <row r="3244">
          <cell r="A3244">
            <v>295630</v>
          </cell>
          <cell r="B3244" t="str">
            <v>HXHDSCR M20X60LG</v>
          </cell>
          <cell r="C3244">
            <v>11.54</v>
          </cell>
          <cell r="D3244">
            <v>16.48</v>
          </cell>
          <cell r="E3244">
            <v>5.9417299999999997</v>
          </cell>
        </row>
        <row r="3245">
          <cell r="A3245">
            <v>295631</v>
          </cell>
          <cell r="B3245" t="str">
            <v>GOVERNOR,PG-PL,750-1000 RPM</v>
          </cell>
          <cell r="C3245">
            <v>16889.88</v>
          </cell>
          <cell r="D3245">
            <v>24128.41</v>
          </cell>
          <cell r="E3245">
            <v>6825.7292399999997</v>
          </cell>
        </row>
        <row r="3246">
          <cell r="A3246">
            <v>295634</v>
          </cell>
          <cell r="B3246" t="str">
            <v>MFLD,LUBE OIL</v>
          </cell>
          <cell r="C3246">
            <v>211.46</v>
          </cell>
          <cell r="D3246">
            <v>302.08999999999997</v>
          </cell>
          <cell r="E3246">
            <v>203.8288</v>
          </cell>
        </row>
        <row r="3247">
          <cell r="A3247">
            <v>295640</v>
          </cell>
          <cell r="B3247" t="str">
            <v>BKR,STR,LUBE OIL</v>
          </cell>
          <cell r="C3247">
            <v>50.44</v>
          </cell>
          <cell r="D3247">
            <v>72.06</v>
          </cell>
          <cell r="E3247">
            <v>44.30538</v>
          </cell>
        </row>
        <row r="3248">
          <cell r="A3248">
            <v>295641</v>
          </cell>
          <cell r="B3248" t="str">
            <v>BKT,STRAIN,LUBE OIL</v>
          </cell>
          <cell r="C3248">
            <v>49.17</v>
          </cell>
          <cell r="D3248">
            <v>70.25</v>
          </cell>
          <cell r="E3248">
            <v>39.439970000000002</v>
          </cell>
        </row>
        <row r="3249">
          <cell r="A3249">
            <v>295642</v>
          </cell>
          <cell r="B3249" t="str">
            <v>SPACER,STR,LUBE OIL</v>
          </cell>
          <cell r="C3249">
            <v>1.7</v>
          </cell>
          <cell r="D3249">
            <v>2.4300000000000002</v>
          </cell>
          <cell r="E3249">
            <v>0.29410999999999998</v>
          </cell>
        </row>
        <row r="3250">
          <cell r="A3250">
            <v>295643</v>
          </cell>
          <cell r="B3250" t="str">
            <v>SPACER, GOVERNOR LINKAGE</v>
          </cell>
          <cell r="C3250">
            <v>9.91</v>
          </cell>
          <cell r="D3250">
            <v>14.16</v>
          </cell>
          <cell r="E3250">
            <v>2.4336000000000002</v>
          </cell>
        </row>
        <row r="3251">
          <cell r="A3251">
            <v>295644</v>
          </cell>
          <cell r="B3251" t="str">
            <v>LEVER, GOVERNOR</v>
          </cell>
          <cell r="C3251">
            <v>181.35</v>
          </cell>
          <cell r="D3251">
            <v>259.07</v>
          </cell>
          <cell r="E3251">
            <v>139.22645</v>
          </cell>
        </row>
        <row r="3252">
          <cell r="A3252">
            <v>295651</v>
          </cell>
          <cell r="B3252" t="str">
            <v>MOUNT, VIBRATION</v>
          </cell>
          <cell r="C3252">
            <v>12.24</v>
          </cell>
          <cell r="D3252">
            <v>17.489999999999998</v>
          </cell>
          <cell r="E3252">
            <v>4.1092700000000004</v>
          </cell>
        </row>
        <row r="3253">
          <cell r="A3253">
            <v>295685</v>
          </cell>
          <cell r="B3253" t="str">
            <v>DECAL,CONTROL PANEL</v>
          </cell>
          <cell r="C3253">
            <v>12.67</v>
          </cell>
          <cell r="D3253">
            <v>18.09</v>
          </cell>
          <cell r="E3253">
            <v>8.5383999999999993</v>
          </cell>
        </row>
        <row r="3254">
          <cell r="A3254">
            <v>295717</v>
          </cell>
          <cell r="B3254" t="str">
            <v>TEE,FEMALE</v>
          </cell>
          <cell r="C3254">
            <v>6.04</v>
          </cell>
          <cell r="D3254">
            <v>8.6300000000000008</v>
          </cell>
          <cell r="E3254">
            <v>4.0768000000000004</v>
          </cell>
        </row>
        <row r="3255">
          <cell r="A3255">
            <v>295728</v>
          </cell>
          <cell r="B3255" t="str">
            <v>INSULATION,EXH MFLD BELLOWS</v>
          </cell>
          <cell r="C3255">
            <v>393.82</v>
          </cell>
          <cell r="D3255">
            <v>562.61</v>
          </cell>
          <cell r="E3255">
            <v>92.248000000000005</v>
          </cell>
        </row>
        <row r="3256">
          <cell r="A3256">
            <v>295729</v>
          </cell>
          <cell r="B3256" t="str">
            <v>INSULATION,EXH MFLD CONN.</v>
          </cell>
          <cell r="C3256">
            <v>351.6</v>
          </cell>
          <cell r="D3256">
            <v>502.29</v>
          </cell>
          <cell r="E3256">
            <v>92.924000000000007</v>
          </cell>
        </row>
        <row r="3257">
          <cell r="A3257">
            <v>295730</v>
          </cell>
          <cell r="B3257" t="str">
            <v>INSULATION,EXH BELLOWS</v>
          </cell>
          <cell r="C3257">
            <v>122.62</v>
          </cell>
          <cell r="D3257">
            <v>175.17</v>
          </cell>
          <cell r="E3257">
            <v>44.216450000000002</v>
          </cell>
        </row>
        <row r="3258">
          <cell r="A3258">
            <v>295731</v>
          </cell>
          <cell r="B3258" t="str">
            <v>INSULATION,LB EXH OUT ELBOW</v>
          </cell>
          <cell r="C3258">
            <v>450.66</v>
          </cell>
          <cell r="D3258">
            <v>643.80999999999995</v>
          </cell>
          <cell r="E3258">
            <v>147.47200000000001</v>
          </cell>
        </row>
        <row r="3259">
          <cell r="A3259">
            <v>295732</v>
          </cell>
          <cell r="B3259" t="str">
            <v>INSULATION,RB EXH OUT ELBOW</v>
          </cell>
          <cell r="C3259">
            <v>436.05</v>
          </cell>
          <cell r="D3259">
            <v>622.92999999999995</v>
          </cell>
          <cell r="E3259">
            <v>136.53400999999999</v>
          </cell>
        </row>
        <row r="3260">
          <cell r="A3260">
            <v>295733</v>
          </cell>
          <cell r="B3260" t="str">
            <v>INSULATION,RB TURBO IN ELBOW</v>
          </cell>
          <cell r="C3260">
            <v>340.23</v>
          </cell>
          <cell r="D3260">
            <v>486.05</v>
          </cell>
          <cell r="E3260">
            <v>95.42</v>
          </cell>
        </row>
        <row r="3261">
          <cell r="A3261">
            <v>295736</v>
          </cell>
          <cell r="B3261" t="str">
            <v>INSULATION,RB OFFSET CONN.</v>
          </cell>
          <cell r="C3261">
            <v>362.15</v>
          </cell>
          <cell r="D3261">
            <v>517.36</v>
          </cell>
          <cell r="E3261">
            <v>90.178399999999996</v>
          </cell>
        </row>
        <row r="3262">
          <cell r="A3262">
            <v>295737</v>
          </cell>
          <cell r="B3262" t="str">
            <v>INSULATION,RR151 TURBO</v>
          </cell>
          <cell r="C3262">
            <v>542.41999999999996</v>
          </cell>
          <cell r="D3262">
            <v>774.88</v>
          </cell>
          <cell r="E3262">
            <v>124.7272</v>
          </cell>
        </row>
        <row r="3263">
          <cell r="A3263">
            <v>295738</v>
          </cell>
          <cell r="B3263" t="str">
            <v>INSULATION,WASTEGATE HSG.</v>
          </cell>
          <cell r="C3263">
            <v>157.53</v>
          </cell>
          <cell r="D3263">
            <v>225.04</v>
          </cell>
          <cell r="E3263">
            <v>38.732239999999997</v>
          </cell>
        </row>
        <row r="3264">
          <cell r="A3264">
            <v>295745</v>
          </cell>
          <cell r="B3264" t="str">
            <v>PIN,SPRING 3X20</v>
          </cell>
          <cell r="C3264">
            <v>1.51</v>
          </cell>
          <cell r="D3264">
            <v>2.16</v>
          </cell>
          <cell r="E3264">
            <v>1.0192000000000001</v>
          </cell>
        </row>
        <row r="3265">
          <cell r="A3265">
            <v>295747</v>
          </cell>
          <cell r="B3265" t="str">
            <v>BRACKET,REG.MOD.99</v>
          </cell>
          <cell r="C3265">
            <v>117.64</v>
          </cell>
          <cell r="D3265">
            <v>168.06</v>
          </cell>
          <cell r="E3265">
            <v>121.70186</v>
          </cell>
        </row>
        <row r="3266">
          <cell r="A3266">
            <v>295756</v>
          </cell>
          <cell r="B3266" t="str">
            <v>ELBOW,90D.LUBE OIL</v>
          </cell>
          <cell r="C3266">
            <v>622.91</v>
          </cell>
          <cell r="D3266">
            <v>889.87</v>
          </cell>
          <cell r="E3266">
            <v>633.60857999999996</v>
          </cell>
        </row>
        <row r="3267">
          <cell r="A3267">
            <v>295757</v>
          </cell>
          <cell r="B3267" t="str">
            <v>SCREW,STOP</v>
          </cell>
          <cell r="C3267">
            <v>33.46</v>
          </cell>
          <cell r="D3267">
            <v>47.79</v>
          </cell>
          <cell r="E3267">
            <v>14.331200000000001</v>
          </cell>
        </row>
        <row r="3268">
          <cell r="A3268">
            <v>295758</v>
          </cell>
          <cell r="B3268" t="str">
            <v>LEVER,THROTTLE STOP</v>
          </cell>
          <cell r="C3268">
            <v>152.34</v>
          </cell>
          <cell r="D3268">
            <v>217.63</v>
          </cell>
          <cell r="E3268">
            <v>151.70949999999999</v>
          </cell>
        </row>
        <row r="3269">
          <cell r="A3269">
            <v>295766</v>
          </cell>
          <cell r="B3269" t="str">
            <v>GASKET, SQUARE</v>
          </cell>
          <cell r="C3269">
            <v>13.6</v>
          </cell>
          <cell r="D3269">
            <v>19.43</v>
          </cell>
          <cell r="E3269">
            <v>3.12</v>
          </cell>
        </row>
        <row r="3270">
          <cell r="A3270">
            <v>295770</v>
          </cell>
          <cell r="B3270" t="str">
            <v>STUD,M12 X 40</v>
          </cell>
          <cell r="C3270">
            <v>2.57</v>
          </cell>
          <cell r="D3270">
            <v>3.67</v>
          </cell>
          <cell r="E3270">
            <v>1.73004</v>
          </cell>
        </row>
        <row r="3271">
          <cell r="A3271">
            <v>295771</v>
          </cell>
          <cell r="B3271" t="str">
            <v>STRAP,STRAINER SUPP.</v>
          </cell>
          <cell r="C3271">
            <v>9.08</v>
          </cell>
          <cell r="D3271">
            <v>12.97</v>
          </cell>
          <cell r="E3271">
            <v>9.6955200000000001</v>
          </cell>
        </row>
        <row r="3272">
          <cell r="A3272">
            <v>295772</v>
          </cell>
          <cell r="B3272" t="str">
            <v>BRKT,STRAINER L.OIL</v>
          </cell>
          <cell r="C3272">
            <v>13.28</v>
          </cell>
          <cell r="D3272">
            <v>18.97</v>
          </cell>
          <cell r="E3272">
            <v>13.87894</v>
          </cell>
        </row>
        <row r="3273">
          <cell r="A3273">
            <v>295776</v>
          </cell>
          <cell r="B3273" t="str">
            <v>BRKT TURBO INLET LB.</v>
          </cell>
          <cell r="C3273">
            <v>2.64</v>
          </cell>
          <cell r="D3273">
            <v>3.77</v>
          </cell>
          <cell r="E3273">
            <v>1.6097699999999999</v>
          </cell>
        </row>
        <row r="3274">
          <cell r="A3274">
            <v>295792</v>
          </cell>
          <cell r="B3274" t="str">
            <v>GASKET,EXH.OUT.FLANG</v>
          </cell>
          <cell r="C3274">
            <v>14.28</v>
          </cell>
          <cell r="D3274">
            <v>20.399999999999999</v>
          </cell>
          <cell r="E3274">
            <v>2.548</v>
          </cell>
        </row>
        <row r="3275">
          <cell r="A3275">
            <v>295793</v>
          </cell>
          <cell r="B3275" t="str">
            <v>PLATE,SHAFT STOP</v>
          </cell>
          <cell r="C3275">
            <v>160.32</v>
          </cell>
          <cell r="D3275">
            <v>229.03</v>
          </cell>
          <cell r="E3275">
            <v>159.18228999999999</v>
          </cell>
        </row>
        <row r="3276">
          <cell r="A3276">
            <v>295798</v>
          </cell>
          <cell r="B3276" t="str">
            <v>HXHDSCR M8X90 GR 8.8</v>
          </cell>
          <cell r="C3276">
            <v>0.83</v>
          </cell>
          <cell r="D3276">
            <v>1.18</v>
          </cell>
          <cell r="E3276">
            <v>0.53039999999999998</v>
          </cell>
        </row>
        <row r="3277">
          <cell r="A3277">
            <v>295801</v>
          </cell>
          <cell r="B3277" t="str">
            <v>BRKT,OIL COOLER MTG</v>
          </cell>
          <cell r="C3277">
            <v>163.33000000000001</v>
          </cell>
          <cell r="D3277">
            <v>233.33</v>
          </cell>
          <cell r="E3277">
            <v>158.60992999999999</v>
          </cell>
        </row>
        <row r="3278">
          <cell r="A3278">
            <v>295802</v>
          </cell>
          <cell r="B3278" t="str">
            <v>BRKT,OIL COOLER UPPER</v>
          </cell>
          <cell r="C3278">
            <v>2.19</v>
          </cell>
          <cell r="D3278">
            <v>3.13</v>
          </cell>
          <cell r="E3278">
            <v>1.3513599999999999</v>
          </cell>
        </row>
        <row r="3279">
          <cell r="A3279">
            <v>295805</v>
          </cell>
          <cell r="B3279" t="str">
            <v>BRACKET,PANEL RESTRAINT</v>
          </cell>
          <cell r="C3279">
            <v>18.54</v>
          </cell>
          <cell r="D3279">
            <v>26.48</v>
          </cell>
          <cell r="E3279">
            <v>18.017720000000001</v>
          </cell>
        </row>
        <row r="3280">
          <cell r="A3280">
            <v>295818</v>
          </cell>
          <cell r="B3280" t="str">
            <v>BRACKET,TUBE SUPPORT</v>
          </cell>
          <cell r="C3280">
            <v>22.95</v>
          </cell>
          <cell r="D3280">
            <v>32.79</v>
          </cell>
          <cell r="E3280">
            <v>32.870519999999999</v>
          </cell>
        </row>
        <row r="3281">
          <cell r="A3281">
            <v>295820</v>
          </cell>
          <cell r="B3281" t="str">
            <v>CUP SPARK PLUG</v>
          </cell>
          <cell r="C3281">
            <v>1.44</v>
          </cell>
          <cell r="D3281">
            <v>2.0499999999999998</v>
          </cell>
          <cell r="E3281">
            <v>0.96987999999999996</v>
          </cell>
        </row>
        <row r="3282">
          <cell r="A3282">
            <v>295821</v>
          </cell>
          <cell r="B3282" t="str">
            <v>ADAPTER,SP PL EXTENSION</v>
          </cell>
          <cell r="C3282">
            <v>87.57</v>
          </cell>
          <cell r="D3282">
            <v>125.1</v>
          </cell>
          <cell r="E3282">
            <v>59.051200000000001</v>
          </cell>
        </row>
        <row r="3283">
          <cell r="A3283">
            <v>295825</v>
          </cell>
          <cell r="B3283" t="str">
            <v>NUT,HEX M10 GRADE 10</v>
          </cell>
          <cell r="C3283">
            <v>0.34</v>
          </cell>
          <cell r="D3283">
            <v>0.48</v>
          </cell>
          <cell r="E3283">
            <v>4.8980000000000003E-2</v>
          </cell>
        </row>
        <row r="3284">
          <cell r="A3284">
            <v>295828</v>
          </cell>
          <cell r="B3284" t="str">
            <v>WASHER,PRE-CHAMBER</v>
          </cell>
          <cell r="C3284">
            <v>2.14</v>
          </cell>
          <cell r="D3284">
            <v>3.06</v>
          </cell>
          <cell r="E3284">
            <v>0.68389999999999995</v>
          </cell>
        </row>
        <row r="3285">
          <cell r="A3285">
            <v>295829</v>
          </cell>
          <cell r="B3285" t="str">
            <v>CTSKHDSCR M4X8</v>
          </cell>
          <cell r="C3285">
            <v>0.08</v>
          </cell>
          <cell r="D3285">
            <v>0.12</v>
          </cell>
          <cell r="E3285">
            <v>4.4929999999999998E-2</v>
          </cell>
        </row>
        <row r="3286">
          <cell r="A3286">
            <v>295834</v>
          </cell>
          <cell r="B3286" t="str">
            <v>SHAFT,B.V.</v>
          </cell>
          <cell r="C3286">
            <v>153</v>
          </cell>
          <cell r="D3286">
            <v>218.57</v>
          </cell>
          <cell r="E3286">
            <v>27.310400000000001</v>
          </cell>
        </row>
        <row r="3287">
          <cell r="A3287">
            <v>295835</v>
          </cell>
          <cell r="B3287" t="str">
            <v>VALVE,BUTTERFLY</v>
          </cell>
          <cell r="C3287">
            <v>108.73</v>
          </cell>
          <cell r="D3287">
            <v>155.33000000000001</v>
          </cell>
          <cell r="E3287">
            <v>60.683999999999997</v>
          </cell>
        </row>
        <row r="3288">
          <cell r="A3288">
            <v>295842</v>
          </cell>
          <cell r="B3288" t="str">
            <v>HANDY BOX</v>
          </cell>
          <cell r="C3288">
            <v>29.6</v>
          </cell>
          <cell r="D3288">
            <v>42.29</v>
          </cell>
          <cell r="E3288">
            <v>13.287789999999999</v>
          </cell>
        </row>
        <row r="3289">
          <cell r="A3289">
            <v>295844</v>
          </cell>
          <cell r="B3289" t="str">
            <v>SENSOR,HALL EFFECT,FLYWHEEL</v>
          </cell>
          <cell r="C3289">
            <v>224.51</v>
          </cell>
          <cell r="D3289">
            <v>320.73</v>
          </cell>
          <cell r="E3289">
            <v>75.555999999999997</v>
          </cell>
        </row>
        <row r="3290">
          <cell r="A3290">
            <v>295846</v>
          </cell>
          <cell r="B3290" t="str">
            <v>REGULATOR,WASTEGATE BYPASS</v>
          </cell>
          <cell r="C3290">
            <v>1004.8</v>
          </cell>
          <cell r="D3290">
            <v>1435.43</v>
          </cell>
          <cell r="E3290">
            <v>398.97519999999997</v>
          </cell>
        </row>
        <row r="3291">
          <cell r="A3291">
            <v>295850</v>
          </cell>
          <cell r="B3291" t="str">
            <v>GASKET,MTG PLATE</v>
          </cell>
          <cell r="C3291">
            <v>34.4</v>
          </cell>
          <cell r="D3291">
            <v>49.14</v>
          </cell>
          <cell r="E3291">
            <v>7.6993299999999998</v>
          </cell>
        </row>
        <row r="3292">
          <cell r="A3292">
            <v>295852</v>
          </cell>
          <cell r="B3292" t="str">
            <v>GASKET,MTG PLATE</v>
          </cell>
          <cell r="C3292">
            <v>32.799999999999997</v>
          </cell>
          <cell r="D3292">
            <v>46.86</v>
          </cell>
          <cell r="E3292">
            <v>7.2945599999999997</v>
          </cell>
        </row>
        <row r="3293">
          <cell r="A3293">
            <v>295853</v>
          </cell>
          <cell r="B3293" t="str">
            <v>COVER,MAG.DRIVE</v>
          </cell>
          <cell r="C3293">
            <v>76.790000000000006</v>
          </cell>
          <cell r="D3293">
            <v>109.7</v>
          </cell>
          <cell r="E3293">
            <v>74.583280000000002</v>
          </cell>
        </row>
        <row r="3294">
          <cell r="A3294">
            <v>295854</v>
          </cell>
          <cell r="B3294" t="str">
            <v>SPACER,TIMING DISC</v>
          </cell>
          <cell r="C3294">
            <v>145.6</v>
          </cell>
          <cell r="D3294">
            <v>208</v>
          </cell>
          <cell r="E3294">
            <v>59.885080000000002</v>
          </cell>
        </row>
        <row r="3295">
          <cell r="A3295">
            <v>295856</v>
          </cell>
          <cell r="B3295" t="str">
            <v>STUD M12 X 25</v>
          </cell>
          <cell r="C3295">
            <v>1.2</v>
          </cell>
          <cell r="D3295">
            <v>1.71</v>
          </cell>
          <cell r="E3295">
            <v>0.8216</v>
          </cell>
        </row>
        <row r="3296">
          <cell r="A3296">
            <v>295857</v>
          </cell>
          <cell r="B3296" t="str">
            <v>HXHDSCR M6X35</v>
          </cell>
          <cell r="C3296">
            <v>0.36</v>
          </cell>
          <cell r="D3296">
            <v>0.51</v>
          </cell>
          <cell r="E3296">
            <v>0.24293999999999999</v>
          </cell>
        </row>
        <row r="3297">
          <cell r="A3297">
            <v>295859</v>
          </cell>
          <cell r="B3297" t="str">
            <v>ELBOW,CARBURETOR</v>
          </cell>
          <cell r="C3297">
            <v>629.53</v>
          </cell>
          <cell r="D3297">
            <v>899.33</v>
          </cell>
          <cell r="E3297">
            <v>402.73795000000001</v>
          </cell>
        </row>
        <row r="3298">
          <cell r="A3298">
            <v>295861</v>
          </cell>
          <cell r="B3298" t="str">
            <v>FLANGE,BLIND INTAKE MFLD</v>
          </cell>
          <cell r="C3298">
            <v>11.98</v>
          </cell>
          <cell r="D3298">
            <v>17.11</v>
          </cell>
          <cell r="E3298">
            <v>8.0757200000000005</v>
          </cell>
        </row>
        <row r="3299">
          <cell r="A3299">
            <v>295864</v>
          </cell>
          <cell r="B3299" t="str">
            <v>STUD,SPECIAL M20</v>
          </cell>
          <cell r="C3299">
            <v>40.6</v>
          </cell>
          <cell r="D3299">
            <v>58</v>
          </cell>
          <cell r="E3299">
            <v>9.3343000000000007</v>
          </cell>
        </row>
        <row r="3300">
          <cell r="A3300">
            <v>295869</v>
          </cell>
          <cell r="B3300" t="str">
            <v>HXHDSCR M12X55</v>
          </cell>
          <cell r="C3300">
            <v>2.15</v>
          </cell>
          <cell r="D3300">
            <v>3.07</v>
          </cell>
          <cell r="E3300">
            <v>0.27061000000000002</v>
          </cell>
        </row>
        <row r="3301">
          <cell r="A3301">
            <v>295870</v>
          </cell>
          <cell r="B3301" t="str">
            <v>SCREW,FLANGED,M8X20</v>
          </cell>
          <cell r="C3301">
            <v>0.2</v>
          </cell>
          <cell r="D3301">
            <v>0.28000000000000003</v>
          </cell>
          <cell r="E3301">
            <v>0.12168</v>
          </cell>
        </row>
        <row r="3302">
          <cell r="A3302">
            <v>295871</v>
          </cell>
          <cell r="B3302" t="str">
            <v>PIN,SPRING 6 X 36</v>
          </cell>
          <cell r="C3302">
            <v>1.28</v>
          </cell>
          <cell r="D3302">
            <v>1.83</v>
          </cell>
          <cell r="E3302">
            <v>0.86319999999999997</v>
          </cell>
        </row>
        <row r="3303">
          <cell r="A3303">
            <v>295874</v>
          </cell>
          <cell r="B3303" t="str">
            <v>O-RING,8.00X8.38X.19,NITRILE</v>
          </cell>
          <cell r="C3303">
            <v>6.63</v>
          </cell>
          <cell r="D3303">
            <v>9.4700000000000006</v>
          </cell>
          <cell r="E3303">
            <v>1.0759300000000001</v>
          </cell>
        </row>
        <row r="3304">
          <cell r="A3304">
            <v>295875</v>
          </cell>
          <cell r="B3304" t="str">
            <v>HXHDSCR M16X110</v>
          </cell>
          <cell r="C3304">
            <v>2.2400000000000002</v>
          </cell>
          <cell r="D3304">
            <v>3.19</v>
          </cell>
          <cell r="E3304">
            <v>1.508</v>
          </cell>
        </row>
        <row r="3305">
          <cell r="A3305">
            <v>295877</v>
          </cell>
          <cell r="B3305" t="str">
            <v>WASHER,TENSION M10SS</v>
          </cell>
          <cell r="C3305">
            <v>0.52</v>
          </cell>
          <cell r="D3305">
            <v>0.74</v>
          </cell>
          <cell r="E3305">
            <v>0.26602999999999999</v>
          </cell>
        </row>
        <row r="3306">
          <cell r="A3306">
            <v>295878</v>
          </cell>
          <cell r="B3306" t="str">
            <v>WASHER,TENSION M12SS</v>
          </cell>
          <cell r="C3306">
            <v>5.56</v>
          </cell>
          <cell r="D3306">
            <v>7.94</v>
          </cell>
          <cell r="E3306">
            <v>1.0072399999999999</v>
          </cell>
        </row>
        <row r="3307">
          <cell r="A3307">
            <v>295879</v>
          </cell>
          <cell r="B3307" t="str">
            <v>WASHER,TENSION M16SS</v>
          </cell>
          <cell r="C3307">
            <v>7.55</v>
          </cell>
          <cell r="D3307">
            <v>10.78</v>
          </cell>
          <cell r="E3307">
            <v>1.69312</v>
          </cell>
        </row>
        <row r="3308">
          <cell r="A3308">
            <v>295880</v>
          </cell>
          <cell r="B3308" t="str">
            <v>WASHER,TENSION M20SS</v>
          </cell>
          <cell r="C3308">
            <v>3.28</v>
          </cell>
          <cell r="D3308">
            <v>4.6900000000000004</v>
          </cell>
          <cell r="E3308">
            <v>1.9967999999999999</v>
          </cell>
        </row>
        <row r="3309">
          <cell r="A3309">
            <v>295881</v>
          </cell>
          <cell r="B3309" t="str">
            <v>CONNECTOR,TUBE</v>
          </cell>
          <cell r="C3309">
            <v>14.18</v>
          </cell>
          <cell r="D3309">
            <v>20.25</v>
          </cell>
          <cell r="E3309">
            <v>7.3045299999999997</v>
          </cell>
        </row>
        <row r="3310">
          <cell r="A3310">
            <v>295882</v>
          </cell>
          <cell r="B3310" t="str">
            <v>NIPPLE,SPECIAL</v>
          </cell>
          <cell r="C3310">
            <v>0.89</v>
          </cell>
          <cell r="D3310">
            <v>1.28</v>
          </cell>
          <cell r="E3310">
            <v>0.60465999999999998</v>
          </cell>
        </row>
        <row r="3311">
          <cell r="A3311">
            <v>295884</v>
          </cell>
          <cell r="B3311" t="str">
            <v>CTSKHDSCR M8X12</v>
          </cell>
          <cell r="C3311">
            <v>0.38</v>
          </cell>
          <cell r="D3311">
            <v>0.55000000000000004</v>
          </cell>
          <cell r="E3311">
            <v>0.26</v>
          </cell>
        </row>
        <row r="3312">
          <cell r="A3312">
            <v>295890</v>
          </cell>
          <cell r="B3312" t="str">
            <v>GASKET,FLAT</v>
          </cell>
          <cell r="C3312">
            <v>4.95</v>
          </cell>
          <cell r="D3312">
            <v>7.07</v>
          </cell>
          <cell r="E3312">
            <v>1.3</v>
          </cell>
        </row>
        <row r="3313">
          <cell r="A3313">
            <v>295893</v>
          </cell>
          <cell r="B3313" t="str">
            <v>BRACKET,MAG.PICK-UP</v>
          </cell>
          <cell r="C3313">
            <v>4.68</v>
          </cell>
          <cell r="D3313">
            <v>6.69</v>
          </cell>
          <cell r="E3313">
            <v>3.15984</v>
          </cell>
        </row>
        <row r="3314">
          <cell r="A3314">
            <v>295899</v>
          </cell>
          <cell r="B3314" t="str">
            <v>TUBE,LUBE OIL</v>
          </cell>
          <cell r="C3314">
            <v>21.94</v>
          </cell>
          <cell r="D3314">
            <v>31.34</v>
          </cell>
          <cell r="E3314">
            <v>19.995889999999999</v>
          </cell>
        </row>
        <row r="3315">
          <cell r="A3315">
            <v>295900</v>
          </cell>
          <cell r="B3315" t="str">
            <v>RESTRICTOR,.031,.25 NPT</v>
          </cell>
          <cell r="C3315">
            <v>28.59</v>
          </cell>
          <cell r="D3315">
            <v>40.85</v>
          </cell>
          <cell r="E3315">
            <v>19.281600000000001</v>
          </cell>
        </row>
        <row r="3316">
          <cell r="A3316">
            <v>295901</v>
          </cell>
          <cell r="B3316" t="str">
            <v>TUBE,LUBE OIL</v>
          </cell>
          <cell r="C3316">
            <v>1.17</v>
          </cell>
          <cell r="D3316">
            <v>1.66</v>
          </cell>
          <cell r="E3316">
            <v>0.78739000000000003</v>
          </cell>
        </row>
        <row r="3317">
          <cell r="A3317">
            <v>295903</v>
          </cell>
          <cell r="B3317" t="str">
            <v>PLUG,SPECIAL M24X1.5 W/.25NPTF</v>
          </cell>
          <cell r="C3317">
            <v>16.71</v>
          </cell>
          <cell r="D3317">
            <v>23.87</v>
          </cell>
          <cell r="E3317">
            <v>16.407900000000001</v>
          </cell>
        </row>
        <row r="3318">
          <cell r="A3318">
            <v>295907</v>
          </cell>
          <cell r="B3318" t="str">
            <v>PL.ADAPT.SENSING LIN</v>
          </cell>
          <cell r="C3318">
            <v>376.38</v>
          </cell>
          <cell r="D3318">
            <v>537.69000000000005</v>
          </cell>
          <cell r="E3318">
            <v>400.03440000000001</v>
          </cell>
        </row>
        <row r="3319">
          <cell r="A3319">
            <v>295910</v>
          </cell>
          <cell r="B3319" t="str">
            <v>GASKET,ADAPTER PLATE</v>
          </cell>
          <cell r="C3319">
            <v>6.73</v>
          </cell>
          <cell r="D3319">
            <v>9.6199999999999992</v>
          </cell>
          <cell r="E3319">
            <v>4.16</v>
          </cell>
        </row>
        <row r="3320">
          <cell r="A3320">
            <v>295914</v>
          </cell>
          <cell r="B3320" t="str">
            <v>ADAPTER,.38X.38</v>
          </cell>
          <cell r="C3320">
            <v>25.6</v>
          </cell>
          <cell r="D3320">
            <v>36.57</v>
          </cell>
          <cell r="E3320">
            <v>4.8567999999999998</v>
          </cell>
        </row>
        <row r="3321">
          <cell r="A3321">
            <v>295916</v>
          </cell>
          <cell r="B3321" t="str">
            <v>GASKET,SQUARE</v>
          </cell>
          <cell r="C3321">
            <v>14.4</v>
          </cell>
          <cell r="D3321">
            <v>20.57</v>
          </cell>
          <cell r="E3321">
            <v>3.2240000000000002</v>
          </cell>
        </row>
        <row r="3322">
          <cell r="A3322">
            <v>295918</v>
          </cell>
          <cell r="B3322" t="str">
            <v>SOCHDSCR M5X16,GR 12.9</v>
          </cell>
          <cell r="C3322">
            <v>0.26</v>
          </cell>
          <cell r="D3322">
            <v>0.37</v>
          </cell>
          <cell r="E3322">
            <v>9.3600000000000003E-2</v>
          </cell>
        </row>
        <row r="3323">
          <cell r="A3323">
            <v>295928</v>
          </cell>
          <cell r="B3323" t="str">
            <v>GASKET,WATER MAN</v>
          </cell>
          <cell r="C3323">
            <v>4.57</v>
          </cell>
          <cell r="D3323">
            <v>6.53</v>
          </cell>
          <cell r="E3323">
            <v>1.04</v>
          </cell>
        </row>
        <row r="3324">
          <cell r="A3324">
            <v>295929</v>
          </cell>
          <cell r="B3324" t="str">
            <v>GROMMET</v>
          </cell>
          <cell r="C3324">
            <v>0.36</v>
          </cell>
          <cell r="D3324">
            <v>0.51</v>
          </cell>
          <cell r="E3324">
            <v>0.21840000000000001</v>
          </cell>
        </row>
        <row r="3325">
          <cell r="A3325">
            <v>295931</v>
          </cell>
          <cell r="B3325" t="str">
            <v>O RING,VALVE INSERT</v>
          </cell>
          <cell r="C3325">
            <v>2.52</v>
          </cell>
          <cell r="D3325">
            <v>3.59</v>
          </cell>
          <cell r="E3325">
            <v>1.6952</v>
          </cell>
        </row>
        <row r="3326">
          <cell r="A3326">
            <v>295938</v>
          </cell>
          <cell r="B3326" t="str">
            <v>CONNECTOR,MALE,.50 NPT</v>
          </cell>
          <cell r="C3326">
            <v>17.86</v>
          </cell>
          <cell r="D3326">
            <v>25.51</v>
          </cell>
          <cell r="E3326">
            <v>2.9847999999999999</v>
          </cell>
        </row>
        <row r="3327">
          <cell r="A3327">
            <v>295939</v>
          </cell>
          <cell r="B3327" t="str">
            <v>CONNECTOR,MALE,.75 NPT</v>
          </cell>
          <cell r="C3327">
            <v>33.619999999999997</v>
          </cell>
          <cell r="D3327">
            <v>48.03</v>
          </cell>
          <cell r="E3327">
            <v>10.83229</v>
          </cell>
        </row>
        <row r="3328">
          <cell r="A3328">
            <v>295942</v>
          </cell>
          <cell r="B3328" t="str">
            <v>SLEEVE,AIR CONNECTION</v>
          </cell>
          <cell r="C3328">
            <v>153</v>
          </cell>
          <cell r="D3328">
            <v>218.57</v>
          </cell>
          <cell r="E3328">
            <v>142.06245000000001</v>
          </cell>
        </row>
        <row r="3329">
          <cell r="A3329">
            <v>295949</v>
          </cell>
          <cell r="B3329" t="str">
            <v>SUPPORT, TUBE</v>
          </cell>
          <cell r="C3329">
            <v>2.29</v>
          </cell>
          <cell r="D3329">
            <v>3.27</v>
          </cell>
          <cell r="E3329">
            <v>1.5391999999999999</v>
          </cell>
        </row>
        <row r="3330">
          <cell r="A3330">
            <v>295962</v>
          </cell>
          <cell r="B3330" t="str">
            <v>THERMOCOUPLE K-SERIES</v>
          </cell>
          <cell r="C3330">
            <v>236.2</v>
          </cell>
          <cell r="D3330">
            <v>337.43</v>
          </cell>
          <cell r="E3330">
            <v>121.68</v>
          </cell>
        </row>
        <row r="3331">
          <cell r="A3331">
            <v>295964</v>
          </cell>
          <cell r="B3331" t="str">
            <v>BOSS, THREADED</v>
          </cell>
          <cell r="C3331">
            <v>40.1</v>
          </cell>
          <cell r="D3331">
            <v>57.28</v>
          </cell>
          <cell r="E3331">
            <v>27.04</v>
          </cell>
        </row>
        <row r="3332">
          <cell r="A3332">
            <v>295966</v>
          </cell>
          <cell r="B3332" t="str">
            <v>SCREW,SPECIAL M20X140</v>
          </cell>
          <cell r="C3332">
            <v>8.98</v>
          </cell>
          <cell r="D3332">
            <v>12.82</v>
          </cell>
          <cell r="E3332">
            <v>2.7715999999999998</v>
          </cell>
        </row>
        <row r="3333">
          <cell r="A3333">
            <v>295970</v>
          </cell>
          <cell r="B3333" t="str">
            <v>SUPPORT PLATE,PYROPIPE</v>
          </cell>
          <cell r="C3333">
            <v>13.18</v>
          </cell>
          <cell r="D3333">
            <v>18.829999999999998</v>
          </cell>
          <cell r="E3333">
            <v>7.8142500000000004</v>
          </cell>
        </row>
        <row r="3334">
          <cell r="A3334">
            <v>295974</v>
          </cell>
          <cell r="B3334" t="str">
            <v>PAD,RUBBER ISOLATION</v>
          </cell>
          <cell r="C3334">
            <v>4.62</v>
          </cell>
          <cell r="D3334">
            <v>6.61</v>
          </cell>
          <cell r="E3334">
            <v>4.6688999999999998</v>
          </cell>
        </row>
        <row r="3335">
          <cell r="A3335">
            <v>295979</v>
          </cell>
          <cell r="B3335" t="str">
            <v>CLIP .81DIAX.62SCR</v>
          </cell>
          <cell r="C3335">
            <v>10.76</v>
          </cell>
          <cell r="D3335">
            <v>15.38</v>
          </cell>
          <cell r="E3335">
            <v>12.090020000000001</v>
          </cell>
        </row>
        <row r="3336">
          <cell r="A3336">
            <v>295988</v>
          </cell>
          <cell r="B3336" t="str">
            <v>HOLE SEAL,OIL TIGHT</v>
          </cell>
          <cell r="C3336">
            <v>11.56</v>
          </cell>
          <cell r="D3336">
            <v>16.510000000000002</v>
          </cell>
          <cell r="E3336">
            <v>3.7589700000000001</v>
          </cell>
        </row>
        <row r="3337">
          <cell r="A3337">
            <v>295990</v>
          </cell>
          <cell r="B3337" t="str">
            <v>GASKET,MAG DRIVE COVER</v>
          </cell>
          <cell r="C3337">
            <v>0.81</v>
          </cell>
          <cell r="D3337">
            <v>1.1499999999999999</v>
          </cell>
          <cell r="E3337">
            <v>0.49919999999999998</v>
          </cell>
        </row>
        <row r="3338">
          <cell r="A3338">
            <v>295992</v>
          </cell>
          <cell r="B3338" t="str">
            <v>GASKET,O RING</v>
          </cell>
          <cell r="C3338">
            <v>150.31</v>
          </cell>
          <cell r="D3338">
            <v>214.72</v>
          </cell>
          <cell r="E3338">
            <v>91.395200000000003</v>
          </cell>
        </row>
        <row r="3339">
          <cell r="A3339">
            <v>295995</v>
          </cell>
          <cell r="B3339" t="str">
            <v>SPACER</v>
          </cell>
          <cell r="C3339">
            <v>0.38</v>
          </cell>
          <cell r="D3339">
            <v>0.55000000000000004</v>
          </cell>
          <cell r="E3339">
            <v>0.25796000000000002</v>
          </cell>
        </row>
        <row r="3340">
          <cell r="A3340">
            <v>295999</v>
          </cell>
          <cell r="B3340" t="str">
            <v>O RING,.81X1.06X.12,NITRILE</v>
          </cell>
          <cell r="C3340">
            <v>0.37</v>
          </cell>
          <cell r="D3340">
            <v>0.53</v>
          </cell>
          <cell r="E3340">
            <v>5.1999999999999998E-2</v>
          </cell>
        </row>
        <row r="3341">
          <cell r="A3341">
            <v>296004</v>
          </cell>
          <cell r="B3341" t="str">
            <v>GASKET,OIL COOLER</v>
          </cell>
          <cell r="C3341">
            <v>8.27</v>
          </cell>
          <cell r="D3341">
            <v>11.82</v>
          </cell>
          <cell r="E3341">
            <v>4.5864000000000003</v>
          </cell>
        </row>
        <row r="3342">
          <cell r="A3342">
            <v>296007</v>
          </cell>
          <cell r="B3342" t="str">
            <v>SHAFT,BARRING DEVICE</v>
          </cell>
          <cell r="C3342">
            <v>198.9</v>
          </cell>
          <cell r="D3342">
            <v>284.14</v>
          </cell>
          <cell r="E3342">
            <v>117.30576000000001</v>
          </cell>
        </row>
        <row r="3343">
          <cell r="A3343">
            <v>296009</v>
          </cell>
          <cell r="B3343" t="str">
            <v>SPRING,BARRING DEVICE</v>
          </cell>
          <cell r="C3343">
            <v>63.45</v>
          </cell>
          <cell r="D3343">
            <v>90.64</v>
          </cell>
          <cell r="E3343">
            <v>1.8720000000000001</v>
          </cell>
        </row>
        <row r="3344">
          <cell r="A3344">
            <v>296013</v>
          </cell>
          <cell r="B3344" t="str">
            <v>GASKET,AIR INLET</v>
          </cell>
          <cell r="C3344">
            <v>56</v>
          </cell>
          <cell r="D3344">
            <v>80</v>
          </cell>
          <cell r="E3344">
            <v>10.4</v>
          </cell>
        </row>
        <row r="3345">
          <cell r="A3345">
            <v>296014</v>
          </cell>
          <cell r="B3345" t="str">
            <v>BUSHING,DU40X44X40</v>
          </cell>
          <cell r="C3345">
            <v>14.9</v>
          </cell>
          <cell r="D3345">
            <v>21.29</v>
          </cell>
          <cell r="E3345">
            <v>3.0700799999999999</v>
          </cell>
        </row>
        <row r="3346">
          <cell r="A3346">
            <v>296017</v>
          </cell>
          <cell r="B3346" t="str">
            <v>BRACKET, SUPPORT</v>
          </cell>
          <cell r="C3346">
            <v>24.11</v>
          </cell>
          <cell r="D3346">
            <v>34.44</v>
          </cell>
          <cell r="E3346">
            <v>23.306419999999999</v>
          </cell>
        </row>
        <row r="3347">
          <cell r="A3347">
            <v>296018</v>
          </cell>
          <cell r="B3347" t="str">
            <v>SPACER,AIR INLET</v>
          </cell>
          <cell r="C3347">
            <v>3.21</v>
          </cell>
          <cell r="D3347">
            <v>4.58</v>
          </cell>
          <cell r="E3347">
            <v>2.1631999999999998</v>
          </cell>
        </row>
        <row r="3348">
          <cell r="A3348">
            <v>296019</v>
          </cell>
          <cell r="B3348" t="str">
            <v>BRACE, EXH. MFLD.</v>
          </cell>
          <cell r="C3348">
            <v>76.77</v>
          </cell>
          <cell r="D3348">
            <v>109.67</v>
          </cell>
          <cell r="E3348">
            <v>73.23836</v>
          </cell>
        </row>
        <row r="3349">
          <cell r="A3349">
            <v>296020</v>
          </cell>
          <cell r="B3349" t="str">
            <v>EYE,LIFTING,CAM DOOR</v>
          </cell>
          <cell r="C3349">
            <v>11.42</v>
          </cell>
          <cell r="D3349">
            <v>16.309999999999999</v>
          </cell>
          <cell r="E3349">
            <v>7.6959999999999997</v>
          </cell>
        </row>
        <row r="3350">
          <cell r="A3350">
            <v>296023</v>
          </cell>
          <cell r="B3350" t="str">
            <v>AIR BY-PASS,LOWER</v>
          </cell>
          <cell r="C3350">
            <v>1071.8699999999999</v>
          </cell>
          <cell r="D3350">
            <v>1531.24</v>
          </cell>
          <cell r="E3350">
            <v>1100.7804699999999</v>
          </cell>
        </row>
        <row r="3351">
          <cell r="A3351">
            <v>296024</v>
          </cell>
          <cell r="B3351" t="str">
            <v>AIR BY-PASS,UPPER</v>
          </cell>
          <cell r="C3351">
            <v>553.25</v>
          </cell>
          <cell r="D3351">
            <v>790.35</v>
          </cell>
          <cell r="E3351">
            <v>532.78323999999998</v>
          </cell>
        </row>
        <row r="3352">
          <cell r="A3352">
            <v>296025</v>
          </cell>
          <cell r="B3352" t="str">
            <v>BY-PASS, EXHAUST</v>
          </cell>
          <cell r="C3352">
            <v>898.67</v>
          </cell>
          <cell r="D3352">
            <v>1283.82</v>
          </cell>
          <cell r="E3352">
            <v>846.58393000000001</v>
          </cell>
        </row>
        <row r="3353">
          <cell r="A3353">
            <v>296028</v>
          </cell>
          <cell r="B3353" t="str">
            <v>VALVE, TWO-WAY</v>
          </cell>
          <cell r="C3353">
            <v>997.77</v>
          </cell>
          <cell r="D3353">
            <v>1425.39</v>
          </cell>
          <cell r="E3353">
            <v>616.79280000000006</v>
          </cell>
        </row>
        <row r="3354">
          <cell r="A3354">
            <v>296048</v>
          </cell>
          <cell r="B3354" t="str">
            <v>INSUL. BLANKET</v>
          </cell>
          <cell r="C3354">
            <v>460.41</v>
          </cell>
          <cell r="D3354">
            <v>657.73</v>
          </cell>
          <cell r="E3354">
            <v>160.68</v>
          </cell>
        </row>
        <row r="3355">
          <cell r="A3355">
            <v>296049</v>
          </cell>
          <cell r="B3355" t="str">
            <v>INSUL. BLANKET</v>
          </cell>
          <cell r="C3355">
            <v>963.85</v>
          </cell>
          <cell r="D3355">
            <v>1376.93</v>
          </cell>
          <cell r="E3355">
            <v>341.31760000000003</v>
          </cell>
        </row>
        <row r="3356">
          <cell r="A3356">
            <v>296050</v>
          </cell>
          <cell r="B3356" t="str">
            <v>INSUL. BLANKET</v>
          </cell>
          <cell r="C3356">
            <v>527.49</v>
          </cell>
          <cell r="D3356">
            <v>753.56</v>
          </cell>
          <cell r="E3356">
            <v>341.31760000000003</v>
          </cell>
        </row>
        <row r="3357">
          <cell r="A3357">
            <v>296052</v>
          </cell>
          <cell r="B3357" t="str">
            <v>RETAINER,WSTGT SPRING</v>
          </cell>
          <cell r="C3357">
            <v>50.01</v>
          </cell>
          <cell r="D3357">
            <v>71.45</v>
          </cell>
          <cell r="E3357">
            <v>33.727200000000003</v>
          </cell>
        </row>
        <row r="3358">
          <cell r="A3358">
            <v>296054</v>
          </cell>
          <cell r="B3358" t="str">
            <v>SPRING, WASTEGATE</v>
          </cell>
          <cell r="C3358">
            <v>70.38</v>
          </cell>
          <cell r="D3358">
            <v>100.54</v>
          </cell>
          <cell r="E3358">
            <v>5.4080000000000004</v>
          </cell>
        </row>
        <row r="3359">
          <cell r="A3359">
            <v>296060</v>
          </cell>
          <cell r="B3359" t="str">
            <v>FLANGE, ADAPTER</v>
          </cell>
          <cell r="C3359">
            <v>3.06</v>
          </cell>
          <cell r="D3359">
            <v>4.37</v>
          </cell>
          <cell r="E3359">
            <v>2.0648200000000001</v>
          </cell>
        </row>
        <row r="3360">
          <cell r="A3360">
            <v>296062</v>
          </cell>
          <cell r="B3360" t="str">
            <v>PIN,COTTER 6,3X63</v>
          </cell>
          <cell r="C3360">
            <v>0.3</v>
          </cell>
          <cell r="D3360">
            <v>0.42</v>
          </cell>
          <cell r="E3360">
            <v>0.15146000000000001</v>
          </cell>
        </row>
        <row r="3361">
          <cell r="A3361">
            <v>296074</v>
          </cell>
          <cell r="B3361" t="str">
            <v>GEAR,IDLER,BARRING DEVICE</v>
          </cell>
          <cell r="C3361">
            <v>398.61</v>
          </cell>
          <cell r="D3361">
            <v>569.44000000000005</v>
          </cell>
          <cell r="E3361">
            <v>240.084</v>
          </cell>
        </row>
        <row r="3362">
          <cell r="A3362">
            <v>296075</v>
          </cell>
          <cell r="B3362" t="str">
            <v>KIT,VARIFUEL GAS CONVERSION</v>
          </cell>
          <cell r="C3362">
            <v>97</v>
          </cell>
          <cell r="D3362">
            <v>138.57</v>
          </cell>
          <cell r="E3362">
            <v>18.72</v>
          </cell>
        </row>
        <row r="3363">
          <cell r="A3363">
            <v>296076</v>
          </cell>
          <cell r="B3363" t="str">
            <v>WASHER, THRUST</v>
          </cell>
          <cell r="C3363">
            <v>55.96</v>
          </cell>
          <cell r="D3363">
            <v>79.94</v>
          </cell>
          <cell r="E3363">
            <v>5.8967999999999998</v>
          </cell>
        </row>
        <row r="3364">
          <cell r="A3364">
            <v>296079</v>
          </cell>
          <cell r="B3364" t="str">
            <v>SHAFT,BUTRFLY VALVE</v>
          </cell>
          <cell r="C3364">
            <v>375.83</v>
          </cell>
          <cell r="D3364">
            <v>536.9</v>
          </cell>
          <cell r="E3364">
            <v>66.819999999999993</v>
          </cell>
        </row>
        <row r="3365">
          <cell r="A3365">
            <v>296080</v>
          </cell>
          <cell r="B3365" t="str">
            <v>VALVE, BUTTERFLY</v>
          </cell>
          <cell r="C3365">
            <v>50.67</v>
          </cell>
          <cell r="D3365">
            <v>72.39</v>
          </cell>
          <cell r="E3365">
            <v>29.036799999999999</v>
          </cell>
        </row>
        <row r="3366">
          <cell r="A3366">
            <v>296082</v>
          </cell>
          <cell r="B3366" t="str">
            <v>HELICOIL,M8X1.25X16 LG</v>
          </cell>
          <cell r="C3366">
            <v>0.94</v>
          </cell>
          <cell r="D3366">
            <v>1.34</v>
          </cell>
          <cell r="E3366">
            <v>0.40560000000000002</v>
          </cell>
        </row>
        <row r="3367">
          <cell r="A3367">
            <v>296084</v>
          </cell>
          <cell r="B3367" t="str">
            <v>LEVER,WASTEGATE STOP</v>
          </cell>
          <cell r="C3367">
            <v>70.37</v>
          </cell>
          <cell r="D3367">
            <v>100.53</v>
          </cell>
          <cell r="E3367">
            <v>91.483710000000002</v>
          </cell>
        </row>
        <row r="3368">
          <cell r="A3368">
            <v>296090</v>
          </cell>
          <cell r="B3368" t="str">
            <v>BEARING,SPHERICAL 15MM</v>
          </cell>
          <cell r="C3368">
            <v>50.67</v>
          </cell>
          <cell r="D3368">
            <v>72.39</v>
          </cell>
          <cell r="E3368">
            <v>9.0272000000000006</v>
          </cell>
        </row>
        <row r="3369">
          <cell r="A3369">
            <v>296094</v>
          </cell>
          <cell r="B3369" t="str">
            <v>SPACER,15.8X19X10 LG</v>
          </cell>
          <cell r="C3369">
            <v>12.16</v>
          </cell>
          <cell r="D3369">
            <v>17.36</v>
          </cell>
          <cell r="E3369">
            <v>8.1951999999999998</v>
          </cell>
        </row>
        <row r="3370">
          <cell r="A3370">
            <v>296097</v>
          </cell>
          <cell r="B3370" t="str">
            <v>BRACKET,TUBE SUPPORT RB</v>
          </cell>
          <cell r="C3370">
            <v>22.17</v>
          </cell>
          <cell r="D3370">
            <v>31.67</v>
          </cell>
          <cell r="E3370">
            <v>21.005939999999999</v>
          </cell>
        </row>
        <row r="3371">
          <cell r="A3371">
            <v>296099</v>
          </cell>
          <cell r="B3371" t="str">
            <v>SHAFT,INTERMEDIATE</v>
          </cell>
          <cell r="C3371">
            <v>5.47</v>
          </cell>
          <cell r="D3371">
            <v>7.82</v>
          </cell>
          <cell r="E3371">
            <v>3.6899899999999999</v>
          </cell>
        </row>
        <row r="3372">
          <cell r="A3372">
            <v>296103</v>
          </cell>
          <cell r="B3372" t="str">
            <v>BRACKET,JUNCTION BOX</v>
          </cell>
          <cell r="C3372">
            <v>175.71</v>
          </cell>
          <cell r="D3372">
            <v>251.02</v>
          </cell>
          <cell r="E3372">
            <v>188.19467</v>
          </cell>
        </row>
        <row r="3373">
          <cell r="A3373">
            <v>296105</v>
          </cell>
          <cell r="B3373" t="str">
            <v>SHCS M6X16 A286 S.S.</v>
          </cell>
          <cell r="C3373">
            <v>43.26</v>
          </cell>
          <cell r="D3373">
            <v>61.8</v>
          </cell>
          <cell r="E3373">
            <v>14.664</v>
          </cell>
        </row>
        <row r="3374">
          <cell r="A3374">
            <v>296109</v>
          </cell>
          <cell r="B3374" t="str">
            <v>FLANGE,TURBO WATER INLET</v>
          </cell>
          <cell r="C3374">
            <v>82.19</v>
          </cell>
          <cell r="D3374">
            <v>117.41</v>
          </cell>
          <cell r="E3374">
            <v>81.590220000000002</v>
          </cell>
        </row>
        <row r="3375">
          <cell r="A3375">
            <v>296110</v>
          </cell>
          <cell r="B3375" t="str">
            <v>BUSHING, PICK-UP</v>
          </cell>
          <cell r="C3375">
            <v>1.35</v>
          </cell>
          <cell r="D3375">
            <v>1.92</v>
          </cell>
          <cell r="E3375">
            <v>0.75836999999999999</v>
          </cell>
        </row>
        <row r="3376">
          <cell r="A3376">
            <v>296111</v>
          </cell>
          <cell r="B3376" t="str">
            <v>FLANGE,RETAINING</v>
          </cell>
          <cell r="C3376">
            <v>774.4</v>
          </cell>
          <cell r="D3376">
            <v>1106.29</v>
          </cell>
          <cell r="E3376">
            <v>246.48</v>
          </cell>
        </row>
        <row r="3377">
          <cell r="A3377">
            <v>296113</v>
          </cell>
          <cell r="B3377" t="str">
            <v>O RING,10.0X10.5X.25,NITRILE</v>
          </cell>
          <cell r="C3377">
            <v>2.09</v>
          </cell>
          <cell r="D3377">
            <v>2.99</v>
          </cell>
          <cell r="E3377">
            <v>1.1648000000000001</v>
          </cell>
        </row>
        <row r="3378">
          <cell r="A3378">
            <v>296118</v>
          </cell>
          <cell r="B3378" t="str">
            <v>SHIM,0.1(.004 IN)</v>
          </cell>
          <cell r="C3378">
            <v>2.99</v>
          </cell>
          <cell r="D3378">
            <v>4.2699999999999996</v>
          </cell>
          <cell r="E3378">
            <v>1.8512</v>
          </cell>
        </row>
        <row r="3379">
          <cell r="A3379">
            <v>296122</v>
          </cell>
          <cell r="B3379" t="str">
            <v>SADDLE,PIPE(1.50 R)</v>
          </cell>
          <cell r="C3379">
            <v>4.54</v>
          </cell>
          <cell r="D3379">
            <v>6.48</v>
          </cell>
          <cell r="E3379">
            <v>3.06176</v>
          </cell>
        </row>
        <row r="3380">
          <cell r="A3380">
            <v>296124</v>
          </cell>
          <cell r="B3380" t="str">
            <v>CABLE,ACTUATOR WIRING</v>
          </cell>
          <cell r="C3380">
            <v>172.38</v>
          </cell>
          <cell r="D3380">
            <v>246.26</v>
          </cell>
          <cell r="E3380">
            <v>31.2624</v>
          </cell>
        </row>
        <row r="3381">
          <cell r="A3381">
            <v>296125</v>
          </cell>
          <cell r="B3381" t="str">
            <v>HARNESS,2 SOCKET ELBOW WIRE</v>
          </cell>
          <cell r="C3381">
            <v>365.1</v>
          </cell>
          <cell r="D3381">
            <v>521.57000000000005</v>
          </cell>
          <cell r="E3381">
            <v>226.72</v>
          </cell>
        </row>
        <row r="3382">
          <cell r="A3382">
            <v>296128</v>
          </cell>
          <cell r="B3382" t="str">
            <v>PLATE, COVER</v>
          </cell>
          <cell r="C3382">
            <v>167.27</v>
          </cell>
          <cell r="D3382">
            <v>238.96</v>
          </cell>
          <cell r="E3382">
            <v>57.688800000000001</v>
          </cell>
        </row>
        <row r="3383">
          <cell r="A3383">
            <v>296129</v>
          </cell>
          <cell r="B3383" t="str">
            <v>GASKET,COVER PLATE</v>
          </cell>
          <cell r="C3383">
            <v>2.29</v>
          </cell>
          <cell r="D3383">
            <v>3.27</v>
          </cell>
          <cell r="E3383">
            <v>0.52</v>
          </cell>
        </row>
        <row r="3384">
          <cell r="A3384">
            <v>296138</v>
          </cell>
          <cell r="B3384" t="str">
            <v>BRACKET,PIPE SUPPORT</v>
          </cell>
          <cell r="C3384">
            <v>0.62</v>
          </cell>
          <cell r="D3384">
            <v>0.88</v>
          </cell>
          <cell r="E3384">
            <v>0.37534000000000001</v>
          </cell>
        </row>
        <row r="3385">
          <cell r="A3385">
            <v>296141</v>
          </cell>
          <cell r="B3385" t="str">
            <v>VALVE,4 IN BUTTERFLY</v>
          </cell>
          <cell r="C3385">
            <v>42.81</v>
          </cell>
          <cell r="D3385">
            <v>61.15</v>
          </cell>
          <cell r="E3385">
            <v>39.712350000000001</v>
          </cell>
        </row>
        <row r="3386">
          <cell r="A3386">
            <v>296147</v>
          </cell>
          <cell r="B3386" t="str">
            <v>ELBOW, BUSHED</v>
          </cell>
          <cell r="C3386">
            <v>4.22</v>
          </cell>
          <cell r="D3386">
            <v>6.02</v>
          </cell>
          <cell r="E3386">
            <v>2.84544</v>
          </cell>
        </row>
        <row r="3387">
          <cell r="A3387">
            <v>296148</v>
          </cell>
          <cell r="B3387" t="str">
            <v>CLIP, CONDUIT</v>
          </cell>
          <cell r="C3387">
            <v>34.69</v>
          </cell>
          <cell r="D3387">
            <v>49.56</v>
          </cell>
          <cell r="E3387">
            <v>34.642180000000003</v>
          </cell>
        </row>
        <row r="3388">
          <cell r="A3388">
            <v>296155</v>
          </cell>
          <cell r="B3388" t="str">
            <v>SPACER, LINKAGE</v>
          </cell>
          <cell r="C3388">
            <v>6.89</v>
          </cell>
          <cell r="D3388">
            <v>9.84</v>
          </cell>
          <cell r="E3388">
            <v>6.8872400000000003</v>
          </cell>
        </row>
        <row r="3389">
          <cell r="A3389">
            <v>296156</v>
          </cell>
          <cell r="B3389" t="str">
            <v>VALVE,THERMO,6 IN,130 DEG F</v>
          </cell>
          <cell r="C3389">
            <v>1999.29</v>
          </cell>
          <cell r="D3389">
            <v>2856.13</v>
          </cell>
          <cell r="E3389">
            <v>1029.9223999999999</v>
          </cell>
        </row>
        <row r="3390">
          <cell r="A3390">
            <v>296164</v>
          </cell>
          <cell r="B3390" t="str">
            <v>BRACKET,CABLE SUPPORT</v>
          </cell>
          <cell r="C3390">
            <v>21.01</v>
          </cell>
          <cell r="D3390">
            <v>30.02</v>
          </cell>
          <cell r="E3390">
            <v>19.708950000000002</v>
          </cell>
        </row>
        <row r="3391">
          <cell r="A3391">
            <v>296165</v>
          </cell>
          <cell r="B3391" t="str">
            <v>HXHDSCR,M12X1.25X20 LG</v>
          </cell>
          <cell r="C3391">
            <v>1.26</v>
          </cell>
          <cell r="D3391">
            <v>1.81</v>
          </cell>
          <cell r="E3391">
            <v>0.312</v>
          </cell>
        </row>
        <row r="3392">
          <cell r="A3392">
            <v>296166</v>
          </cell>
          <cell r="B3392" t="str">
            <v>HXHDSCR M12X55</v>
          </cell>
          <cell r="C3392">
            <v>1.79</v>
          </cell>
          <cell r="D3392">
            <v>2.56</v>
          </cell>
          <cell r="E3392">
            <v>1.1232</v>
          </cell>
        </row>
        <row r="3393">
          <cell r="A3393">
            <v>296167</v>
          </cell>
          <cell r="B3393" t="str">
            <v>PIN, DOWEL</v>
          </cell>
          <cell r="C3393">
            <v>0.59</v>
          </cell>
          <cell r="D3393">
            <v>0.84</v>
          </cell>
          <cell r="E3393">
            <v>0.36399999999999999</v>
          </cell>
        </row>
        <row r="3394">
          <cell r="A3394">
            <v>296168</v>
          </cell>
          <cell r="B3394" t="str">
            <v>PLUG, SPECIAL</v>
          </cell>
          <cell r="C3394">
            <v>216.71</v>
          </cell>
          <cell r="D3394">
            <v>309.58999999999997</v>
          </cell>
          <cell r="E3394">
            <v>83.2</v>
          </cell>
        </row>
        <row r="3395">
          <cell r="A3395">
            <v>296169</v>
          </cell>
          <cell r="B3395" t="str">
            <v>GASKET,OIL COOLER</v>
          </cell>
          <cell r="C3395">
            <v>205.02</v>
          </cell>
          <cell r="D3395">
            <v>292.89</v>
          </cell>
          <cell r="E3395">
            <v>62.4</v>
          </cell>
        </row>
        <row r="3396">
          <cell r="A3396">
            <v>296171</v>
          </cell>
          <cell r="B3396" t="str">
            <v>INSUL BLKT,UPPER WSTGT TUBE RB</v>
          </cell>
          <cell r="C3396">
            <v>870.46</v>
          </cell>
          <cell r="D3396">
            <v>1243.52</v>
          </cell>
          <cell r="E3396">
            <v>196.31039999999999</v>
          </cell>
        </row>
        <row r="3397">
          <cell r="A3397">
            <v>296177</v>
          </cell>
          <cell r="B3397" t="str">
            <v>ADAPTER,ELBOW LO PUMP</v>
          </cell>
          <cell r="C3397">
            <v>128.53</v>
          </cell>
          <cell r="D3397">
            <v>183.61</v>
          </cell>
          <cell r="E3397">
            <v>86.673599999999993</v>
          </cell>
        </row>
        <row r="3398">
          <cell r="A3398">
            <v>296178</v>
          </cell>
          <cell r="B3398" t="str">
            <v>O RING,SILICONE</v>
          </cell>
          <cell r="C3398">
            <v>1.08</v>
          </cell>
          <cell r="D3398">
            <v>1.54</v>
          </cell>
          <cell r="E3398">
            <v>0.18720000000000001</v>
          </cell>
        </row>
        <row r="3399">
          <cell r="A3399">
            <v>296180</v>
          </cell>
          <cell r="B3399" t="str">
            <v>BRACKET</v>
          </cell>
          <cell r="C3399">
            <v>18.95</v>
          </cell>
          <cell r="D3399">
            <v>27.07</v>
          </cell>
          <cell r="E3399">
            <v>10.27356</v>
          </cell>
        </row>
        <row r="3400">
          <cell r="A3400">
            <v>296184</v>
          </cell>
          <cell r="B3400" t="str">
            <v>BUSHING,FLANGED</v>
          </cell>
          <cell r="C3400">
            <v>12.61</v>
          </cell>
          <cell r="D3400">
            <v>18.010000000000002</v>
          </cell>
          <cell r="E3400">
            <v>2.5375999999999999</v>
          </cell>
        </row>
        <row r="3401">
          <cell r="A3401">
            <v>296185</v>
          </cell>
          <cell r="B3401" t="str">
            <v>COUPLING,SPIDER</v>
          </cell>
          <cell r="C3401">
            <v>226.98</v>
          </cell>
          <cell r="D3401">
            <v>324.26</v>
          </cell>
          <cell r="E3401">
            <v>38.479999999999997</v>
          </cell>
        </row>
        <row r="3402">
          <cell r="A3402">
            <v>296186</v>
          </cell>
          <cell r="B3402" t="str">
            <v>PIN,BEARING INSERTION</v>
          </cell>
          <cell r="C3402">
            <v>8.48</v>
          </cell>
          <cell r="D3402">
            <v>12.11</v>
          </cell>
          <cell r="E3402">
            <v>5.7145900000000003</v>
          </cell>
        </row>
        <row r="3403">
          <cell r="A3403">
            <v>296187</v>
          </cell>
          <cell r="B3403" t="str">
            <v>PANEL,JUNCTION BOX</v>
          </cell>
          <cell r="C3403">
            <v>4.26</v>
          </cell>
          <cell r="D3403">
            <v>6.08</v>
          </cell>
          <cell r="E3403">
            <v>2.97281</v>
          </cell>
        </row>
        <row r="3404">
          <cell r="A3404">
            <v>296191</v>
          </cell>
          <cell r="B3404" t="str">
            <v>WASHER,SPECIAL</v>
          </cell>
          <cell r="C3404">
            <v>27.26</v>
          </cell>
          <cell r="D3404">
            <v>38.94</v>
          </cell>
          <cell r="E3404">
            <v>5.7720000000000002</v>
          </cell>
        </row>
        <row r="3405">
          <cell r="A3405">
            <v>296192</v>
          </cell>
          <cell r="B3405" t="str">
            <v>SUPPORT,PYROPIPE CABLE</v>
          </cell>
          <cell r="C3405">
            <v>15.16</v>
          </cell>
          <cell r="D3405">
            <v>21.65</v>
          </cell>
          <cell r="E3405">
            <v>10.2232</v>
          </cell>
        </row>
        <row r="3406">
          <cell r="A3406">
            <v>296194</v>
          </cell>
          <cell r="B3406" t="str">
            <v>SPRING, WAVE</v>
          </cell>
          <cell r="C3406">
            <v>3.07</v>
          </cell>
          <cell r="D3406">
            <v>4.3899999999999997</v>
          </cell>
          <cell r="E3406">
            <v>0.91520000000000001</v>
          </cell>
        </row>
        <row r="3407">
          <cell r="A3407">
            <v>296195</v>
          </cell>
          <cell r="B3407" t="str">
            <v>HXHD PLUG,1.00-20 UNEF</v>
          </cell>
          <cell r="C3407">
            <v>82.88</v>
          </cell>
          <cell r="D3407">
            <v>118.39</v>
          </cell>
          <cell r="E3407">
            <v>36.233600000000003</v>
          </cell>
        </row>
        <row r="3408">
          <cell r="A3408">
            <v>296197</v>
          </cell>
          <cell r="B3408" t="str">
            <v>TUBE,WATER PRESS CONN</v>
          </cell>
          <cell r="C3408">
            <v>5.35</v>
          </cell>
          <cell r="D3408">
            <v>7.64</v>
          </cell>
          <cell r="E3408">
            <v>3.6059399999999999</v>
          </cell>
        </row>
        <row r="3409">
          <cell r="A3409">
            <v>296198</v>
          </cell>
          <cell r="B3409" t="str">
            <v>BRACKET,PRESS TRANSDUCER</v>
          </cell>
          <cell r="C3409">
            <v>3.09</v>
          </cell>
          <cell r="D3409">
            <v>4.41</v>
          </cell>
          <cell r="E3409">
            <v>2.08</v>
          </cell>
        </row>
        <row r="3410">
          <cell r="A3410">
            <v>296200</v>
          </cell>
          <cell r="B3410" t="str">
            <v>TUBE,STRAIGHT,SST</v>
          </cell>
          <cell r="C3410">
            <v>12.79</v>
          </cell>
          <cell r="D3410">
            <v>18.28</v>
          </cell>
          <cell r="E3410">
            <v>9.6691299999999991</v>
          </cell>
        </row>
        <row r="3411">
          <cell r="A3411">
            <v>296202</v>
          </cell>
          <cell r="B3411" t="str">
            <v>SPACER</v>
          </cell>
          <cell r="C3411">
            <v>4.43</v>
          </cell>
          <cell r="D3411">
            <v>6.33</v>
          </cell>
          <cell r="E3411">
            <v>2.9883199999999999</v>
          </cell>
        </row>
        <row r="3412">
          <cell r="A3412">
            <v>296205</v>
          </cell>
          <cell r="B3412" t="str">
            <v>BRACKET,SUPPORT</v>
          </cell>
          <cell r="C3412">
            <v>600.46</v>
          </cell>
          <cell r="D3412">
            <v>857.8</v>
          </cell>
          <cell r="E3412">
            <v>584.22875999999997</v>
          </cell>
        </row>
        <row r="3413">
          <cell r="A3413">
            <v>296208</v>
          </cell>
          <cell r="B3413" t="str">
            <v>SLEEVE,INSULATION</v>
          </cell>
          <cell r="C3413">
            <v>45.47</v>
          </cell>
          <cell r="D3413">
            <v>64.959999999999994</v>
          </cell>
          <cell r="E3413">
            <v>22.265000000000001</v>
          </cell>
        </row>
        <row r="3414">
          <cell r="A3414">
            <v>296218</v>
          </cell>
          <cell r="B3414" t="str">
            <v>PLENUM,FRONT INTERCOOLER</v>
          </cell>
          <cell r="C3414">
            <v>2876.96</v>
          </cell>
          <cell r="D3414">
            <v>4109.9399999999996</v>
          </cell>
          <cell r="E3414">
            <v>566.79999999999995</v>
          </cell>
        </row>
        <row r="3415">
          <cell r="A3415">
            <v>296219</v>
          </cell>
          <cell r="B3415" t="str">
            <v>PLENUM,INTERCOOLER,REAR</v>
          </cell>
          <cell r="C3415">
            <v>1108.55</v>
          </cell>
          <cell r="D3415">
            <v>1583.65</v>
          </cell>
          <cell r="E3415">
            <v>352.56</v>
          </cell>
        </row>
        <row r="3416">
          <cell r="A3416">
            <v>296225</v>
          </cell>
          <cell r="B3416" t="str">
            <v>INTERCOOLER</v>
          </cell>
          <cell r="C3416">
            <v>28657.38</v>
          </cell>
          <cell r="D3416">
            <v>40939.120000000003</v>
          </cell>
          <cell r="E3416">
            <v>13972.4</v>
          </cell>
        </row>
        <row r="3417">
          <cell r="A3417">
            <v>296237</v>
          </cell>
          <cell r="B3417" t="str">
            <v>SCREW,MAIN ADJUSTMENT</v>
          </cell>
          <cell r="C3417">
            <v>810.51</v>
          </cell>
          <cell r="D3417">
            <v>1157.8699999999999</v>
          </cell>
          <cell r="E3417">
            <v>425.88</v>
          </cell>
        </row>
        <row r="3418">
          <cell r="A3418">
            <v>296241</v>
          </cell>
          <cell r="B3418" t="str">
            <v>TUBE,INTERCOOLER INLET</v>
          </cell>
          <cell r="C3418">
            <v>664.43</v>
          </cell>
          <cell r="D3418">
            <v>949.18</v>
          </cell>
          <cell r="E3418">
            <v>643.99261999999999</v>
          </cell>
        </row>
        <row r="3419">
          <cell r="A3419">
            <v>296245</v>
          </cell>
          <cell r="B3419" t="str">
            <v>TUBE,INTERCOOLER OUTLET</v>
          </cell>
          <cell r="C3419">
            <v>435.12</v>
          </cell>
          <cell r="D3419">
            <v>621.59</v>
          </cell>
          <cell r="E3419">
            <v>293.42559999999997</v>
          </cell>
        </row>
        <row r="3420">
          <cell r="A3420">
            <v>296246</v>
          </cell>
          <cell r="B3420" t="str">
            <v>GASKET,COMP INLET ELBOW</v>
          </cell>
          <cell r="C3420">
            <v>17.61</v>
          </cell>
          <cell r="D3420">
            <v>25.15</v>
          </cell>
          <cell r="E3420">
            <v>3.0472000000000001</v>
          </cell>
        </row>
        <row r="3421">
          <cell r="A3421">
            <v>296248</v>
          </cell>
          <cell r="B3421" t="str">
            <v>GASKET,EXHAUST OUTLET</v>
          </cell>
          <cell r="C3421">
            <v>80.36</v>
          </cell>
          <cell r="D3421">
            <v>114.79</v>
          </cell>
          <cell r="E3421">
            <v>23.202400000000001</v>
          </cell>
        </row>
        <row r="3422">
          <cell r="A3422">
            <v>296252</v>
          </cell>
          <cell r="B3422" t="str">
            <v>GASKET,PLENUM OUTLET</v>
          </cell>
          <cell r="C3422">
            <v>74.17</v>
          </cell>
          <cell r="D3422">
            <v>105.96</v>
          </cell>
          <cell r="E3422">
            <v>9.5264000000000006</v>
          </cell>
        </row>
        <row r="3423">
          <cell r="A3423">
            <v>296263</v>
          </cell>
          <cell r="B3423" t="str">
            <v>GUARD,EXTENSION SHAFT</v>
          </cell>
          <cell r="C3423">
            <v>102.43</v>
          </cell>
          <cell r="D3423">
            <v>146.33000000000001</v>
          </cell>
          <cell r="E3423">
            <v>69.076800000000006</v>
          </cell>
        </row>
        <row r="3424">
          <cell r="A3424">
            <v>296271</v>
          </cell>
          <cell r="B3424" t="str">
            <v>BRACKET,TURBO INLET SUPPORT</v>
          </cell>
          <cell r="C3424">
            <v>21.62</v>
          </cell>
          <cell r="D3424">
            <v>30.88</v>
          </cell>
          <cell r="E3424">
            <v>16.359200000000001</v>
          </cell>
        </row>
        <row r="3425">
          <cell r="A3425">
            <v>296273</v>
          </cell>
          <cell r="B3425" t="str">
            <v>BRACKET,EXH OUTLET SUPPORT</v>
          </cell>
          <cell r="C3425">
            <v>27.28</v>
          </cell>
          <cell r="D3425">
            <v>38.97</v>
          </cell>
          <cell r="E3425">
            <v>26.49325</v>
          </cell>
        </row>
        <row r="3426">
          <cell r="A3426">
            <v>296284</v>
          </cell>
          <cell r="B3426" t="str">
            <v>HXHDSCR M20X260 GR 10.9</v>
          </cell>
          <cell r="C3426">
            <v>32.799999999999997</v>
          </cell>
          <cell r="D3426">
            <v>46.86</v>
          </cell>
          <cell r="E3426">
            <v>3.6952199999999999</v>
          </cell>
        </row>
        <row r="3427">
          <cell r="A3427">
            <v>296296</v>
          </cell>
          <cell r="B3427" t="str">
            <v>TUBE,TURBO OIL DRAIN RB</v>
          </cell>
          <cell r="C3427">
            <v>469.71</v>
          </cell>
          <cell r="D3427">
            <v>671.01</v>
          </cell>
          <cell r="E3427">
            <v>151.93360000000001</v>
          </cell>
        </row>
        <row r="3428">
          <cell r="A3428">
            <v>296297</v>
          </cell>
          <cell r="B3428" t="str">
            <v>GASKET,GAS SUPPLY</v>
          </cell>
          <cell r="C3428">
            <v>34.68</v>
          </cell>
          <cell r="D3428">
            <v>49.54</v>
          </cell>
          <cell r="E3428">
            <v>2.9847999999999999</v>
          </cell>
        </row>
        <row r="3429">
          <cell r="A3429">
            <v>296300</v>
          </cell>
          <cell r="B3429" t="str">
            <v>TUBE,FLEX TURBO OIL DRAIN RB</v>
          </cell>
          <cell r="C3429">
            <v>745.24</v>
          </cell>
          <cell r="D3429">
            <v>1064.6300000000001</v>
          </cell>
          <cell r="E3429">
            <v>407.54480000000001</v>
          </cell>
        </row>
        <row r="3430">
          <cell r="A3430">
            <v>296302</v>
          </cell>
          <cell r="B3430" t="str">
            <v>ELBOW,JACKET WATER OUTLET</v>
          </cell>
          <cell r="C3430">
            <v>747.19</v>
          </cell>
          <cell r="D3430">
            <v>1067.42</v>
          </cell>
          <cell r="E3430">
            <v>740.71621000000005</v>
          </cell>
        </row>
        <row r="3431">
          <cell r="A3431">
            <v>296304</v>
          </cell>
          <cell r="B3431" t="str">
            <v>TUBE,REGULATOR BALANCE</v>
          </cell>
          <cell r="C3431">
            <v>35.31</v>
          </cell>
          <cell r="D3431">
            <v>50.45</v>
          </cell>
          <cell r="E3431">
            <v>35.361539999999998</v>
          </cell>
        </row>
        <row r="3432">
          <cell r="A3432">
            <v>296310</v>
          </cell>
          <cell r="B3432" t="str">
            <v>GASKET, OVAL</v>
          </cell>
          <cell r="C3432">
            <v>7.67</v>
          </cell>
          <cell r="D3432">
            <v>10.96</v>
          </cell>
          <cell r="E3432">
            <v>2.9119999999999999</v>
          </cell>
        </row>
        <row r="3433">
          <cell r="A3433">
            <v>296313</v>
          </cell>
          <cell r="B3433" t="str">
            <v>COVER,TURBO OIL DRAIN RB</v>
          </cell>
          <cell r="C3433">
            <v>138.25</v>
          </cell>
          <cell r="D3433">
            <v>197.5</v>
          </cell>
          <cell r="E3433">
            <v>87.037599999999998</v>
          </cell>
        </row>
        <row r="3434">
          <cell r="A3434">
            <v>296317</v>
          </cell>
          <cell r="B3434" t="str">
            <v>TUBE,PRECHAMBER SUPPLY</v>
          </cell>
          <cell r="C3434">
            <v>8.35</v>
          </cell>
          <cell r="D3434">
            <v>11.93</v>
          </cell>
          <cell r="E3434">
            <v>8.0827600000000004</v>
          </cell>
        </row>
        <row r="3435">
          <cell r="A3435">
            <v>296318</v>
          </cell>
          <cell r="B3435" t="str">
            <v>O RING,2.12X2.50X.19,VITON</v>
          </cell>
          <cell r="C3435">
            <v>22.06</v>
          </cell>
          <cell r="D3435">
            <v>31.52</v>
          </cell>
          <cell r="E3435">
            <v>3.1303999999999998</v>
          </cell>
        </row>
        <row r="3436">
          <cell r="A3436">
            <v>296323</v>
          </cell>
          <cell r="B3436" t="str">
            <v>BELLOWS,AIR BYPASS</v>
          </cell>
          <cell r="C3436">
            <v>880.26</v>
          </cell>
          <cell r="D3436">
            <v>1257.51</v>
          </cell>
          <cell r="E3436">
            <v>144.56</v>
          </cell>
        </row>
        <row r="3437">
          <cell r="A3437">
            <v>296325</v>
          </cell>
          <cell r="B3437" t="str">
            <v>BRACKET,GAS SUPPLY TUBE</v>
          </cell>
          <cell r="C3437">
            <v>12.49</v>
          </cell>
          <cell r="D3437">
            <v>17.84</v>
          </cell>
          <cell r="E3437">
            <v>7.7168000000000001</v>
          </cell>
        </row>
        <row r="3438">
          <cell r="A3438">
            <v>296326</v>
          </cell>
          <cell r="B3438" t="str">
            <v>GAUGE,DIFFERENTIAL PRESSURE</v>
          </cell>
          <cell r="C3438">
            <v>97.12</v>
          </cell>
          <cell r="D3438">
            <v>138.74</v>
          </cell>
          <cell r="E3438">
            <v>64.355199999999996</v>
          </cell>
        </row>
        <row r="3439">
          <cell r="A3439">
            <v>296358</v>
          </cell>
          <cell r="B3439" t="str">
            <v>INSUL,EXH BYPASS VLV LB</v>
          </cell>
          <cell r="C3439">
            <v>2336.1999999999998</v>
          </cell>
          <cell r="D3439">
            <v>3337.43</v>
          </cell>
          <cell r="E3439">
            <v>525.17920000000004</v>
          </cell>
        </row>
        <row r="3440">
          <cell r="A3440">
            <v>296359</v>
          </cell>
          <cell r="B3440" t="str">
            <v>INSULATION,TURBO EXH LB</v>
          </cell>
          <cell r="C3440">
            <v>2312.33</v>
          </cell>
          <cell r="D3440">
            <v>3303.33</v>
          </cell>
          <cell r="E3440">
            <v>488.14479999999998</v>
          </cell>
        </row>
        <row r="3441">
          <cell r="A3441">
            <v>296360</v>
          </cell>
          <cell r="B3441" t="str">
            <v>INSULATION,AIR ELBOW LB</v>
          </cell>
          <cell r="C3441">
            <v>1245.42</v>
          </cell>
          <cell r="D3441">
            <v>1779.17</v>
          </cell>
          <cell r="E3441">
            <v>321.53680000000003</v>
          </cell>
        </row>
        <row r="3442">
          <cell r="A3442">
            <v>296361</v>
          </cell>
          <cell r="B3442" t="str">
            <v>INSUL BLANKET,TURBO LB</v>
          </cell>
          <cell r="C3442">
            <v>399.89</v>
          </cell>
          <cell r="D3442">
            <v>571.27</v>
          </cell>
          <cell r="E3442">
            <v>206.00319999999999</v>
          </cell>
        </row>
        <row r="3443">
          <cell r="A3443">
            <v>296362</v>
          </cell>
          <cell r="B3443" t="str">
            <v>INSULATION,VALVE LB</v>
          </cell>
          <cell r="C3443">
            <v>311.36</v>
          </cell>
          <cell r="D3443">
            <v>444.8</v>
          </cell>
          <cell r="E3443">
            <v>66.924000000000007</v>
          </cell>
        </row>
        <row r="3444">
          <cell r="A3444">
            <v>296365</v>
          </cell>
          <cell r="B3444" t="str">
            <v>O RING,11.0X11.25X.12,VITON</v>
          </cell>
          <cell r="C3444">
            <v>17.600000000000001</v>
          </cell>
          <cell r="D3444">
            <v>25.14</v>
          </cell>
          <cell r="E3444">
            <v>2.7351999999999999</v>
          </cell>
        </row>
        <row r="3445">
          <cell r="A3445">
            <v>296366</v>
          </cell>
          <cell r="B3445" t="str">
            <v>O RING,11.5X11.75X.12,VITON</v>
          </cell>
          <cell r="C3445">
            <v>5.42</v>
          </cell>
          <cell r="D3445">
            <v>7.74</v>
          </cell>
          <cell r="E3445">
            <v>2.6520000000000001</v>
          </cell>
        </row>
        <row r="3446">
          <cell r="A3446">
            <v>296367</v>
          </cell>
          <cell r="B3446" t="str">
            <v>O RING,13.0X13.5X.25,VITON</v>
          </cell>
          <cell r="C3446">
            <v>43.7</v>
          </cell>
          <cell r="D3446">
            <v>62.42</v>
          </cell>
          <cell r="E3446">
            <v>7.3840000000000003</v>
          </cell>
        </row>
        <row r="3447">
          <cell r="A3447">
            <v>296368</v>
          </cell>
          <cell r="B3447" t="str">
            <v>BUSHING,FLANGED</v>
          </cell>
          <cell r="C3447">
            <v>16.89</v>
          </cell>
          <cell r="D3447">
            <v>24.13</v>
          </cell>
          <cell r="E3447">
            <v>4.3472</v>
          </cell>
        </row>
        <row r="3448">
          <cell r="A3448">
            <v>296370</v>
          </cell>
          <cell r="B3448" t="str">
            <v>COVER,SEAL</v>
          </cell>
          <cell r="C3448">
            <v>66.3</v>
          </cell>
          <cell r="D3448">
            <v>94.71</v>
          </cell>
          <cell r="E3448">
            <v>51.641469999999998</v>
          </cell>
        </row>
        <row r="3449">
          <cell r="A3449">
            <v>296372</v>
          </cell>
          <cell r="B3449" t="str">
            <v>SHAFT,THROTTLE</v>
          </cell>
          <cell r="C3449">
            <v>611.15</v>
          </cell>
          <cell r="D3449">
            <v>873.08</v>
          </cell>
          <cell r="E3449">
            <v>515.87426000000005</v>
          </cell>
        </row>
        <row r="3450">
          <cell r="A3450">
            <v>296373</v>
          </cell>
          <cell r="B3450" t="str">
            <v>WASHER, THRUST</v>
          </cell>
          <cell r="C3450">
            <v>47.28</v>
          </cell>
          <cell r="D3450">
            <v>67.540000000000006</v>
          </cell>
          <cell r="E3450">
            <v>15.183999999999999</v>
          </cell>
        </row>
        <row r="3451">
          <cell r="A3451">
            <v>296374</v>
          </cell>
          <cell r="B3451" t="str">
            <v>LEVER,CARBURETOR</v>
          </cell>
          <cell r="C3451">
            <v>109.73</v>
          </cell>
          <cell r="D3451">
            <v>156.76</v>
          </cell>
          <cell r="E3451">
            <v>101.56753</v>
          </cell>
        </row>
        <row r="3452">
          <cell r="A3452">
            <v>296375</v>
          </cell>
          <cell r="B3452" t="str">
            <v>HXHDSCR M8X90 GR 10.9</v>
          </cell>
          <cell r="C3452">
            <v>0.34</v>
          </cell>
          <cell r="D3452">
            <v>0.48</v>
          </cell>
          <cell r="E3452">
            <v>0.17288000000000001</v>
          </cell>
        </row>
        <row r="3453">
          <cell r="A3453">
            <v>296376</v>
          </cell>
          <cell r="B3453" t="str">
            <v>GASKET, OVAL</v>
          </cell>
          <cell r="C3453">
            <v>7.4</v>
          </cell>
          <cell r="D3453">
            <v>10.56</v>
          </cell>
          <cell r="E3453">
            <v>0.73319999999999996</v>
          </cell>
        </row>
        <row r="3454">
          <cell r="A3454">
            <v>296389</v>
          </cell>
          <cell r="B3454" t="str">
            <v>O-RING,1.75 X1.88 X.06, VITON</v>
          </cell>
          <cell r="C3454">
            <v>1.61</v>
          </cell>
          <cell r="D3454">
            <v>2.2999999999999998</v>
          </cell>
          <cell r="E3454">
            <v>0.29120000000000001</v>
          </cell>
        </row>
        <row r="3455">
          <cell r="A3455">
            <v>296390</v>
          </cell>
          <cell r="B3455" t="str">
            <v>O RING,8.75X9.0X.12,VITON</v>
          </cell>
          <cell r="C3455">
            <v>16.32</v>
          </cell>
          <cell r="D3455">
            <v>23.31</v>
          </cell>
          <cell r="E3455">
            <v>3.5672000000000001</v>
          </cell>
        </row>
        <row r="3456">
          <cell r="A3456">
            <v>296391</v>
          </cell>
          <cell r="B3456" t="str">
            <v>INSUL BLANKET,AIR BYPASS RH</v>
          </cell>
          <cell r="C3456">
            <v>1412.52</v>
          </cell>
          <cell r="D3456">
            <v>2017.88</v>
          </cell>
          <cell r="E3456">
            <v>255.15360000000001</v>
          </cell>
        </row>
        <row r="3457">
          <cell r="A3457">
            <v>296392</v>
          </cell>
          <cell r="B3457" t="str">
            <v>BLOWER,CRANKCASE VENT</v>
          </cell>
          <cell r="C3457">
            <v>1795.1</v>
          </cell>
          <cell r="D3457">
            <v>2564.4299999999998</v>
          </cell>
          <cell r="E3457">
            <v>1109.68</v>
          </cell>
        </row>
        <row r="3458">
          <cell r="A3458">
            <v>296404</v>
          </cell>
          <cell r="B3458" t="str">
            <v>SLEEVE,EXH.CONNECTION</v>
          </cell>
          <cell r="C3458">
            <v>469.91</v>
          </cell>
          <cell r="D3458">
            <v>671.31</v>
          </cell>
          <cell r="E3458">
            <v>375.63760000000002</v>
          </cell>
        </row>
        <row r="3459">
          <cell r="A3459">
            <v>296406</v>
          </cell>
          <cell r="B3459" t="str">
            <v>SPACER,SPECIAL 10,5 ODX4 THK</v>
          </cell>
          <cell r="C3459">
            <v>49.68</v>
          </cell>
          <cell r="D3459">
            <v>70.97</v>
          </cell>
          <cell r="E3459">
            <v>28.443999999999999</v>
          </cell>
        </row>
        <row r="3460">
          <cell r="A3460">
            <v>296408</v>
          </cell>
          <cell r="B3460" t="str">
            <v>HOSE,FLEX WASTEGATE</v>
          </cell>
          <cell r="C3460">
            <v>431.08</v>
          </cell>
          <cell r="D3460">
            <v>615.83000000000004</v>
          </cell>
          <cell r="E3460">
            <v>266.47919999999999</v>
          </cell>
        </row>
        <row r="3461">
          <cell r="A3461">
            <v>296409</v>
          </cell>
          <cell r="B3461" t="str">
            <v>BRACKET,ACTUATOR SHAFT MTG</v>
          </cell>
          <cell r="C3461">
            <v>145.88999999999999</v>
          </cell>
          <cell r="D3461">
            <v>208.42</v>
          </cell>
          <cell r="E3461">
            <v>98.384</v>
          </cell>
        </row>
        <row r="3462">
          <cell r="A3462">
            <v>296411</v>
          </cell>
          <cell r="B3462" t="str">
            <v>CARRIER,WSTGT ACTUATOR SHAFT</v>
          </cell>
          <cell r="C3462">
            <v>114.75</v>
          </cell>
          <cell r="D3462">
            <v>163.93</v>
          </cell>
          <cell r="E3462">
            <v>114.44831000000001</v>
          </cell>
        </row>
        <row r="3463">
          <cell r="A3463">
            <v>296417</v>
          </cell>
          <cell r="B3463" t="str">
            <v>SNAP RING,INTAKE VALVE</v>
          </cell>
          <cell r="C3463">
            <v>2.31</v>
          </cell>
          <cell r="D3463">
            <v>3.29</v>
          </cell>
          <cell r="E3463">
            <v>0.70720000000000005</v>
          </cell>
        </row>
        <row r="3464">
          <cell r="A3464">
            <v>296418</v>
          </cell>
          <cell r="B3464" t="str">
            <v>SLEEVE,CONNECTOR PRECHAMBER</v>
          </cell>
          <cell r="C3464">
            <v>0.5</v>
          </cell>
          <cell r="D3464">
            <v>0.71</v>
          </cell>
          <cell r="E3464">
            <v>0.104</v>
          </cell>
        </row>
        <row r="3465">
          <cell r="A3465">
            <v>296419</v>
          </cell>
          <cell r="B3465" t="str">
            <v>SCREW,CTSK SOCKHD,M6X12</v>
          </cell>
          <cell r="C3465">
            <v>0.05</v>
          </cell>
          <cell r="D3465">
            <v>7.0000000000000007E-2</v>
          </cell>
          <cell r="E3465">
            <v>2.8289999999999999E-2</v>
          </cell>
        </row>
        <row r="3466">
          <cell r="A3466">
            <v>296420</v>
          </cell>
          <cell r="B3466" t="str">
            <v>HXHDSCR M12X55</v>
          </cell>
          <cell r="C3466">
            <v>11.39</v>
          </cell>
          <cell r="D3466">
            <v>16.28</v>
          </cell>
          <cell r="E3466">
            <v>6.9367999999999999</v>
          </cell>
        </row>
        <row r="3467">
          <cell r="A3467">
            <v>296421</v>
          </cell>
          <cell r="B3467" t="str">
            <v>HXHDSCR M12X70</v>
          </cell>
          <cell r="C3467">
            <v>74.03</v>
          </cell>
          <cell r="D3467">
            <v>105.76</v>
          </cell>
          <cell r="E3467">
            <v>45.073599999999999</v>
          </cell>
        </row>
        <row r="3468">
          <cell r="A3468">
            <v>296422</v>
          </cell>
          <cell r="B3468" t="str">
            <v>HXHDSCR M12X35</v>
          </cell>
          <cell r="C3468">
            <v>28.48</v>
          </cell>
          <cell r="D3468">
            <v>40.68</v>
          </cell>
          <cell r="E3468">
            <v>15.9224</v>
          </cell>
        </row>
        <row r="3469">
          <cell r="A3469">
            <v>296423</v>
          </cell>
          <cell r="B3469" t="str">
            <v>HXHDSCR M12X40</v>
          </cell>
          <cell r="C3469">
            <v>50.23</v>
          </cell>
          <cell r="D3469">
            <v>71.760000000000005</v>
          </cell>
          <cell r="E3469">
            <v>21.455200000000001</v>
          </cell>
        </row>
        <row r="3470">
          <cell r="A3470">
            <v>296425</v>
          </cell>
          <cell r="B3470" t="str">
            <v>NUT,HEX M12</v>
          </cell>
          <cell r="C3470">
            <v>11.52</v>
          </cell>
          <cell r="D3470">
            <v>16.45</v>
          </cell>
          <cell r="E3470">
            <v>6.0839999999999996</v>
          </cell>
        </row>
        <row r="3471">
          <cell r="A3471">
            <v>296426</v>
          </cell>
          <cell r="B3471" t="str">
            <v>HXHDSCR M12X25</v>
          </cell>
          <cell r="C3471">
            <v>48.63</v>
          </cell>
          <cell r="D3471">
            <v>69.48</v>
          </cell>
          <cell r="E3471">
            <v>25.563199999999998</v>
          </cell>
        </row>
        <row r="3472">
          <cell r="A3472">
            <v>296430</v>
          </cell>
          <cell r="B3472" t="str">
            <v>CLIP,RETAINING</v>
          </cell>
          <cell r="C3472">
            <v>4.43</v>
          </cell>
          <cell r="D3472">
            <v>6.32</v>
          </cell>
          <cell r="E3472">
            <v>1.0815999999999999</v>
          </cell>
        </row>
        <row r="3473">
          <cell r="A3473">
            <v>296435</v>
          </cell>
          <cell r="B3473" t="str">
            <v>MULTISEAL</v>
          </cell>
          <cell r="C3473">
            <v>462.47</v>
          </cell>
          <cell r="D3473">
            <v>660.67</v>
          </cell>
          <cell r="E3473">
            <v>174.8656</v>
          </cell>
        </row>
        <row r="3474">
          <cell r="A3474">
            <v>296437</v>
          </cell>
          <cell r="B3474" t="str">
            <v>ELBOW,WASTEGATE LH</v>
          </cell>
          <cell r="C3474">
            <v>1657.45</v>
          </cell>
          <cell r="D3474">
            <v>2367.7800000000002</v>
          </cell>
          <cell r="E3474">
            <v>931.44479999999999</v>
          </cell>
        </row>
        <row r="3475">
          <cell r="A3475">
            <v>296439</v>
          </cell>
          <cell r="B3475" t="str">
            <v>COUPLING,W'GATE ACTUATOR</v>
          </cell>
          <cell r="C3475">
            <v>119.94</v>
          </cell>
          <cell r="D3475">
            <v>171.35</v>
          </cell>
          <cell r="E3475">
            <v>85.581599999999995</v>
          </cell>
        </row>
        <row r="3476">
          <cell r="A3476">
            <v>296440</v>
          </cell>
          <cell r="B3476" t="str">
            <v>RING,EXPLOSION VALVE</v>
          </cell>
          <cell r="C3476">
            <v>68</v>
          </cell>
          <cell r="D3476">
            <v>97.14</v>
          </cell>
          <cell r="E3476">
            <v>72.431629999999998</v>
          </cell>
        </row>
        <row r="3477">
          <cell r="A3477">
            <v>296441</v>
          </cell>
          <cell r="B3477" t="str">
            <v>FLANGE,MICROSPIN RETURN,2NPT</v>
          </cell>
          <cell r="C3477">
            <v>166.49</v>
          </cell>
          <cell r="D3477">
            <v>237.84</v>
          </cell>
          <cell r="E3477">
            <v>173.19919999999999</v>
          </cell>
        </row>
        <row r="3478">
          <cell r="A3478">
            <v>296443</v>
          </cell>
          <cell r="B3478" t="str">
            <v>WASHER,SS M10</v>
          </cell>
          <cell r="C3478">
            <v>1.63</v>
          </cell>
          <cell r="D3478">
            <v>2.33</v>
          </cell>
          <cell r="E3478">
            <v>1.1024</v>
          </cell>
        </row>
        <row r="3479">
          <cell r="A3479">
            <v>296446</v>
          </cell>
          <cell r="B3479" t="str">
            <v>RING,RETAINING,EXT.HD.SS</v>
          </cell>
          <cell r="C3479">
            <v>6.14</v>
          </cell>
          <cell r="D3479">
            <v>8.77</v>
          </cell>
          <cell r="E3479">
            <v>3.7959999999999998</v>
          </cell>
        </row>
        <row r="3480">
          <cell r="A3480">
            <v>296452</v>
          </cell>
          <cell r="B3480" t="str">
            <v>BRACKET,TURBO WATER JUMPER RB</v>
          </cell>
          <cell r="C3480">
            <v>13.46</v>
          </cell>
          <cell r="D3480">
            <v>19.22</v>
          </cell>
          <cell r="E3480">
            <v>8.32</v>
          </cell>
        </row>
        <row r="3481">
          <cell r="A3481">
            <v>296453</v>
          </cell>
          <cell r="B3481" t="str">
            <v>BLOCK,WEDGE FLYWHEEL</v>
          </cell>
          <cell r="C3481">
            <v>252.92</v>
          </cell>
          <cell r="D3481">
            <v>361.31</v>
          </cell>
          <cell r="E3481">
            <v>140.244</v>
          </cell>
        </row>
        <row r="3482">
          <cell r="A3482">
            <v>296454</v>
          </cell>
          <cell r="B3482" t="str">
            <v>ROD,THRD,.75-10UNCX72 IN</v>
          </cell>
          <cell r="C3482">
            <v>21.82</v>
          </cell>
          <cell r="D3482">
            <v>31.17</v>
          </cell>
          <cell r="E3482">
            <v>15.012090000000001</v>
          </cell>
        </row>
        <row r="3483">
          <cell r="A3483">
            <v>296455</v>
          </cell>
          <cell r="B3483" t="str">
            <v>HXHDSCR M20X90</v>
          </cell>
          <cell r="C3483">
            <v>80.599999999999994</v>
          </cell>
          <cell r="D3483">
            <v>115.14</v>
          </cell>
          <cell r="E3483">
            <v>42.348799999999997</v>
          </cell>
        </row>
        <row r="3484">
          <cell r="A3484">
            <v>296456</v>
          </cell>
          <cell r="B3484" t="str">
            <v>NUT,HEX M20</v>
          </cell>
          <cell r="C3484">
            <v>63</v>
          </cell>
          <cell r="D3484">
            <v>90</v>
          </cell>
          <cell r="E3484">
            <v>49.8992</v>
          </cell>
        </row>
        <row r="3485">
          <cell r="A3485">
            <v>296457</v>
          </cell>
          <cell r="B3485" t="str">
            <v>SPACER,TURBO INLET</v>
          </cell>
          <cell r="C3485">
            <v>10.71</v>
          </cell>
          <cell r="D3485">
            <v>15.3</v>
          </cell>
          <cell r="E3485">
            <v>4.3887999999999998</v>
          </cell>
        </row>
        <row r="3486">
          <cell r="A3486">
            <v>296459</v>
          </cell>
          <cell r="B3486" t="str">
            <v>STUD,GR8,M10X60</v>
          </cell>
          <cell r="C3486">
            <v>2.68</v>
          </cell>
          <cell r="D3486">
            <v>3.83</v>
          </cell>
          <cell r="E3486">
            <v>0.65780000000000005</v>
          </cell>
        </row>
        <row r="3487">
          <cell r="A3487">
            <v>296461</v>
          </cell>
          <cell r="B3487" t="str">
            <v>CLIP,WIRE VALVE SPRING RET</v>
          </cell>
          <cell r="C3487">
            <v>1.8</v>
          </cell>
          <cell r="D3487">
            <v>2.56</v>
          </cell>
          <cell r="E3487">
            <v>1.2698</v>
          </cell>
        </row>
        <row r="3488">
          <cell r="A3488">
            <v>296462</v>
          </cell>
          <cell r="B3488" t="str">
            <v>CONN,TURBO WATER TUBE</v>
          </cell>
          <cell r="C3488">
            <v>42.29</v>
          </cell>
          <cell r="D3488">
            <v>60.41</v>
          </cell>
          <cell r="E3488">
            <v>15.059200000000001</v>
          </cell>
        </row>
        <row r="3489">
          <cell r="A3489">
            <v>296465</v>
          </cell>
          <cell r="B3489" t="str">
            <v>ELBOW,TURBINE INLET LB</v>
          </cell>
          <cell r="C3489">
            <v>1907.16</v>
          </cell>
          <cell r="D3489">
            <v>2724.51</v>
          </cell>
          <cell r="E3489">
            <v>910.35140000000001</v>
          </cell>
        </row>
        <row r="3490">
          <cell r="A3490">
            <v>296466</v>
          </cell>
          <cell r="B3490" t="str">
            <v>END CAP,WATER HEADER</v>
          </cell>
          <cell r="C3490">
            <v>67.040000000000006</v>
          </cell>
          <cell r="D3490">
            <v>95.77</v>
          </cell>
          <cell r="E3490">
            <v>35.162399999999998</v>
          </cell>
        </row>
        <row r="3491">
          <cell r="A3491">
            <v>296467</v>
          </cell>
          <cell r="B3491" t="str">
            <v>HXHDSCR M12X65,HI-TEMP</v>
          </cell>
          <cell r="C3491">
            <v>135.91999999999999</v>
          </cell>
          <cell r="D3491">
            <v>194.16</v>
          </cell>
          <cell r="E3491">
            <v>7.7064000000000004</v>
          </cell>
        </row>
        <row r="3492">
          <cell r="A3492">
            <v>296468</v>
          </cell>
          <cell r="B3492" t="str">
            <v>HXHDSCR,M8X60 GR 10.9</v>
          </cell>
          <cell r="C3492">
            <v>0.93</v>
          </cell>
          <cell r="D3492">
            <v>1.32</v>
          </cell>
          <cell r="E3492">
            <v>0.62483</v>
          </cell>
        </row>
        <row r="3493">
          <cell r="A3493">
            <v>296470</v>
          </cell>
          <cell r="B3493" t="str">
            <v>BRKT,EXH OUT LOWER</v>
          </cell>
          <cell r="C3493">
            <v>14.85</v>
          </cell>
          <cell r="D3493">
            <v>21.21</v>
          </cell>
          <cell r="E3493">
            <v>10.013350000000001</v>
          </cell>
        </row>
        <row r="3494">
          <cell r="A3494">
            <v>296471</v>
          </cell>
          <cell r="B3494" t="str">
            <v>BRKT,ANG SUPPORT</v>
          </cell>
          <cell r="C3494">
            <v>4.66</v>
          </cell>
          <cell r="D3494">
            <v>6.66</v>
          </cell>
          <cell r="E3494">
            <v>2.8442099999999999</v>
          </cell>
        </row>
        <row r="3495">
          <cell r="A3495">
            <v>296478</v>
          </cell>
          <cell r="B3495" t="str">
            <v>PIN,DIAMOND DOWEL</v>
          </cell>
          <cell r="C3495">
            <v>9.49</v>
          </cell>
          <cell r="D3495">
            <v>13.55</v>
          </cell>
          <cell r="E3495">
            <v>6.3959999999999999</v>
          </cell>
        </row>
        <row r="3496">
          <cell r="A3496">
            <v>296481</v>
          </cell>
          <cell r="B3496" t="str">
            <v>ADAPTER,STRAIGHT THRD-FEM NPT</v>
          </cell>
          <cell r="C3496">
            <v>45.23</v>
          </cell>
          <cell r="D3496">
            <v>64.61</v>
          </cell>
          <cell r="E3496">
            <v>47.985419999999998</v>
          </cell>
        </row>
        <row r="3497">
          <cell r="A3497">
            <v>296488</v>
          </cell>
          <cell r="B3497" t="str">
            <v>STUD, METRIC, HIGH TEMP</v>
          </cell>
          <cell r="C3497">
            <v>10.199999999999999</v>
          </cell>
          <cell r="D3497">
            <v>14.57</v>
          </cell>
          <cell r="E3497">
            <v>7.02</v>
          </cell>
        </row>
        <row r="3498">
          <cell r="A3498">
            <v>296489</v>
          </cell>
          <cell r="B3498" t="str">
            <v>STUD, METRIC, HIGH TEMP</v>
          </cell>
          <cell r="C3498">
            <v>10.8</v>
          </cell>
          <cell r="D3498">
            <v>15.42</v>
          </cell>
          <cell r="E3498">
            <v>7.28</v>
          </cell>
        </row>
        <row r="3499">
          <cell r="A3499">
            <v>296491</v>
          </cell>
          <cell r="B3499" t="str">
            <v>O RING,1.05X1.28X0.116 NITRILE</v>
          </cell>
          <cell r="C3499">
            <v>0.14000000000000001</v>
          </cell>
          <cell r="D3499">
            <v>0.21</v>
          </cell>
          <cell r="E3499">
            <v>4.7840000000000001E-2</v>
          </cell>
        </row>
        <row r="3500">
          <cell r="A3500">
            <v>296492</v>
          </cell>
          <cell r="B3500" t="str">
            <v>TOOL,ANTI-POLISH INSTALL</v>
          </cell>
          <cell r="C3500">
            <v>267.06</v>
          </cell>
          <cell r="D3500">
            <v>381.51</v>
          </cell>
          <cell r="E3500">
            <v>140.3272</v>
          </cell>
        </row>
        <row r="3501">
          <cell r="A3501">
            <v>296493</v>
          </cell>
          <cell r="B3501" t="str">
            <v>CORD GRIP</v>
          </cell>
          <cell r="C3501">
            <v>9.24</v>
          </cell>
          <cell r="D3501">
            <v>13.2</v>
          </cell>
          <cell r="E3501">
            <v>6.2295999999999996</v>
          </cell>
        </row>
        <row r="3502">
          <cell r="A3502">
            <v>296494</v>
          </cell>
          <cell r="B3502" t="str">
            <v>CORD GRIP</v>
          </cell>
          <cell r="C3502">
            <v>7.18</v>
          </cell>
          <cell r="D3502">
            <v>10.26</v>
          </cell>
          <cell r="E3502">
            <v>4.8464</v>
          </cell>
        </row>
        <row r="3503">
          <cell r="A3503">
            <v>296498</v>
          </cell>
          <cell r="B3503" t="str">
            <v>FLANGE ASM., FUEL SUPPLY</v>
          </cell>
          <cell r="C3503">
            <v>198.28</v>
          </cell>
          <cell r="D3503">
            <v>283.26</v>
          </cell>
          <cell r="E3503">
            <v>189.64465000000001</v>
          </cell>
        </row>
        <row r="3504">
          <cell r="A3504">
            <v>296505</v>
          </cell>
          <cell r="B3504" t="str">
            <v>SOCHDSRW M5 X 10</v>
          </cell>
          <cell r="C3504">
            <v>0.06</v>
          </cell>
          <cell r="D3504">
            <v>0.09</v>
          </cell>
          <cell r="E3504">
            <v>4.0250000000000001E-2</v>
          </cell>
        </row>
        <row r="3505">
          <cell r="A3505">
            <v>296507</v>
          </cell>
          <cell r="B3505" t="str">
            <v>SHIM,STARTER MOUNT BRKT</v>
          </cell>
          <cell r="C3505">
            <v>32.6</v>
          </cell>
          <cell r="D3505">
            <v>46.58</v>
          </cell>
          <cell r="E3505">
            <v>28.337299999999999</v>
          </cell>
        </row>
        <row r="3506">
          <cell r="A3506">
            <v>296508</v>
          </cell>
          <cell r="B3506" t="str">
            <v>SPACER</v>
          </cell>
          <cell r="C3506">
            <v>8.1</v>
          </cell>
          <cell r="D3506">
            <v>11.57</v>
          </cell>
          <cell r="E3506">
            <v>5.46</v>
          </cell>
        </row>
        <row r="3507">
          <cell r="A3507">
            <v>296513</v>
          </cell>
          <cell r="B3507" t="str">
            <v>COOLER, OIL</v>
          </cell>
          <cell r="C3507">
            <v>12269.96</v>
          </cell>
          <cell r="D3507">
            <v>17528.509999999998</v>
          </cell>
          <cell r="E3507">
            <v>3094</v>
          </cell>
        </row>
        <row r="3508">
          <cell r="A3508">
            <v>296515</v>
          </cell>
          <cell r="B3508" t="str">
            <v>ACTUATOR</v>
          </cell>
          <cell r="C3508">
            <v>13387.4</v>
          </cell>
          <cell r="D3508">
            <v>19124.86</v>
          </cell>
          <cell r="E3508">
            <v>2380.79657</v>
          </cell>
        </row>
        <row r="3509">
          <cell r="A3509">
            <v>296518</v>
          </cell>
          <cell r="B3509" t="str">
            <v>BRACKET, RH SUPPORT</v>
          </cell>
          <cell r="C3509">
            <v>238.73</v>
          </cell>
          <cell r="D3509">
            <v>341.04</v>
          </cell>
          <cell r="E3509">
            <v>233.13298</v>
          </cell>
        </row>
        <row r="3510">
          <cell r="A3510">
            <v>296529</v>
          </cell>
          <cell r="B3510" t="str">
            <v>INSULATION, MANIFOLD END, LEFT/RIGHT</v>
          </cell>
          <cell r="C3510">
            <v>307.27</v>
          </cell>
          <cell r="D3510">
            <v>438.96</v>
          </cell>
          <cell r="E3510">
            <v>146.77520000000001</v>
          </cell>
        </row>
        <row r="3511">
          <cell r="A3511">
            <v>296531</v>
          </cell>
          <cell r="B3511" t="str">
            <v>INSULATION, MANIFOLD END, RIGHT/LEFT</v>
          </cell>
          <cell r="C3511">
            <v>307.27</v>
          </cell>
          <cell r="D3511">
            <v>438.96</v>
          </cell>
          <cell r="E3511">
            <v>146.77520000000001</v>
          </cell>
        </row>
        <row r="3512">
          <cell r="A3512">
            <v>296533</v>
          </cell>
          <cell r="B3512" t="str">
            <v>INSULATION, MANIFOLD CENTER, LEFT/RIGHT</v>
          </cell>
          <cell r="C3512">
            <v>219.49</v>
          </cell>
          <cell r="D3512">
            <v>313.55</v>
          </cell>
          <cell r="E3512">
            <v>148.0128</v>
          </cell>
        </row>
        <row r="3513">
          <cell r="A3513">
            <v>296535</v>
          </cell>
          <cell r="B3513" t="str">
            <v>INSULATION, MANIFOLD CENTER, RIGHT/LEFT</v>
          </cell>
          <cell r="C3513">
            <v>309.86</v>
          </cell>
          <cell r="D3513">
            <v>442.65</v>
          </cell>
          <cell r="E3513">
            <v>148.0128</v>
          </cell>
        </row>
        <row r="3514">
          <cell r="A3514">
            <v>296537</v>
          </cell>
          <cell r="B3514" t="str">
            <v>INSULATION, LEFT BANK, LOWER RIGHT</v>
          </cell>
          <cell r="C3514">
            <v>154.5</v>
          </cell>
          <cell r="D3514">
            <v>220.71</v>
          </cell>
          <cell r="E3514">
            <v>73.798400000000001</v>
          </cell>
        </row>
        <row r="3515">
          <cell r="A3515">
            <v>296538</v>
          </cell>
          <cell r="B3515" t="str">
            <v>INSULATION, LEFT BANK, LOWER LEFT</v>
          </cell>
          <cell r="C3515">
            <v>148.81</v>
          </cell>
          <cell r="D3515">
            <v>212.58</v>
          </cell>
          <cell r="E3515">
            <v>71.084000000000003</v>
          </cell>
        </row>
        <row r="3516">
          <cell r="A3516">
            <v>296539</v>
          </cell>
          <cell r="B3516" t="str">
            <v>INSULATION, RIGHT BANK, LOWER LEFT</v>
          </cell>
          <cell r="C3516">
            <v>154.5</v>
          </cell>
          <cell r="D3516">
            <v>220.71</v>
          </cell>
          <cell r="E3516">
            <v>73.798400000000001</v>
          </cell>
        </row>
        <row r="3517">
          <cell r="A3517">
            <v>296540</v>
          </cell>
          <cell r="B3517" t="str">
            <v>INSULATION, RIGHT BANK, LOWER RIGHT</v>
          </cell>
          <cell r="C3517">
            <v>148.81</v>
          </cell>
          <cell r="D3517">
            <v>212.58</v>
          </cell>
          <cell r="E3517">
            <v>71.084000000000003</v>
          </cell>
        </row>
        <row r="3518">
          <cell r="A3518">
            <v>296541</v>
          </cell>
          <cell r="B3518" t="str">
            <v>INSULATION, U-SHAPED TUBE, RIGHT</v>
          </cell>
          <cell r="C3518">
            <v>344.81</v>
          </cell>
          <cell r="D3518">
            <v>492.59</v>
          </cell>
          <cell r="E3518">
            <v>129.17840000000001</v>
          </cell>
        </row>
        <row r="3519">
          <cell r="A3519">
            <v>296542</v>
          </cell>
          <cell r="B3519" t="str">
            <v>INSULATION, U-SHAPED TUBE, LEFT</v>
          </cell>
          <cell r="C3519">
            <v>355.68</v>
          </cell>
          <cell r="D3519">
            <v>508.12</v>
          </cell>
          <cell r="E3519">
            <v>133.2552</v>
          </cell>
        </row>
        <row r="3520">
          <cell r="A3520">
            <v>296546</v>
          </cell>
          <cell r="B3520" t="str">
            <v>INSULATION, RIGHT BANK TURBO TUBE, BOTTOM</v>
          </cell>
          <cell r="C3520">
            <v>281.58999999999997</v>
          </cell>
          <cell r="D3520">
            <v>402.27</v>
          </cell>
          <cell r="E3520">
            <v>134.51170999999999</v>
          </cell>
        </row>
        <row r="3521">
          <cell r="A3521">
            <v>296547</v>
          </cell>
          <cell r="B3521" t="str">
            <v>INSULATION, LEFT BANK TURBO, REAR</v>
          </cell>
          <cell r="C3521">
            <v>240.74</v>
          </cell>
          <cell r="D3521">
            <v>343.91</v>
          </cell>
          <cell r="E3521">
            <v>162.34399999999999</v>
          </cell>
        </row>
        <row r="3522">
          <cell r="A3522">
            <v>296548</v>
          </cell>
          <cell r="B3522" t="str">
            <v>INSUL,TURBO/DUCT/L RIGHT-2</v>
          </cell>
          <cell r="C3522">
            <v>320.72000000000003</v>
          </cell>
          <cell r="D3522">
            <v>458.17</v>
          </cell>
          <cell r="E3522">
            <v>153.20240000000001</v>
          </cell>
        </row>
        <row r="3523">
          <cell r="A3523">
            <v>296549</v>
          </cell>
          <cell r="B3523" t="str">
            <v>INSUL,TURBO/DUCT/L RIGHT-3</v>
          </cell>
          <cell r="C3523">
            <v>227.18</v>
          </cell>
          <cell r="D3523">
            <v>324.54000000000002</v>
          </cell>
          <cell r="E3523">
            <v>153.20240000000001</v>
          </cell>
        </row>
        <row r="3524">
          <cell r="A3524">
            <v>296550</v>
          </cell>
          <cell r="B3524" t="str">
            <v>INSUL,TURBO/DUCT/L RIGHT-4</v>
          </cell>
          <cell r="C3524">
            <v>216.22</v>
          </cell>
          <cell r="D3524">
            <v>308.88</v>
          </cell>
          <cell r="E3524">
            <v>145.80799999999999</v>
          </cell>
        </row>
        <row r="3525">
          <cell r="A3525">
            <v>296551</v>
          </cell>
          <cell r="B3525" t="str">
            <v>INSULATION, RIGHT BANK TURBO, REAR</v>
          </cell>
          <cell r="C3525">
            <v>240.74</v>
          </cell>
          <cell r="D3525">
            <v>343.91</v>
          </cell>
          <cell r="E3525">
            <v>162.34399999999999</v>
          </cell>
        </row>
        <row r="3526">
          <cell r="A3526">
            <v>296552</v>
          </cell>
          <cell r="B3526" t="str">
            <v>INSUL,TURBO/DUCT/L LEFT-2</v>
          </cell>
          <cell r="C3526">
            <v>327.52</v>
          </cell>
          <cell r="D3526">
            <v>467.89</v>
          </cell>
          <cell r="E3526">
            <v>156.44720000000001</v>
          </cell>
        </row>
        <row r="3527">
          <cell r="A3527">
            <v>296553</v>
          </cell>
          <cell r="B3527" t="str">
            <v>INSUL,TURBO/DUCT/L LEFT-3</v>
          </cell>
          <cell r="C3527">
            <v>230.12</v>
          </cell>
          <cell r="D3527">
            <v>328.74</v>
          </cell>
          <cell r="E3527">
            <v>155.18879999999999</v>
          </cell>
        </row>
        <row r="3528">
          <cell r="A3528">
            <v>296554</v>
          </cell>
          <cell r="B3528" t="str">
            <v>INSUL,TURBO/DUCT/L LEFT-4</v>
          </cell>
          <cell r="C3528">
            <v>213.9</v>
          </cell>
          <cell r="D3528">
            <v>305.58</v>
          </cell>
          <cell r="E3528">
            <v>144.24799999999999</v>
          </cell>
        </row>
        <row r="3529">
          <cell r="A3529">
            <v>296555</v>
          </cell>
          <cell r="B3529" t="str">
            <v>INSULATION, TURBO INSERT</v>
          </cell>
          <cell r="C3529">
            <v>261.3</v>
          </cell>
          <cell r="D3529">
            <v>373.29</v>
          </cell>
          <cell r="E3529">
            <v>124.82080000000001</v>
          </cell>
        </row>
        <row r="3530">
          <cell r="A3530">
            <v>296556</v>
          </cell>
          <cell r="B3530" t="str">
            <v>INSULATION, TURBO INSERT</v>
          </cell>
          <cell r="C3530">
            <v>293.98</v>
          </cell>
          <cell r="D3530">
            <v>419.98</v>
          </cell>
          <cell r="E3530">
            <v>140.43009000000001</v>
          </cell>
        </row>
        <row r="3531">
          <cell r="A3531">
            <v>296557</v>
          </cell>
          <cell r="B3531" t="str">
            <v>INSULATION, TURBO LEFT</v>
          </cell>
          <cell r="C3531">
            <v>198.73</v>
          </cell>
          <cell r="D3531">
            <v>283.89999999999998</v>
          </cell>
          <cell r="E3531">
            <v>134.01439999999999</v>
          </cell>
        </row>
        <row r="3532">
          <cell r="A3532">
            <v>296566</v>
          </cell>
          <cell r="B3532" t="str">
            <v>CONNECTOR, OIL</v>
          </cell>
          <cell r="C3532">
            <v>3786.76</v>
          </cell>
          <cell r="D3532">
            <v>5409.66</v>
          </cell>
          <cell r="E3532">
            <v>202.4984</v>
          </cell>
        </row>
        <row r="3533">
          <cell r="A3533">
            <v>296567</v>
          </cell>
          <cell r="B3533" t="str">
            <v>INTERFACE, THERMOSTAT</v>
          </cell>
          <cell r="C3533">
            <v>2643.54</v>
          </cell>
          <cell r="D3533">
            <v>3776.49</v>
          </cell>
          <cell r="E3533">
            <v>1634.1623999999999</v>
          </cell>
        </row>
        <row r="3534">
          <cell r="A3534">
            <v>296582</v>
          </cell>
          <cell r="B3534" t="str">
            <v>GASKET, OIL THERMOSTAT DOOR</v>
          </cell>
          <cell r="C3534">
            <v>59.76</v>
          </cell>
          <cell r="D3534">
            <v>85.37</v>
          </cell>
          <cell r="E3534">
            <v>25.393339999999998</v>
          </cell>
        </row>
        <row r="3535">
          <cell r="A3535">
            <v>296583</v>
          </cell>
          <cell r="B3535" t="str">
            <v>CONNECTOR, CHECK VALVE, HSG</v>
          </cell>
          <cell r="C3535">
            <v>257.89</v>
          </cell>
          <cell r="D3535">
            <v>368.41</v>
          </cell>
          <cell r="E3535">
            <v>157.52879999999999</v>
          </cell>
        </row>
        <row r="3536">
          <cell r="A3536">
            <v>296586</v>
          </cell>
          <cell r="B3536" t="str">
            <v>BRACKET, CENTER SUPPORT</v>
          </cell>
          <cell r="C3536">
            <v>68.03</v>
          </cell>
          <cell r="D3536">
            <v>97.18</v>
          </cell>
          <cell r="E3536">
            <v>44.085599999999999</v>
          </cell>
        </row>
        <row r="3537">
          <cell r="A3537">
            <v>296587</v>
          </cell>
          <cell r="B3537" t="str">
            <v>BRACKET, RH SUPPORT</v>
          </cell>
          <cell r="C3537">
            <v>22.35</v>
          </cell>
          <cell r="D3537">
            <v>31.92</v>
          </cell>
          <cell r="E3537">
            <v>15.735200000000001</v>
          </cell>
        </row>
        <row r="3538">
          <cell r="A3538">
            <v>296588</v>
          </cell>
          <cell r="B3538" t="str">
            <v>THERMOCOUPLE K-SERIES W/CONN.</v>
          </cell>
          <cell r="C3538">
            <v>180.14</v>
          </cell>
          <cell r="D3538">
            <v>257.35000000000002</v>
          </cell>
          <cell r="E3538">
            <v>76.024000000000001</v>
          </cell>
        </row>
        <row r="3539">
          <cell r="A3539">
            <v>296589</v>
          </cell>
          <cell r="B3539" t="str">
            <v>GASKET, WATER INLET</v>
          </cell>
          <cell r="C3539">
            <v>19.48</v>
          </cell>
          <cell r="D3539">
            <v>27.83</v>
          </cell>
          <cell r="E3539">
            <v>7.1551999999999998</v>
          </cell>
        </row>
        <row r="3540">
          <cell r="A3540">
            <v>296597</v>
          </cell>
          <cell r="B3540" t="str">
            <v>BRACKET, CRANKCASE BLOWER</v>
          </cell>
          <cell r="C3540">
            <v>79.14</v>
          </cell>
          <cell r="D3540">
            <v>113.06</v>
          </cell>
          <cell r="E3540">
            <v>40.46848</v>
          </cell>
        </row>
        <row r="3541">
          <cell r="A3541">
            <v>296601</v>
          </cell>
          <cell r="B3541" t="str">
            <v>BRACKET, 1098 REGULATOR (E-STOP)</v>
          </cell>
          <cell r="C3541">
            <v>69.22</v>
          </cell>
          <cell r="D3541">
            <v>98.88</v>
          </cell>
          <cell r="E3541">
            <v>18.096</v>
          </cell>
        </row>
        <row r="3542">
          <cell r="A3542">
            <v>296607</v>
          </cell>
          <cell r="B3542" t="str">
            <v>GASKET, CENTRIFUGE, FM600</v>
          </cell>
          <cell r="C3542">
            <v>25.5</v>
          </cell>
          <cell r="D3542">
            <v>36.43</v>
          </cell>
          <cell r="E3542">
            <v>8.3719999999999999</v>
          </cell>
        </row>
        <row r="3543">
          <cell r="A3543">
            <v>296608</v>
          </cell>
          <cell r="B3543" t="str">
            <v>SUPPORT, CENTRIFUGE FILTER</v>
          </cell>
          <cell r="C3543">
            <v>356.64</v>
          </cell>
          <cell r="D3543">
            <v>509.49</v>
          </cell>
          <cell r="E3543">
            <v>219.67434</v>
          </cell>
        </row>
        <row r="3544">
          <cell r="A3544">
            <v>296612</v>
          </cell>
          <cell r="B3544" t="str">
            <v>SPACER, SPRING</v>
          </cell>
          <cell r="C3544">
            <v>37.72</v>
          </cell>
          <cell r="D3544">
            <v>53.89</v>
          </cell>
          <cell r="E3544">
            <v>21.2638</v>
          </cell>
        </row>
        <row r="3545">
          <cell r="A3545">
            <v>296613</v>
          </cell>
          <cell r="B3545" t="str">
            <v>THERMOSTAT</v>
          </cell>
          <cell r="C3545">
            <v>1817.82</v>
          </cell>
          <cell r="D3545">
            <v>2596.89</v>
          </cell>
          <cell r="E3545">
            <v>988</v>
          </cell>
        </row>
        <row r="3546">
          <cell r="A3546">
            <v>296614</v>
          </cell>
          <cell r="B3546" t="str">
            <v>GASKET, THERMOSTAT HOUSING</v>
          </cell>
          <cell r="C3546">
            <v>24.85</v>
          </cell>
          <cell r="D3546">
            <v>35.5</v>
          </cell>
          <cell r="E3546">
            <v>5.3144</v>
          </cell>
        </row>
        <row r="3547">
          <cell r="A3547">
            <v>296615</v>
          </cell>
          <cell r="B3547" t="str">
            <v>SHIELD, OIL TUBE</v>
          </cell>
          <cell r="C3547">
            <v>33.29</v>
          </cell>
          <cell r="D3547">
            <v>47.56</v>
          </cell>
          <cell r="E3547">
            <v>19.479199999999999</v>
          </cell>
        </row>
        <row r="3548">
          <cell r="A3548">
            <v>296617</v>
          </cell>
          <cell r="B3548" t="str">
            <v>GASKET, SQUARE</v>
          </cell>
          <cell r="C3548">
            <v>16.399999999999999</v>
          </cell>
          <cell r="D3548">
            <v>23.43</v>
          </cell>
          <cell r="E3548">
            <v>7.0876000000000001</v>
          </cell>
        </row>
        <row r="3549">
          <cell r="A3549">
            <v>296620</v>
          </cell>
          <cell r="B3549" t="str">
            <v>POINTER, TIMING</v>
          </cell>
          <cell r="C3549">
            <v>76.8</v>
          </cell>
          <cell r="D3549">
            <v>109.71</v>
          </cell>
          <cell r="E3549">
            <v>36.4</v>
          </cell>
        </row>
        <row r="3550">
          <cell r="A3550">
            <v>296621</v>
          </cell>
          <cell r="B3550" t="str">
            <v>STRIP, TIMING FLYWHEEL</v>
          </cell>
          <cell r="C3550">
            <v>86.89</v>
          </cell>
          <cell r="D3550">
            <v>124.13</v>
          </cell>
          <cell r="E3550">
            <v>45.7288</v>
          </cell>
        </row>
        <row r="3551">
          <cell r="A3551">
            <v>296627</v>
          </cell>
          <cell r="B3551" t="str">
            <v>TURBOCHARGER, TPS52, RIGHT BANK</v>
          </cell>
          <cell r="C3551">
            <v>24291.360000000001</v>
          </cell>
          <cell r="D3551">
            <v>34701.94</v>
          </cell>
          <cell r="E3551">
            <v>10153.010399999999</v>
          </cell>
        </row>
        <row r="3552">
          <cell r="A3552">
            <v>296630</v>
          </cell>
          <cell r="B3552" t="str">
            <v>FLEX, 5 IN.-150# FLANGED 24 IN.</v>
          </cell>
          <cell r="C3552">
            <v>482.09</v>
          </cell>
          <cell r="D3552">
            <v>688.7</v>
          </cell>
          <cell r="E3552">
            <v>176.8</v>
          </cell>
        </row>
        <row r="3553">
          <cell r="A3553">
            <v>296632</v>
          </cell>
          <cell r="B3553" t="str">
            <v>SCREW, HEX HEAD, M12X1.75 X 95LG</v>
          </cell>
          <cell r="C3553">
            <v>4.1500000000000004</v>
          </cell>
          <cell r="D3553">
            <v>5.93</v>
          </cell>
          <cell r="E3553">
            <v>1.00651</v>
          </cell>
        </row>
        <row r="3554">
          <cell r="A3554">
            <v>296638</v>
          </cell>
          <cell r="B3554" t="str">
            <v>HXHDSCR M16X35 10.9</v>
          </cell>
          <cell r="C3554">
            <v>0.81</v>
          </cell>
          <cell r="D3554">
            <v>1.1499999999999999</v>
          </cell>
          <cell r="E3554">
            <v>0.36066999999999999</v>
          </cell>
        </row>
        <row r="3555">
          <cell r="A3555">
            <v>296639</v>
          </cell>
          <cell r="B3555" t="str">
            <v>BRACKET, MAIN GAS LINE</v>
          </cell>
          <cell r="C3555">
            <v>13.04</v>
          </cell>
          <cell r="D3555">
            <v>18.63</v>
          </cell>
          <cell r="E3555">
            <v>8.06</v>
          </cell>
        </row>
        <row r="3556">
          <cell r="A3556">
            <v>296640</v>
          </cell>
          <cell r="B3556" t="str">
            <v>HOSE, FLEXIBLE, WASTEGATE RB</v>
          </cell>
          <cell r="C3556">
            <v>751.74</v>
          </cell>
          <cell r="D3556">
            <v>1073.9100000000001</v>
          </cell>
          <cell r="E3556">
            <v>263.23439999999999</v>
          </cell>
        </row>
        <row r="3557">
          <cell r="A3557">
            <v>296651</v>
          </cell>
          <cell r="B3557" t="str">
            <v>SUPPORT, TURBO EXHAUST, LOWER</v>
          </cell>
          <cell r="C3557">
            <v>23.94</v>
          </cell>
          <cell r="D3557">
            <v>34.19</v>
          </cell>
          <cell r="E3557">
            <v>14.794</v>
          </cell>
        </row>
        <row r="3558">
          <cell r="A3558">
            <v>296652</v>
          </cell>
          <cell r="B3558" t="str">
            <v>PLATE, RETAINING</v>
          </cell>
          <cell r="C3558">
            <v>2.3199999999999998</v>
          </cell>
          <cell r="D3558">
            <v>3.32</v>
          </cell>
          <cell r="E3558">
            <v>1.56416</v>
          </cell>
        </row>
        <row r="3559">
          <cell r="A3559">
            <v>296653</v>
          </cell>
          <cell r="B3559" t="str">
            <v>INSULATION, TURBO, INSIDE</v>
          </cell>
          <cell r="C3559">
            <v>457.65</v>
          </cell>
          <cell r="D3559">
            <v>653.78</v>
          </cell>
          <cell r="E3559">
            <v>218.608</v>
          </cell>
        </row>
        <row r="3560">
          <cell r="A3560">
            <v>296654</v>
          </cell>
          <cell r="B3560" t="str">
            <v>INSULATION, TURBO, OUTSIDE</v>
          </cell>
          <cell r="C3560">
            <v>305.35000000000002</v>
          </cell>
          <cell r="D3560">
            <v>436.22</v>
          </cell>
          <cell r="E3560">
            <v>145.86000000000001</v>
          </cell>
        </row>
        <row r="3561">
          <cell r="A3561">
            <v>296656</v>
          </cell>
          <cell r="B3561" t="str">
            <v>INSULATION, RIGHT CROSSOVER, INNER</v>
          </cell>
          <cell r="C3561">
            <v>242.78</v>
          </cell>
          <cell r="D3561">
            <v>346.82</v>
          </cell>
          <cell r="E3561">
            <v>115.9704</v>
          </cell>
        </row>
        <row r="3562">
          <cell r="A3562">
            <v>296657</v>
          </cell>
          <cell r="B3562" t="str">
            <v>INSULATION, RIGHT CROSSOVER, OUTER</v>
          </cell>
          <cell r="C3562">
            <v>325.14</v>
          </cell>
          <cell r="D3562">
            <v>464.49</v>
          </cell>
          <cell r="E3562">
            <v>155.31360000000001</v>
          </cell>
        </row>
        <row r="3563">
          <cell r="A3563">
            <v>296659</v>
          </cell>
          <cell r="B3563" t="str">
            <v>INSULATION, CROSSOVER CAP, INNER</v>
          </cell>
          <cell r="C3563">
            <v>179.14</v>
          </cell>
          <cell r="D3563">
            <v>255.92</v>
          </cell>
          <cell r="E3563">
            <v>85.571200000000005</v>
          </cell>
        </row>
        <row r="3564">
          <cell r="A3564">
            <v>296660</v>
          </cell>
          <cell r="B3564" t="str">
            <v>INSULATION, CROSSOVER CAP, OUTER</v>
          </cell>
          <cell r="C3564">
            <v>395.3</v>
          </cell>
          <cell r="D3564">
            <v>564.71</v>
          </cell>
          <cell r="E3564">
            <v>188.82239999999999</v>
          </cell>
        </row>
        <row r="3565">
          <cell r="A3565">
            <v>296661</v>
          </cell>
          <cell r="B3565" t="str">
            <v>INSULATION, EXHAUST OUTLET, TOP/LEFT</v>
          </cell>
          <cell r="C3565">
            <v>221.34</v>
          </cell>
          <cell r="D3565">
            <v>316.2</v>
          </cell>
          <cell r="E3565">
            <v>188.82239999999999</v>
          </cell>
        </row>
        <row r="3566">
          <cell r="A3566">
            <v>296663</v>
          </cell>
          <cell r="B3566" t="str">
            <v>INSULATION, EXHAUST OUTLET CAP, RIGHT</v>
          </cell>
          <cell r="C3566">
            <v>308.49</v>
          </cell>
          <cell r="D3566">
            <v>440.7</v>
          </cell>
          <cell r="E3566">
            <v>147.35759999999999</v>
          </cell>
        </row>
        <row r="3567">
          <cell r="A3567">
            <v>296664</v>
          </cell>
          <cell r="B3567" t="str">
            <v>INSULATION, EXHAUST OUTLET, INSIDE/RIGHT</v>
          </cell>
          <cell r="C3567">
            <v>242.71</v>
          </cell>
          <cell r="D3567">
            <v>346.73</v>
          </cell>
          <cell r="E3567">
            <v>115.9392</v>
          </cell>
        </row>
        <row r="3568">
          <cell r="A3568">
            <v>296665</v>
          </cell>
          <cell r="B3568" t="str">
            <v>INSULATION, EXHAUST OUTLET, OUTSIDE/RIGHT</v>
          </cell>
          <cell r="C3568">
            <v>188.57</v>
          </cell>
          <cell r="D3568">
            <v>269.38</v>
          </cell>
          <cell r="E3568">
            <v>90.074399999999997</v>
          </cell>
        </row>
        <row r="3569">
          <cell r="A3569">
            <v>296666</v>
          </cell>
          <cell r="B3569" t="str">
            <v>INSULATION, EXHAUST OUTLET, TOP/RIGHT</v>
          </cell>
          <cell r="C3569">
            <v>318.48</v>
          </cell>
          <cell r="D3569">
            <v>454.97</v>
          </cell>
          <cell r="E3569">
            <v>152.13120000000001</v>
          </cell>
        </row>
        <row r="3570">
          <cell r="A3570">
            <v>296667</v>
          </cell>
          <cell r="B3570" t="str">
            <v>INSULATION, WASTEGATE, OUTSIDE/LEFT</v>
          </cell>
          <cell r="C3570">
            <v>431.46</v>
          </cell>
          <cell r="D3570">
            <v>616.37</v>
          </cell>
          <cell r="E3570">
            <v>161.59520000000001</v>
          </cell>
        </row>
        <row r="3571">
          <cell r="A3571">
            <v>296668</v>
          </cell>
          <cell r="B3571" t="str">
            <v>INSULATION, WASTEGATE, INSIDE/LEFT</v>
          </cell>
          <cell r="C3571">
            <v>431.46</v>
          </cell>
          <cell r="D3571">
            <v>616.37</v>
          </cell>
          <cell r="E3571">
            <v>161.59520000000001</v>
          </cell>
        </row>
        <row r="3572">
          <cell r="A3572">
            <v>296669</v>
          </cell>
          <cell r="B3572" t="str">
            <v>INSULATION, WASTEGATE, OUTSIDE/RIGHT</v>
          </cell>
          <cell r="C3572">
            <v>347.08</v>
          </cell>
          <cell r="D3572">
            <v>495.82</v>
          </cell>
          <cell r="E3572">
            <v>130.03120000000001</v>
          </cell>
        </row>
        <row r="3573">
          <cell r="A3573">
            <v>296670</v>
          </cell>
          <cell r="B3573" t="str">
            <v>INSULATION, WASTEGATE, INSIDE/RIGHT</v>
          </cell>
          <cell r="C3573">
            <v>347.08</v>
          </cell>
          <cell r="D3573">
            <v>495.82</v>
          </cell>
          <cell r="E3573">
            <v>130.03120000000001</v>
          </cell>
        </row>
        <row r="3574">
          <cell r="A3574">
            <v>296676</v>
          </cell>
          <cell r="B3574" t="str">
            <v>SCREW, HEX HD, M20 X 220LG, GRADE 10.9</v>
          </cell>
          <cell r="C3574">
            <v>30.4</v>
          </cell>
          <cell r="D3574">
            <v>43.43</v>
          </cell>
          <cell r="E3574">
            <v>10.963469999999999</v>
          </cell>
        </row>
        <row r="3575">
          <cell r="A3575">
            <v>296677</v>
          </cell>
          <cell r="B3575" t="str">
            <v>STUD, HI-TEMP, M10X25LG</v>
          </cell>
          <cell r="C3575">
            <v>14.49</v>
          </cell>
          <cell r="D3575">
            <v>20.71</v>
          </cell>
          <cell r="E3575">
            <v>4.7839999999999998</v>
          </cell>
        </row>
        <row r="3576">
          <cell r="A3576">
            <v>296678</v>
          </cell>
          <cell r="B3576" t="str">
            <v>NUT, HI-TEMP, M10X1.5</v>
          </cell>
          <cell r="C3576">
            <v>33.29</v>
          </cell>
          <cell r="D3576">
            <v>47.56</v>
          </cell>
          <cell r="E3576">
            <v>17.7424</v>
          </cell>
        </row>
        <row r="3577">
          <cell r="A3577">
            <v>296684</v>
          </cell>
          <cell r="B3577" t="str">
            <v>SCREW, HX HD, M22X140LG.</v>
          </cell>
          <cell r="C3577">
            <v>9.5500000000000007</v>
          </cell>
          <cell r="D3577">
            <v>13.65</v>
          </cell>
          <cell r="E3577">
            <v>4.9169099999999997</v>
          </cell>
        </row>
        <row r="3578">
          <cell r="A3578">
            <v>296685</v>
          </cell>
          <cell r="B3578" t="str">
            <v>SCREW, HX HD, M20X80LG.</v>
          </cell>
          <cell r="C3578">
            <v>3.91</v>
          </cell>
          <cell r="D3578">
            <v>5.59</v>
          </cell>
          <cell r="E3578">
            <v>0.74880000000000002</v>
          </cell>
        </row>
        <row r="3579">
          <cell r="A3579">
            <v>296686</v>
          </cell>
          <cell r="B3579" t="str">
            <v>U BOLT,M8X57X84</v>
          </cell>
          <cell r="C3579">
            <v>6.29</v>
          </cell>
          <cell r="D3579">
            <v>8.99</v>
          </cell>
          <cell r="E3579">
            <v>3.8896000000000002</v>
          </cell>
        </row>
        <row r="3580">
          <cell r="A3580">
            <v>296687</v>
          </cell>
          <cell r="B3580" t="str">
            <v>GASKET, BREATHER</v>
          </cell>
          <cell r="C3580">
            <v>25.63</v>
          </cell>
          <cell r="D3580">
            <v>36.619999999999997</v>
          </cell>
          <cell r="E3580">
            <v>8.0079999999999991</v>
          </cell>
        </row>
        <row r="3581">
          <cell r="A3581">
            <v>296688</v>
          </cell>
          <cell r="B3581" t="str">
            <v>TUBE, AIR STARTER TO 3-WAY VALVE</v>
          </cell>
          <cell r="C3581">
            <v>52.11</v>
          </cell>
          <cell r="D3581">
            <v>74.44</v>
          </cell>
          <cell r="E3581">
            <v>35.13946</v>
          </cell>
        </row>
        <row r="3582">
          <cell r="A3582">
            <v>296690</v>
          </cell>
          <cell r="B3582" t="str">
            <v>COVER, NCM</v>
          </cell>
          <cell r="C3582">
            <v>32.14</v>
          </cell>
          <cell r="D3582">
            <v>45.91</v>
          </cell>
          <cell r="E3582">
            <v>19.813870000000001</v>
          </cell>
        </row>
        <row r="3583">
          <cell r="A3583">
            <v>296691</v>
          </cell>
          <cell r="B3583" t="str">
            <v>BRACKET, PRELUBE MOTOR</v>
          </cell>
          <cell r="C3583">
            <v>40.51</v>
          </cell>
          <cell r="D3583">
            <v>57.87</v>
          </cell>
          <cell r="E3583">
            <v>39.48462</v>
          </cell>
        </row>
        <row r="3584">
          <cell r="A3584">
            <v>296692</v>
          </cell>
          <cell r="B3584" t="str">
            <v>BRACKET, PRELUBE MOTOR</v>
          </cell>
          <cell r="C3584">
            <v>12.41</v>
          </cell>
          <cell r="D3584">
            <v>17.73</v>
          </cell>
          <cell r="E3584">
            <v>12.726179999999999</v>
          </cell>
        </row>
        <row r="3585">
          <cell r="A3585">
            <v>296694</v>
          </cell>
          <cell r="B3585" t="str">
            <v>BELLOWS, AIR INLET</v>
          </cell>
          <cell r="C3585">
            <v>1360</v>
          </cell>
          <cell r="D3585">
            <v>1942.86</v>
          </cell>
          <cell r="E3585">
            <v>548.08000000000004</v>
          </cell>
        </row>
        <row r="3586">
          <cell r="A3586">
            <v>296701</v>
          </cell>
          <cell r="B3586" t="str">
            <v>INSULATION, LB ACTUATOR</v>
          </cell>
          <cell r="C3586">
            <v>124.34</v>
          </cell>
          <cell r="D3586">
            <v>177.62</v>
          </cell>
          <cell r="E3586">
            <v>59.394399999999997</v>
          </cell>
        </row>
        <row r="3587">
          <cell r="A3587">
            <v>296702</v>
          </cell>
          <cell r="B3587" t="str">
            <v>INSULATION, LB ACTUATOR</v>
          </cell>
          <cell r="C3587">
            <v>91.74</v>
          </cell>
          <cell r="D3587">
            <v>131.06</v>
          </cell>
          <cell r="E3587">
            <v>61.869599999999998</v>
          </cell>
        </row>
        <row r="3588">
          <cell r="A3588">
            <v>296703</v>
          </cell>
          <cell r="B3588" t="str">
            <v>BELLOW, LB COMPRESSOR</v>
          </cell>
          <cell r="C3588">
            <v>1131.26</v>
          </cell>
          <cell r="D3588">
            <v>1616.09</v>
          </cell>
          <cell r="E3588">
            <v>307.09699000000001</v>
          </cell>
        </row>
        <row r="3589">
          <cell r="A3589">
            <v>296704</v>
          </cell>
          <cell r="B3589" t="str">
            <v>BELLOW, RB COMPRESSOR</v>
          </cell>
          <cell r="C3589">
            <v>965.21</v>
          </cell>
          <cell r="D3589">
            <v>1378.87</v>
          </cell>
          <cell r="E3589">
            <v>175.80189999999999</v>
          </cell>
        </row>
        <row r="3590">
          <cell r="A3590">
            <v>296709</v>
          </cell>
          <cell r="B3590" t="str">
            <v>BOX, HMI</v>
          </cell>
          <cell r="C3590">
            <v>101.55</v>
          </cell>
          <cell r="D3590">
            <v>145.07</v>
          </cell>
          <cell r="E3590">
            <v>63.793599999999998</v>
          </cell>
        </row>
        <row r="3591">
          <cell r="A3591">
            <v>296711</v>
          </cell>
          <cell r="B3591" t="str">
            <v>TUBE, OIL RELIEF VALVE</v>
          </cell>
          <cell r="C3591">
            <v>54.28</v>
          </cell>
          <cell r="D3591">
            <v>77.540000000000006</v>
          </cell>
          <cell r="E3591">
            <v>42.617159999999998</v>
          </cell>
        </row>
        <row r="3592">
          <cell r="A3592">
            <v>296712</v>
          </cell>
          <cell r="B3592" t="str">
            <v>ELBOW, MALE 1-1/2G X 1-1/2NPT</v>
          </cell>
          <cell r="C3592">
            <v>138.01</v>
          </cell>
          <cell r="D3592">
            <v>197.15</v>
          </cell>
          <cell r="E3592">
            <v>93.069599999999994</v>
          </cell>
        </row>
        <row r="3593">
          <cell r="A3593">
            <v>296714</v>
          </cell>
          <cell r="B3593" t="str">
            <v>TUBE, TURBO WATER SUPPLY, LEFT BANK</v>
          </cell>
          <cell r="C3593">
            <v>41.31</v>
          </cell>
          <cell r="D3593">
            <v>59.01</v>
          </cell>
          <cell r="E3593">
            <v>41.564100000000003</v>
          </cell>
        </row>
        <row r="3594">
          <cell r="A3594">
            <v>296737</v>
          </cell>
          <cell r="B3594" t="str">
            <v>STUD, HI-TEMP, M10X30 LG</v>
          </cell>
          <cell r="C3594">
            <v>54.98</v>
          </cell>
          <cell r="D3594">
            <v>78.540000000000006</v>
          </cell>
          <cell r="E3594">
            <v>28.901599999999998</v>
          </cell>
        </row>
        <row r="3595">
          <cell r="A3595">
            <v>296740</v>
          </cell>
          <cell r="B3595" t="str">
            <v>Shaft, Wastegate Pivot</v>
          </cell>
          <cell r="C3595">
            <v>48.93</v>
          </cell>
          <cell r="D3595">
            <v>69.89</v>
          </cell>
          <cell r="E3595">
            <v>30.243200000000002</v>
          </cell>
        </row>
        <row r="3596">
          <cell r="A3596">
            <v>296743</v>
          </cell>
          <cell r="B3596" t="str">
            <v>BRACKET, OXYGEN SENSOR TUBE</v>
          </cell>
          <cell r="C3596">
            <v>13.71</v>
          </cell>
          <cell r="D3596">
            <v>19.59</v>
          </cell>
          <cell r="E3596">
            <v>12.0952</v>
          </cell>
        </row>
        <row r="3597">
          <cell r="A3597">
            <v>296751</v>
          </cell>
          <cell r="B3597" t="str">
            <v>TUBE, NoX</v>
          </cell>
          <cell r="C3597">
            <v>39.42</v>
          </cell>
          <cell r="D3597">
            <v>56.31</v>
          </cell>
          <cell r="E3597">
            <v>38.777299999999997</v>
          </cell>
        </row>
        <row r="3598">
          <cell r="A3598">
            <v>296752</v>
          </cell>
          <cell r="B3598" t="str">
            <v>NUT, HEX, M14 CLASS 10</v>
          </cell>
          <cell r="C3598">
            <v>2.1</v>
          </cell>
          <cell r="D3598">
            <v>3</v>
          </cell>
          <cell r="E3598">
            <v>0.38095000000000001</v>
          </cell>
        </row>
        <row r="3599">
          <cell r="A3599">
            <v>296753</v>
          </cell>
          <cell r="B3599" t="str">
            <v>BRACKET, MAIN GAS SUPPORT</v>
          </cell>
          <cell r="C3599">
            <v>32.479999999999997</v>
          </cell>
          <cell r="D3599">
            <v>46.4</v>
          </cell>
          <cell r="E3599">
            <v>18.2</v>
          </cell>
        </row>
        <row r="3600">
          <cell r="A3600">
            <v>296754</v>
          </cell>
          <cell r="B3600" t="str">
            <v>BRACKET, MAIN GAS VALVE</v>
          </cell>
          <cell r="C3600">
            <v>43.09</v>
          </cell>
          <cell r="D3600">
            <v>61.56</v>
          </cell>
          <cell r="E3600">
            <v>35.1</v>
          </cell>
        </row>
        <row r="3601">
          <cell r="A3601">
            <v>296760</v>
          </cell>
          <cell r="B3601" t="str">
            <v>TUBE, 16V LB TURBO</v>
          </cell>
          <cell r="C3601">
            <v>322.83</v>
          </cell>
          <cell r="D3601">
            <v>461.19</v>
          </cell>
          <cell r="E3601">
            <v>174.07728</v>
          </cell>
        </row>
        <row r="3602">
          <cell r="A3602">
            <v>296761</v>
          </cell>
          <cell r="B3602" t="str">
            <v>TUBE, 16V RB TURBO</v>
          </cell>
          <cell r="C3602">
            <v>493.8</v>
          </cell>
          <cell r="D3602">
            <v>705.43</v>
          </cell>
          <cell r="E3602">
            <v>171.49600000000001</v>
          </cell>
        </row>
        <row r="3603">
          <cell r="A3603">
            <v>296762</v>
          </cell>
          <cell r="B3603" t="str">
            <v>ADAPTER, 1"NPT X 1"-37 JIC</v>
          </cell>
          <cell r="C3603">
            <v>4.32</v>
          </cell>
          <cell r="D3603">
            <v>6.18</v>
          </cell>
          <cell r="E3603">
            <v>2.5528900000000001</v>
          </cell>
        </row>
        <row r="3604">
          <cell r="A3604">
            <v>296766</v>
          </cell>
          <cell r="B3604" t="str">
            <v>ADAPTER, M33X2.0 X 1" NPT</v>
          </cell>
          <cell r="C3604">
            <v>42.05</v>
          </cell>
          <cell r="D3604">
            <v>60.08</v>
          </cell>
          <cell r="E3604">
            <v>23.534780000000001</v>
          </cell>
        </row>
        <row r="3605">
          <cell r="A3605">
            <v>296767</v>
          </cell>
          <cell r="B3605" t="str">
            <v>ADAPTER, M33X2.0 X 1"-37 JIC</v>
          </cell>
          <cell r="C3605">
            <v>38.229999999999997</v>
          </cell>
          <cell r="D3605">
            <v>54.61</v>
          </cell>
          <cell r="E3605">
            <v>12.14645</v>
          </cell>
        </row>
        <row r="3606">
          <cell r="A3606">
            <v>296786</v>
          </cell>
          <cell r="B3606" t="str">
            <v>BRACKET, CLAMP (M12)</v>
          </cell>
          <cell r="C3606">
            <v>11.79</v>
          </cell>
          <cell r="D3606">
            <v>16.84</v>
          </cell>
          <cell r="E3606">
            <v>11.80869</v>
          </cell>
        </row>
        <row r="3607">
          <cell r="A3607">
            <v>296787</v>
          </cell>
          <cell r="B3607" t="str">
            <v>CLAMP, TUBE (3/8" O.D.)</v>
          </cell>
          <cell r="C3607">
            <v>27.34</v>
          </cell>
          <cell r="D3607">
            <v>39.049999999999997</v>
          </cell>
          <cell r="E3607">
            <v>16.899999999999999</v>
          </cell>
        </row>
        <row r="3608">
          <cell r="A3608">
            <v>300009</v>
          </cell>
          <cell r="B3608" t="str">
            <v>GUIDE,VALVE</v>
          </cell>
          <cell r="C3608">
            <v>11.24</v>
          </cell>
          <cell r="D3608">
            <v>16.059999999999999</v>
          </cell>
          <cell r="E3608">
            <v>4.9402600000000003</v>
          </cell>
        </row>
        <row r="3609">
          <cell r="A3609">
            <v>300024</v>
          </cell>
          <cell r="B3609" t="str">
            <v>COVER,CONN.ROD INSP.</v>
          </cell>
          <cell r="C3609">
            <v>21.42</v>
          </cell>
          <cell r="D3609">
            <v>30.61</v>
          </cell>
          <cell r="E3609">
            <v>6.6664000000000003</v>
          </cell>
        </row>
        <row r="3610">
          <cell r="A3610">
            <v>300027</v>
          </cell>
          <cell r="B3610" t="str">
            <v>BUSHING,CAMSHAFT-FR.</v>
          </cell>
          <cell r="C3610">
            <v>272.95</v>
          </cell>
          <cell r="D3610">
            <v>389.93</v>
          </cell>
          <cell r="E3610">
            <v>88.379199999999997</v>
          </cell>
        </row>
        <row r="3611">
          <cell r="A3611">
            <v>300050</v>
          </cell>
          <cell r="B3611" t="str">
            <v>BEARING,CAMSHAFT</v>
          </cell>
          <cell r="C3611">
            <v>37.56</v>
          </cell>
          <cell r="D3611">
            <v>53.66</v>
          </cell>
          <cell r="E3611">
            <v>12.1264</v>
          </cell>
        </row>
        <row r="3612">
          <cell r="A3612">
            <v>300063</v>
          </cell>
          <cell r="B3612" t="str">
            <v>IMPELLER,WATER PUMP</v>
          </cell>
          <cell r="C3612">
            <v>161.26</v>
          </cell>
          <cell r="D3612">
            <v>230.37</v>
          </cell>
          <cell r="E3612">
            <v>48.276800000000001</v>
          </cell>
        </row>
        <row r="3613">
          <cell r="A3613">
            <v>300068</v>
          </cell>
          <cell r="B3613" t="str">
            <v>SUPPORT,ROCKER ARM</v>
          </cell>
          <cell r="C3613">
            <v>140.1</v>
          </cell>
          <cell r="D3613">
            <v>200.14</v>
          </cell>
          <cell r="E3613">
            <v>108.4111</v>
          </cell>
        </row>
        <row r="3614">
          <cell r="A3614">
            <v>300069</v>
          </cell>
          <cell r="B3614" t="str">
            <v>SHAFT,ROCKER ARM</v>
          </cell>
          <cell r="C3614">
            <v>94.05</v>
          </cell>
          <cell r="D3614">
            <v>134.36000000000001</v>
          </cell>
          <cell r="E3614">
            <v>36.460050000000003</v>
          </cell>
        </row>
        <row r="3615">
          <cell r="A3615">
            <v>300081</v>
          </cell>
          <cell r="B3615" t="str">
            <v>GEAR,OIL PUMP-DRIVER</v>
          </cell>
          <cell r="C3615">
            <v>726.15</v>
          </cell>
          <cell r="D3615">
            <v>1037.3599999999999</v>
          </cell>
          <cell r="E3615">
            <v>267.37169999999998</v>
          </cell>
        </row>
        <row r="3616">
          <cell r="A3616">
            <v>300108</v>
          </cell>
          <cell r="B3616" t="str">
            <v>NBL BUSHING,PISTON PIN</v>
          </cell>
          <cell r="C3616">
            <v>44.29</v>
          </cell>
          <cell r="D3616">
            <v>63.27</v>
          </cell>
          <cell r="E3616">
            <v>16.015999999999998</v>
          </cell>
        </row>
        <row r="3617">
          <cell r="A3617">
            <v>300154</v>
          </cell>
          <cell r="B3617" t="str">
            <v>DIP HOUSING,GEAR</v>
          </cell>
          <cell r="C3617">
            <v>372.14</v>
          </cell>
          <cell r="D3617">
            <v>531.63</v>
          </cell>
          <cell r="E3617">
            <v>1071.0440000000001</v>
          </cell>
        </row>
        <row r="3618">
          <cell r="A3618">
            <v>300245</v>
          </cell>
          <cell r="B3618" t="str">
            <v>COVER,CAMSHAFT</v>
          </cell>
          <cell r="C3618">
            <v>32.409999999999997</v>
          </cell>
          <cell r="D3618">
            <v>46.3</v>
          </cell>
          <cell r="E3618">
            <v>22.256</v>
          </cell>
        </row>
        <row r="3619">
          <cell r="A3619">
            <v>300323</v>
          </cell>
          <cell r="B3619" t="str">
            <v>NBL CAMSHAFT</v>
          </cell>
          <cell r="C3619">
            <v>1999.78</v>
          </cell>
          <cell r="D3619">
            <v>2856.83</v>
          </cell>
          <cell r="E3619">
            <v>351.58240000000001</v>
          </cell>
        </row>
        <row r="3620">
          <cell r="A3620">
            <v>300605</v>
          </cell>
          <cell r="B3620" t="str">
            <v>NBL RING,PISTON 2ND (YELLOW)</v>
          </cell>
          <cell r="C3620">
            <v>23.58</v>
          </cell>
          <cell r="D3620">
            <v>33.69</v>
          </cell>
          <cell r="E3620">
            <v>4.4195099999999998</v>
          </cell>
        </row>
        <row r="3621">
          <cell r="A3621">
            <v>301016</v>
          </cell>
          <cell r="B3621" t="str">
            <v>SHAFT,IDLER</v>
          </cell>
          <cell r="C3621">
            <v>255.36</v>
          </cell>
          <cell r="D3621">
            <v>364.8</v>
          </cell>
          <cell r="E3621">
            <v>253.07545999999999</v>
          </cell>
        </row>
        <row r="3622">
          <cell r="A3622">
            <v>301051</v>
          </cell>
          <cell r="B3622" t="str">
            <v>GEAR,OIL PUMP DRIVE</v>
          </cell>
          <cell r="C3622">
            <v>624</v>
          </cell>
          <cell r="D3622">
            <v>891.43</v>
          </cell>
          <cell r="E3622">
            <v>180.46080000000001</v>
          </cell>
        </row>
        <row r="3623">
          <cell r="A3623">
            <v>301053</v>
          </cell>
          <cell r="B3623" t="str">
            <v>BEARING,CAMSHAFT-RR</v>
          </cell>
          <cell r="C3623">
            <v>37.65</v>
          </cell>
          <cell r="D3623">
            <v>53.79</v>
          </cell>
          <cell r="E3623">
            <v>8.5175999999999998</v>
          </cell>
        </row>
        <row r="3624">
          <cell r="A3624">
            <v>301081</v>
          </cell>
          <cell r="B3624" t="str">
            <v>GEAR,OIL PUMP-DRIVER</v>
          </cell>
          <cell r="C3624">
            <v>298.83999999999997</v>
          </cell>
          <cell r="D3624">
            <v>426.92</v>
          </cell>
          <cell r="E3624">
            <v>72.404799999999994</v>
          </cell>
        </row>
        <row r="3625">
          <cell r="A3625">
            <v>301085</v>
          </cell>
          <cell r="B3625" t="str">
            <v>GEAR,OIL PUMP-DRIVEN</v>
          </cell>
          <cell r="C3625">
            <v>611</v>
          </cell>
          <cell r="D3625">
            <v>872.86</v>
          </cell>
          <cell r="E3625">
            <v>114.92</v>
          </cell>
        </row>
        <row r="3626">
          <cell r="A3626">
            <v>301095</v>
          </cell>
          <cell r="B3626" t="str">
            <v>PULLEY,CRANKSHAFT</v>
          </cell>
          <cell r="C3626">
            <v>245.4</v>
          </cell>
          <cell r="D3626">
            <v>350.57</v>
          </cell>
          <cell r="E3626">
            <v>169.33510000000001</v>
          </cell>
        </row>
        <row r="3627">
          <cell r="A3627">
            <v>301116</v>
          </cell>
          <cell r="B3627" t="str">
            <v>HUB,INTERMED. GEAR</v>
          </cell>
          <cell r="C3627">
            <v>456.96</v>
          </cell>
          <cell r="D3627">
            <v>652.79999999999995</v>
          </cell>
          <cell r="E3627">
            <v>92.768000000000001</v>
          </cell>
        </row>
        <row r="3628">
          <cell r="A3628">
            <v>301623</v>
          </cell>
          <cell r="B3628" t="str">
            <v>NBL CAMSHAFT</v>
          </cell>
          <cell r="C3628">
            <v>2685.28</v>
          </cell>
          <cell r="D3628">
            <v>3836.11</v>
          </cell>
          <cell r="E3628">
            <v>461.01119999999997</v>
          </cell>
        </row>
        <row r="3629">
          <cell r="A3629">
            <v>302012</v>
          </cell>
          <cell r="B3629" t="str">
            <v>GEAR,REAR C'SHAFT</v>
          </cell>
          <cell r="C3629">
            <v>759.71</v>
          </cell>
          <cell r="D3629">
            <v>1085.29</v>
          </cell>
          <cell r="E3629">
            <v>165.78787</v>
          </cell>
        </row>
        <row r="3630">
          <cell r="A3630">
            <v>302015</v>
          </cell>
          <cell r="B3630" t="str">
            <v>GEAR,INTERMEDIATE</v>
          </cell>
          <cell r="C3630">
            <v>362.1</v>
          </cell>
          <cell r="D3630">
            <v>517.29</v>
          </cell>
          <cell r="E3630">
            <v>103.47834</v>
          </cell>
        </row>
        <row r="3631">
          <cell r="A3631">
            <v>302024</v>
          </cell>
          <cell r="B3631" t="str">
            <v>COVER,CON-ROD. INSP.</v>
          </cell>
          <cell r="C3631">
            <v>13.4</v>
          </cell>
          <cell r="D3631">
            <v>19.149999999999999</v>
          </cell>
          <cell r="E3631">
            <v>8.4239999999999995</v>
          </cell>
        </row>
        <row r="3632">
          <cell r="A3632">
            <v>302027</v>
          </cell>
          <cell r="B3632" t="str">
            <v>BEARING,FRT CAMSHAFT</v>
          </cell>
          <cell r="C3632">
            <v>54.1</v>
          </cell>
          <cell r="D3632">
            <v>77.290000000000006</v>
          </cell>
          <cell r="E3632">
            <v>16.764800000000001</v>
          </cell>
        </row>
        <row r="3633">
          <cell r="A3633">
            <v>302029</v>
          </cell>
          <cell r="B3633" t="str">
            <v>SPACER,GEARING</v>
          </cell>
          <cell r="C3633">
            <v>44.55</v>
          </cell>
          <cell r="D3633">
            <v>63.65</v>
          </cell>
          <cell r="E3633">
            <v>6.9888000000000003</v>
          </cell>
        </row>
        <row r="3634">
          <cell r="A3634">
            <v>302178</v>
          </cell>
          <cell r="B3634" t="str">
            <v>HOUSING,THERMOSTAT METRIC</v>
          </cell>
          <cell r="C3634">
            <v>1673.82</v>
          </cell>
          <cell r="D3634">
            <v>2391.17</v>
          </cell>
          <cell r="E3634">
            <v>1141.0730000000001</v>
          </cell>
        </row>
        <row r="3635">
          <cell r="A3635">
            <v>302182</v>
          </cell>
          <cell r="B3635" t="str">
            <v>COVER, OIL PUMP</v>
          </cell>
          <cell r="C3635">
            <v>275.89999999999998</v>
          </cell>
          <cell r="D3635">
            <v>394.14</v>
          </cell>
          <cell r="E3635">
            <v>144.52117999999999</v>
          </cell>
        </row>
        <row r="3636">
          <cell r="A3636">
            <v>302215</v>
          </cell>
          <cell r="B3636" t="str">
            <v>GEAR,CAM DRIVE IDLER</v>
          </cell>
          <cell r="C3636">
            <v>1922.7</v>
          </cell>
          <cell r="D3636">
            <v>2746.71</v>
          </cell>
          <cell r="E3636">
            <v>187.876</v>
          </cell>
        </row>
        <row r="3637">
          <cell r="A3637">
            <v>302223</v>
          </cell>
          <cell r="B3637" t="str">
            <v>NBL CAMSHAFT(LB)</v>
          </cell>
          <cell r="C3637">
            <v>4492.5200000000004</v>
          </cell>
          <cell r="D3637">
            <v>6417.88</v>
          </cell>
          <cell r="E3637">
            <v>992.57470999999998</v>
          </cell>
        </row>
        <row r="3638">
          <cell r="A3638">
            <v>302316</v>
          </cell>
          <cell r="B3638" t="str">
            <v>SHAFT,IDLER GOV DR</v>
          </cell>
          <cell r="C3638">
            <v>113.88</v>
          </cell>
          <cell r="D3638">
            <v>162.69</v>
          </cell>
          <cell r="E3638">
            <v>85.8416</v>
          </cell>
        </row>
        <row r="3639">
          <cell r="A3639">
            <v>302323</v>
          </cell>
          <cell r="B3639" t="str">
            <v>NBL CAMSHAFT RB</v>
          </cell>
          <cell r="C3639">
            <v>4484.1499999999996</v>
          </cell>
          <cell r="D3639">
            <v>6405.94</v>
          </cell>
          <cell r="E3639">
            <v>990.00562000000002</v>
          </cell>
        </row>
        <row r="3640">
          <cell r="A3640">
            <v>302372</v>
          </cell>
          <cell r="B3640" t="str">
            <v>HSG,BUTTERFLY VALVE RB</v>
          </cell>
          <cell r="C3640">
            <v>359.57</v>
          </cell>
          <cell r="D3640">
            <v>513.66999999999996</v>
          </cell>
          <cell r="E3640">
            <v>338.96769999999998</v>
          </cell>
        </row>
        <row r="3641">
          <cell r="A3641">
            <v>303223</v>
          </cell>
          <cell r="B3641" t="str">
            <v>NBL CAMSHAFT LB</v>
          </cell>
          <cell r="C3641">
            <v>5009.92</v>
          </cell>
          <cell r="D3641">
            <v>7157.03</v>
          </cell>
          <cell r="E3641">
            <v>1453.7242100000001</v>
          </cell>
        </row>
        <row r="3642">
          <cell r="A3642">
            <v>303323</v>
          </cell>
          <cell r="B3642" t="str">
            <v>NBL CAMSHAFT RB</v>
          </cell>
          <cell r="C3642">
            <v>5150.82</v>
          </cell>
          <cell r="D3642">
            <v>7358.32</v>
          </cell>
          <cell r="E3642">
            <v>1441.4591800000001</v>
          </cell>
        </row>
        <row r="3643">
          <cell r="A3643">
            <v>304004</v>
          </cell>
          <cell r="B3643" t="str">
            <v>SEAT CROSS BAR</v>
          </cell>
          <cell r="C3643">
            <v>9.7899999999999991</v>
          </cell>
          <cell r="D3643">
            <v>13.99</v>
          </cell>
          <cell r="E3643">
            <v>1.38398</v>
          </cell>
        </row>
        <row r="3644">
          <cell r="A3644">
            <v>304005</v>
          </cell>
          <cell r="B3644" t="str">
            <v>SCREW ADJUSTING</v>
          </cell>
          <cell r="C3644">
            <v>16.89</v>
          </cell>
          <cell r="D3644">
            <v>24.13</v>
          </cell>
          <cell r="E3644">
            <v>5.29983</v>
          </cell>
        </row>
        <row r="3645">
          <cell r="A3645">
            <v>304008</v>
          </cell>
          <cell r="B3645" t="str">
            <v>BEARING,CAMSFT THRST</v>
          </cell>
          <cell r="C3645">
            <v>142.49</v>
          </cell>
          <cell r="D3645">
            <v>203.56</v>
          </cell>
          <cell r="E3645">
            <v>83.2</v>
          </cell>
        </row>
        <row r="3646">
          <cell r="A3646">
            <v>304009</v>
          </cell>
          <cell r="B3646" t="str">
            <v>RING,ADJUSTMENT</v>
          </cell>
          <cell r="C3646">
            <v>2.85</v>
          </cell>
          <cell r="D3646">
            <v>4.07</v>
          </cell>
          <cell r="E3646">
            <v>1.35897</v>
          </cell>
        </row>
        <row r="3647">
          <cell r="A3647">
            <v>304011</v>
          </cell>
          <cell r="B3647" t="str">
            <v>CUP,LOWER FIXED</v>
          </cell>
          <cell r="C3647">
            <v>8.57</v>
          </cell>
          <cell r="D3647">
            <v>12.24</v>
          </cell>
          <cell r="E3647">
            <v>5.3247999999999998</v>
          </cell>
        </row>
        <row r="3648">
          <cell r="A3648">
            <v>304013</v>
          </cell>
          <cell r="B3648" t="str">
            <v>NBL LOCK,VALVE SPLIT</v>
          </cell>
          <cell r="C3648">
            <v>1.07</v>
          </cell>
          <cell r="D3648">
            <v>1.53</v>
          </cell>
          <cell r="E3648">
            <v>0.1022</v>
          </cell>
        </row>
        <row r="3649">
          <cell r="A3649">
            <v>304014</v>
          </cell>
          <cell r="B3649" t="str">
            <v>NBL RETAINER,VALVE SPRING</v>
          </cell>
          <cell r="C3649">
            <v>17.43</v>
          </cell>
          <cell r="D3649">
            <v>24.9</v>
          </cell>
          <cell r="E3649">
            <v>3.9416000000000002</v>
          </cell>
        </row>
        <row r="3650">
          <cell r="A3650">
            <v>304015</v>
          </cell>
          <cell r="B3650" t="str">
            <v>SEAL, VALVE STEM</v>
          </cell>
          <cell r="C3650">
            <v>2.64</v>
          </cell>
          <cell r="D3650">
            <v>3.77</v>
          </cell>
          <cell r="E3650">
            <v>0.76959999999999995</v>
          </cell>
        </row>
        <row r="3651">
          <cell r="A3651">
            <v>304016</v>
          </cell>
          <cell r="B3651" t="str">
            <v>GUIDE, VALVE CROSSHEAD</v>
          </cell>
          <cell r="C3651">
            <v>14.64</v>
          </cell>
          <cell r="D3651">
            <v>20.91</v>
          </cell>
          <cell r="E3651">
            <v>2.0235500000000002</v>
          </cell>
        </row>
        <row r="3652">
          <cell r="A3652">
            <v>304019</v>
          </cell>
          <cell r="B3652" t="str">
            <v>RETAINER, GEAR HUB</v>
          </cell>
          <cell r="C3652">
            <v>13.63</v>
          </cell>
          <cell r="D3652">
            <v>19.47</v>
          </cell>
          <cell r="E3652">
            <v>8.1639999999999997</v>
          </cell>
        </row>
        <row r="3653">
          <cell r="A3653">
            <v>304021</v>
          </cell>
          <cell r="B3653" t="str">
            <v>WASHER CYL HEAD</v>
          </cell>
          <cell r="C3653">
            <v>4.9000000000000004</v>
          </cell>
          <cell r="D3653">
            <v>7</v>
          </cell>
          <cell r="E3653">
            <v>2.3916900000000001</v>
          </cell>
        </row>
        <row r="3654">
          <cell r="A3654">
            <v>304023</v>
          </cell>
          <cell r="B3654" t="str">
            <v>RETAINER,O.P.IDL.BRG</v>
          </cell>
          <cell r="C3654">
            <v>7.6</v>
          </cell>
          <cell r="D3654">
            <v>10.86</v>
          </cell>
          <cell r="E3654">
            <v>4.6280000000000001</v>
          </cell>
        </row>
        <row r="3655">
          <cell r="A3655">
            <v>304026</v>
          </cell>
          <cell r="B3655" t="str">
            <v>NBL BOLT,MAIN BRG.CAP</v>
          </cell>
          <cell r="C3655">
            <v>42.87</v>
          </cell>
          <cell r="D3655">
            <v>61.24</v>
          </cell>
          <cell r="E3655">
            <v>11.460800000000001</v>
          </cell>
        </row>
        <row r="3656">
          <cell r="A3656">
            <v>304027</v>
          </cell>
          <cell r="B3656" t="str">
            <v>WASHER,MAIN BRG. CAP</v>
          </cell>
          <cell r="C3656">
            <v>22.06</v>
          </cell>
          <cell r="D3656">
            <v>31.52</v>
          </cell>
          <cell r="E3656">
            <v>6.3544</v>
          </cell>
        </row>
        <row r="3657">
          <cell r="A3657">
            <v>304028</v>
          </cell>
          <cell r="B3657" t="str">
            <v>PIN, HXHDSCR, M10X30.5LG.</v>
          </cell>
          <cell r="C3657">
            <v>24.48</v>
          </cell>
          <cell r="D3657">
            <v>34.97</v>
          </cell>
          <cell r="E3657">
            <v>12.0952</v>
          </cell>
        </row>
        <row r="3658">
          <cell r="A3658">
            <v>304029</v>
          </cell>
          <cell r="B3658" t="str">
            <v>ADAPTER, STUD, M14-M10</v>
          </cell>
          <cell r="C3658">
            <v>13.6</v>
          </cell>
          <cell r="D3658">
            <v>19.43</v>
          </cell>
          <cell r="E3658">
            <v>4.0351999999999997</v>
          </cell>
        </row>
        <row r="3659">
          <cell r="A3659">
            <v>304037</v>
          </cell>
          <cell r="B3659" t="str">
            <v>SPACER,CAM FOLLOWER</v>
          </cell>
          <cell r="C3659">
            <v>13.22</v>
          </cell>
          <cell r="D3659">
            <v>18.88</v>
          </cell>
          <cell r="E3659">
            <v>4.9212800000000003</v>
          </cell>
        </row>
        <row r="3660">
          <cell r="A3660">
            <v>304038</v>
          </cell>
          <cell r="B3660" t="str">
            <v>SPRING,AUX. ROCKER</v>
          </cell>
          <cell r="C3660">
            <v>2.2200000000000002</v>
          </cell>
          <cell r="D3660">
            <v>3.17</v>
          </cell>
          <cell r="E3660">
            <v>0.56301999999999996</v>
          </cell>
        </row>
        <row r="3661">
          <cell r="A3661">
            <v>304039</v>
          </cell>
          <cell r="B3661" t="str">
            <v>WASHER,SPRING</v>
          </cell>
          <cell r="C3661">
            <v>3.28</v>
          </cell>
          <cell r="D3661">
            <v>4.6900000000000004</v>
          </cell>
          <cell r="E3661">
            <v>0.58240000000000003</v>
          </cell>
        </row>
        <row r="3662">
          <cell r="A3662">
            <v>304043</v>
          </cell>
          <cell r="B3662" t="str">
            <v>WASHER,ROCKER ARM</v>
          </cell>
          <cell r="C3662">
            <v>11.22</v>
          </cell>
          <cell r="D3662">
            <v>16.03</v>
          </cell>
          <cell r="E3662">
            <v>3.7128000000000001</v>
          </cell>
        </row>
        <row r="3663">
          <cell r="A3663">
            <v>304044</v>
          </cell>
          <cell r="B3663" t="str">
            <v>PIN,ROCKER SUPPORT</v>
          </cell>
          <cell r="C3663">
            <v>2.83</v>
          </cell>
          <cell r="D3663">
            <v>4.04</v>
          </cell>
          <cell r="E3663">
            <v>2.2464</v>
          </cell>
        </row>
        <row r="3664">
          <cell r="A3664">
            <v>304045</v>
          </cell>
          <cell r="B3664" t="str">
            <v>NUT,SOCKET BALL</v>
          </cell>
          <cell r="C3664">
            <v>3.37</v>
          </cell>
          <cell r="D3664">
            <v>4.8099999999999996</v>
          </cell>
          <cell r="E3664">
            <v>2.6103999999999998</v>
          </cell>
        </row>
        <row r="3665">
          <cell r="A3665">
            <v>304051</v>
          </cell>
          <cell r="B3665" t="str">
            <v>NBL BOLT,COUNTERWEIGHT</v>
          </cell>
          <cell r="C3665">
            <v>6.52</v>
          </cell>
          <cell r="D3665">
            <v>9.31</v>
          </cell>
          <cell r="E3665">
            <v>4.3575999999999997</v>
          </cell>
        </row>
        <row r="3666">
          <cell r="A3666">
            <v>304057</v>
          </cell>
          <cell r="B3666" t="str">
            <v>NUT,M10X1,8MM THK.</v>
          </cell>
          <cell r="C3666">
            <v>0.08</v>
          </cell>
          <cell r="D3666">
            <v>0.12</v>
          </cell>
          <cell r="E3666">
            <v>4.4200000000000003E-2</v>
          </cell>
        </row>
        <row r="3667">
          <cell r="A3667">
            <v>304062</v>
          </cell>
          <cell r="B3667" t="str">
            <v>PIN, DOWEL 6X14LG</v>
          </cell>
          <cell r="C3667">
            <v>0.79</v>
          </cell>
          <cell r="D3667">
            <v>1.1200000000000001</v>
          </cell>
          <cell r="E3667">
            <v>0.156</v>
          </cell>
        </row>
        <row r="3668">
          <cell r="A3668">
            <v>304063</v>
          </cell>
          <cell r="B3668" t="str">
            <v>PIN,DOWEL 8X12 INT THRD M5</v>
          </cell>
          <cell r="C3668">
            <v>4.16</v>
          </cell>
          <cell r="D3668">
            <v>5.95</v>
          </cell>
          <cell r="E3668">
            <v>1.11093</v>
          </cell>
        </row>
        <row r="3669">
          <cell r="A3669">
            <v>304064</v>
          </cell>
          <cell r="B3669" t="str">
            <v>PIN DOWEL 12X20 INT THRD M6</v>
          </cell>
          <cell r="C3669">
            <v>9.9600000000000009</v>
          </cell>
          <cell r="D3669">
            <v>14.22</v>
          </cell>
          <cell r="E3669">
            <v>1.75448</v>
          </cell>
        </row>
        <row r="3670">
          <cell r="A3670">
            <v>304067</v>
          </cell>
          <cell r="B3670" t="str">
            <v>PIN,SPLIT</v>
          </cell>
          <cell r="C3670">
            <v>0.18</v>
          </cell>
          <cell r="D3670">
            <v>0.25</v>
          </cell>
          <cell r="E3670">
            <v>5.3379999999999997E-2</v>
          </cell>
        </row>
        <row r="3671">
          <cell r="A3671">
            <v>304070</v>
          </cell>
          <cell r="B3671" t="str">
            <v>PLUG, CUP 32MM DIA.</v>
          </cell>
          <cell r="C3671">
            <v>2.2999999999999998</v>
          </cell>
          <cell r="D3671">
            <v>3.28</v>
          </cell>
          <cell r="E3671">
            <v>1.1439999999999999</v>
          </cell>
        </row>
        <row r="3672">
          <cell r="A3672">
            <v>304071</v>
          </cell>
          <cell r="B3672" t="str">
            <v>PLUG, CUP 12MM DIA.</v>
          </cell>
          <cell r="C3672">
            <v>0.71</v>
          </cell>
          <cell r="D3672">
            <v>1.02</v>
          </cell>
          <cell r="E3672">
            <v>0.49863000000000002</v>
          </cell>
        </row>
        <row r="3673">
          <cell r="A3673">
            <v>304072</v>
          </cell>
          <cell r="B3673" t="str">
            <v>PIN,DOWEL 16X24 INT THRD M8</v>
          </cell>
          <cell r="C3673">
            <v>19.45</v>
          </cell>
          <cell r="D3673">
            <v>27.78</v>
          </cell>
          <cell r="E3673">
            <v>14.4976</v>
          </cell>
        </row>
        <row r="3674">
          <cell r="A3674">
            <v>304075</v>
          </cell>
          <cell r="B3674" t="str">
            <v>PIN, DOWEL 6X10LG</v>
          </cell>
          <cell r="C3674">
            <v>1.62</v>
          </cell>
          <cell r="D3674">
            <v>2.3199999999999998</v>
          </cell>
          <cell r="E3674">
            <v>0.11482000000000001</v>
          </cell>
        </row>
        <row r="3675">
          <cell r="A3675">
            <v>304077</v>
          </cell>
          <cell r="B3675" t="str">
            <v>PIN,SPIRAL 10 DIAX26 LG</v>
          </cell>
          <cell r="C3675">
            <v>3.84</v>
          </cell>
          <cell r="D3675">
            <v>5.48</v>
          </cell>
          <cell r="E3675">
            <v>1.0726599999999999</v>
          </cell>
        </row>
        <row r="3676">
          <cell r="A3676">
            <v>304079</v>
          </cell>
          <cell r="B3676" t="str">
            <v>BEARING,WATER PUMP</v>
          </cell>
          <cell r="C3676">
            <v>34.92</v>
          </cell>
          <cell r="D3676">
            <v>49.89</v>
          </cell>
          <cell r="E3676">
            <v>7.95153</v>
          </cell>
        </row>
        <row r="3677">
          <cell r="A3677">
            <v>304080</v>
          </cell>
          <cell r="B3677" t="str">
            <v>BEARING IDLER GEAR</v>
          </cell>
          <cell r="C3677">
            <v>26.52</v>
          </cell>
          <cell r="D3677">
            <v>37.89</v>
          </cell>
          <cell r="E3677">
            <v>5.2935999999999996</v>
          </cell>
        </row>
        <row r="3678">
          <cell r="A3678">
            <v>304081</v>
          </cell>
          <cell r="B3678" t="str">
            <v>PLUG, CUP 36MM DIA.</v>
          </cell>
          <cell r="C3678">
            <v>2.0099999999999998</v>
          </cell>
          <cell r="D3678">
            <v>2.87</v>
          </cell>
          <cell r="E3678">
            <v>0.52</v>
          </cell>
        </row>
        <row r="3679">
          <cell r="A3679">
            <v>304082</v>
          </cell>
          <cell r="B3679" t="str">
            <v>PIN, SPIRAL 6 DIA 20 LG</v>
          </cell>
          <cell r="C3679">
            <v>0.38</v>
          </cell>
          <cell r="D3679">
            <v>0.54</v>
          </cell>
          <cell r="E3679">
            <v>0.24242</v>
          </cell>
        </row>
        <row r="3680">
          <cell r="A3680">
            <v>304084</v>
          </cell>
          <cell r="B3680" t="str">
            <v>STUD, M8 X 20</v>
          </cell>
          <cell r="C3680">
            <v>2.0699999999999998</v>
          </cell>
          <cell r="D3680">
            <v>2.96</v>
          </cell>
          <cell r="E3680">
            <v>0.61967000000000005</v>
          </cell>
        </row>
        <row r="3681">
          <cell r="A3681">
            <v>304085</v>
          </cell>
          <cell r="B3681" t="str">
            <v>NUT,HEX DOMED M8</v>
          </cell>
          <cell r="C3681">
            <v>1.38</v>
          </cell>
          <cell r="D3681">
            <v>1.97</v>
          </cell>
          <cell r="E3681">
            <v>0.30159999999999998</v>
          </cell>
        </row>
        <row r="3682">
          <cell r="A3682">
            <v>304089</v>
          </cell>
          <cell r="B3682" t="str">
            <v>BEARING,WATER PUMP</v>
          </cell>
          <cell r="C3682">
            <v>193.31</v>
          </cell>
          <cell r="D3682">
            <v>276.16000000000003</v>
          </cell>
          <cell r="E3682">
            <v>68.608800000000002</v>
          </cell>
        </row>
        <row r="3683">
          <cell r="A3683">
            <v>304090</v>
          </cell>
          <cell r="B3683" t="str">
            <v>KEY,WOODRUFF</v>
          </cell>
          <cell r="C3683">
            <v>2.36</v>
          </cell>
          <cell r="D3683">
            <v>3.37</v>
          </cell>
          <cell r="E3683">
            <v>0.45760000000000001</v>
          </cell>
        </row>
        <row r="3684">
          <cell r="A3684">
            <v>304091</v>
          </cell>
          <cell r="B3684" t="str">
            <v>HXHDSCR,M16X80 GR10.9</v>
          </cell>
          <cell r="C3684">
            <v>1.06</v>
          </cell>
          <cell r="D3684">
            <v>1.51</v>
          </cell>
          <cell r="E3684">
            <v>0.67600000000000005</v>
          </cell>
        </row>
        <row r="3685">
          <cell r="A3685">
            <v>304099</v>
          </cell>
          <cell r="B3685" t="str">
            <v>RING,ADUSTMENT</v>
          </cell>
          <cell r="C3685">
            <v>11.05</v>
          </cell>
          <cell r="D3685">
            <v>15.79</v>
          </cell>
          <cell r="E3685">
            <v>9.5576000000000008</v>
          </cell>
        </row>
        <row r="3686">
          <cell r="A3686">
            <v>304109</v>
          </cell>
          <cell r="B3686" t="str">
            <v>SPRING,PRESS VALVE</v>
          </cell>
          <cell r="C3686">
            <v>11.39</v>
          </cell>
          <cell r="D3686">
            <v>16.27</v>
          </cell>
          <cell r="E3686">
            <v>3.3279999999999998</v>
          </cell>
        </row>
        <row r="3687">
          <cell r="A3687">
            <v>304111</v>
          </cell>
          <cell r="B3687" t="str">
            <v>PIN,LOCATING</v>
          </cell>
          <cell r="C3687">
            <v>8.4700000000000006</v>
          </cell>
          <cell r="D3687">
            <v>12.09</v>
          </cell>
          <cell r="E3687">
            <v>2.2256</v>
          </cell>
        </row>
        <row r="3688">
          <cell r="A3688">
            <v>304118</v>
          </cell>
          <cell r="B3688" t="str">
            <v>PLUG, OIL GALLEY</v>
          </cell>
          <cell r="C3688">
            <v>24.84</v>
          </cell>
          <cell r="D3688">
            <v>35.49</v>
          </cell>
          <cell r="E3688">
            <v>8.5280000000000005</v>
          </cell>
        </row>
        <row r="3689">
          <cell r="A3689">
            <v>304119</v>
          </cell>
          <cell r="B3689" t="str">
            <v>PLUG,M32X1.5</v>
          </cell>
          <cell r="C3689">
            <v>192.82</v>
          </cell>
          <cell r="D3689">
            <v>275.45</v>
          </cell>
          <cell r="E3689">
            <v>97.480029999999999</v>
          </cell>
        </row>
        <row r="3690">
          <cell r="A3690">
            <v>304123</v>
          </cell>
          <cell r="B3690" t="str">
            <v>PLUG,M18</v>
          </cell>
          <cell r="C3690">
            <v>12.64</v>
          </cell>
          <cell r="D3690">
            <v>18.05</v>
          </cell>
          <cell r="E3690">
            <v>4.9700699999999998</v>
          </cell>
        </row>
        <row r="3691">
          <cell r="A3691">
            <v>304124</v>
          </cell>
          <cell r="B3691" t="str">
            <v>PLATE,OIL COOL.STACK</v>
          </cell>
          <cell r="C3691">
            <v>631.89</v>
          </cell>
          <cell r="D3691">
            <v>902.7</v>
          </cell>
          <cell r="E3691">
            <v>134.16</v>
          </cell>
        </row>
        <row r="3692">
          <cell r="A3692">
            <v>304126</v>
          </cell>
          <cell r="B3692" t="str">
            <v>FILTER,OIL</v>
          </cell>
          <cell r="C3692">
            <v>16</v>
          </cell>
          <cell r="D3692">
            <v>22.86</v>
          </cell>
          <cell r="E3692">
            <v>8.7360000000000007</v>
          </cell>
        </row>
        <row r="3693">
          <cell r="A3693">
            <v>304131</v>
          </cell>
          <cell r="B3693" t="str">
            <v>CONN.,OIL FILTER</v>
          </cell>
          <cell r="C3693">
            <v>17.05</v>
          </cell>
          <cell r="D3693">
            <v>24.36</v>
          </cell>
          <cell r="E3693">
            <v>11.0344</v>
          </cell>
        </row>
        <row r="3694">
          <cell r="A3694">
            <v>304133</v>
          </cell>
          <cell r="B3694" t="str">
            <v>PISTON,COOLING VALVE</v>
          </cell>
          <cell r="C3694">
            <v>11.53</v>
          </cell>
          <cell r="D3694">
            <v>16.47</v>
          </cell>
          <cell r="E3694">
            <v>4.2047800000000004</v>
          </cell>
        </row>
        <row r="3695">
          <cell r="A3695">
            <v>304136</v>
          </cell>
          <cell r="B3695" t="str">
            <v>PISTON,PRESS VALVE</v>
          </cell>
          <cell r="C3695">
            <v>23.99</v>
          </cell>
          <cell r="D3695">
            <v>34.270000000000003</v>
          </cell>
          <cell r="E3695">
            <v>4.2744</v>
          </cell>
        </row>
        <row r="3696">
          <cell r="A3696">
            <v>304137</v>
          </cell>
          <cell r="B3696" t="str">
            <v>BODY,PRESS.REG.VALVE</v>
          </cell>
          <cell r="C3696">
            <v>103.25</v>
          </cell>
          <cell r="D3696">
            <v>147.51</v>
          </cell>
          <cell r="E3696">
            <v>39.863199999999999</v>
          </cell>
        </row>
        <row r="3697">
          <cell r="A3697">
            <v>304146</v>
          </cell>
          <cell r="B3697" t="str">
            <v>RESERVOIR,OIL</v>
          </cell>
          <cell r="C3697">
            <v>105.06</v>
          </cell>
          <cell r="D3697">
            <v>150.09</v>
          </cell>
          <cell r="E3697">
            <v>39.800800000000002</v>
          </cell>
        </row>
        <row r="3698">
          <cell r="A3698">
            <v>304149</v>
          </cell>
          <cell r="B3698" t="str">
            <v>STRAP, HEAT SHIELD</v>
          </cell>
          <cell r="C3698">
            <v>18.36</v>
          </cell>
          <cell r="D3698">
            <v>26.23</v>
          </cell>
          <cell r="E3698">
            <v>7.1656000000000004</v>
          </cell>
        </row>
        <row r="3699">
          <cell r="A3699">
            <v>304179</v>
          </cell>
          <cell r="B3699" t="str">
            <v>NUT,TUBE</v>
          </cell>
          <cell r="C3699">
            <v>32.14</v>
          </cell>
          <cell r="D3699">
            <v>45.91</v>
          </cell>
          <cell r="E3699">
            <v>11.4192</v>
          </cell>
        </row>
        <row r="3700">
          <cell r="A3700">
            <v>304193</v>
          </cell>
          <cell r="B3700" t="str">
            <v>BODY,VALVE</v>
          </cell>
          <cell r="C3700">
            <v>105.08</v>
          </cell>
          <cell r="D3700">
            <v>150.11000000000001</v>
          </cell>
          <cell r="E3700">
            <v>40.383200000000002</v>
          </cell>
        </row>
        <row r="3701">
          <cell r="A3701">
            <v>304194</v>
          </cell>
          <cell r="B3701" t="str">
            <v>SPRING,VALVE</v>
          </cell>
          <cell r="C3701">
            <v>5.54</v>
          </cell>
          <cell r="D3701">
            <v>7.91</v>
          </cell>
          <cell r="E3701">
            <v>1.65716</v>
          </cell>
        </row>
        <row r="3702">
          <cell r="A3702">
            <v>304195</v>
          </cell>
          <cell r="B3702" t="str">
            <v>SPRING,PRESS REG V</v>
          </cell>
          <cell r="C3702">
            <v>7.6</v>
          </cell>
          <cell r="D3702">
            <v>10.86</v>
          </cell>
          <cell r="E3702">
            <v>3.53322</v>
          </cell>
        </row>
        <row r="3703">
          <cell r="A3703">
            <v>304196</v>
          </cell>
          <cell r="B3703" t="str">
            <v>O RING 8X2 VITON</v>
          </cell>
          <cell r="C3703">
            <v>1.07</v>
          </cell>
          <cell r="D3703">
            <v>1.53</v>
          </cell>
          <cell r="E3703">
            <v>0.17680000000000001</v>
          </cell>
        </row>
        <row r="3704">
          <cell r="A3704">
            <v>304207</v>
          </cell>
          <cell r="B3704" t="str">
            <v>GASKET,INTERCOOLER</v>
          </cell>
          <cell r="C3704">
            <v>0.38</v>
          </cell>
          <cell r="D3704">
            <v>0.54</v>
          </cell>
          <cell r="E3704">
            <v>0.20799999999999999</v>
          </cell>
        </row>
        <row r="3705">
          <cell r="A3705">
            <v>304210</v>
          </cell>
          <cell r="B3705" t="str">
            <v>GASKET,INTERCOOLER</v>
          </cell>
          <cell r="C3705">
            <v>1.43</v>
          </cell>
          <cell r="D3705">
            <v>2.04</v>
          </cell>
          <cell r="E3705">
            <v>1.3311999999999999</v>
          </cell>
        </row>
        <row r="3706">
          <cell r="A3706">
            <v>304213</v>
          </cell>
          <cell r="B3706" t="str">
            <v>GSKT.,INTRC.AIR CONN</v>
          </cell>
          <cell r="C3706">
            <v>4.3</v>
          </cell>
          <cell r="D3706">
            <v>6.15</v>
          </cell>
          <cell r="E3706">
            <v>2.4178500000000001</v>
          </cell>
        </row>
        <row r="3707">
          <cell r="A3707">
            <v>304233</v>
          </cell>
          <cell r="B3707" t="str">
            <v>BUSHING,REDUCING</v>
          </cell>
          <cell r="C3707">
            <v>11.62</v>
          </cell>
          <cell r="D3707">
            <v>16.600000000000001</v>
          </cell>
          <cell r="E3707">
            <v>3.4216000000000002</v>
          </cell>
        </row>
        <row r="3708">
          <cell r="A3708">
            <v>304253</v>
          </cell>
          <cell r="B3708" t="str">
            <v>WASHER,EXH.OUT.ELBOW</v>
          </cell>
          <cell r="C3708">
            <v>4.24</v>
          </cell>
          <cell r="D3708">
            <v>6.06</v>
          </cell>
          <cell r="E3708">
            <v>0.92559999999999998</v>
          </cell>
        </row>
        <row r="3709">
          <cell r="A3709">
            <v>304254</v>
          </cell>
          <cell r="B3709" t="str">
            <v>NUT,EXH.OUT.ELBOW</v>
          </cell>
          <cell r="C3709">
            <v>2.13</v>
          </cell>
          <cell r="D3709">
            <v>3.04</v>
          </cell>
          <cell r="E3709">
            <v>1.4347799999999999</v>
          </cell>
        </row>
        <row r="3710">
          <cell r="A3710">
            <v>304256</v>
          </cell>
          <cell r="B3710" t="str">
            <v>GASKET,EXH. OUTLET</v>
          </cell>
          <cell r="C3710">
            <v>2.5299999999999998</v>
          </cell>
          <cell r="D3710">
            <v>3.61</v>
          </cell>
          <cell r="E3710">
            <v>1.56</v>
          </cell>
        </row>
        <row r="3711">
          <cell r="A3711">
            <v>304271</v>
          </cell>
          <cell r="B3711" t="str">
            <v>CONN,INTER AIR IN</v>
          </cell>
          <cell r="C3711">
            <v>94.98</v>
          </cell>
          <cell r="D3711">
            <v>135.68</v>
          </cell>
          <cell r="E3711">
            <v>64.050690000000003</v>
          </cell>
        </row>
        <row r="3712">
          <cell r="A3712">
            <v>304276</v>
          </cell>
          <cell r="B3712" t="str">
            <v>GASKET,EXH.MANIFOLD</v>
          </cell>
          <cell r="C3712">
            <v>3</v>
          </cell>
          <cell r="D3712">
            <v>4.29</v>
          </cell>
          <cell r="E3712">
            <v>1.9656</v>
          </cell>
        </row>
        <row r="3713">
          <cell r="A3713">
            <v>304306</v>
          </cell>
          <cell r="B3713" t="str">
            <v>SPACER,WP GEAR</v>
          </cell>
          <cell r="C3713">
            <v>2.13</v>
          </cell>
          <cell r="D3713">
            <v>3.04</v>
          </cell>
          <cell r="E3713">
            <v>1.4326000000000001</v>
          </cell>
        </row>
        <row r="3714">
          <cell r="A3714">
            <v>304307</v>
          </cell>
          <cell r="B3714" t="str">
            <v>SPACER,WATER PUMP</v>
          </cell>
          <cell r="C3714">
            <v>55.96</v>
          </cell>
          <cell r="D3714">
            <v>79.94</v>
          </cell>
          <cell r="E3714">
            <v>9.3184000000000005</v>
          </cell>
        </row>
        <row r="3715">
          <cell r="A3715">
            <v>304308</v>
          </cell>
          <cell r="B3715" t="str">
            <v>SPACER,W.PUMP SHAFT</v>
          </cell>
          <cell r="C3715">
            <v>21.01</v>
          </cell>
          <cell r="D3715">
            <v>30.02</v>
          </cell>
          <cell r="E3715">
            <v>6.7183999999999999</v>
          </cell>
        </row>
        <row r="3716">
          <cell r="A3716">
            <v>304309</v>
          </cell>
          <cell r="B3716" t="str">
            <v>GASKET,THERMO BOX</v>
          </cell>
          <cell r="C3716">
            <v>6.48</v>
          </cell>
          <cell r="D3716">
            <v>9.25</v>
          </cell>
          <cell r="E3716">
            <v>0.41599999999999998</v>
          </cell>
        </row>
        <row r="3717">
          <cell r="A3717">
            <v>304310</v>
          </cell>
          <cell r="B3717" t="str">
            <v>HOUSING,THERMOSTAT</v>
          </cell>
          <cell r="C3717">
            <v>685.52</v>
          </cell>
          <cell r="D3717">
            <v>979.31</v>
          </cell>
          <cell r="E3717">
            <v>489.834</v>
          </cell>
        </row>
        <row r="3718">
          <cell r="A3718">
            <v>304314</v>
          </cell>
          <cell r="B3718" t="str">
            <v>GASKET</v>
          </cell>
          <cell r="C3718">
            <v>1.84</v>
          </cell>
          <cell r="D3718">
            <v>2.62</v>
          </cell>
          <cell r="E3718">
            <v>0.47111999999999998</v>
          </cell>
        </row>
        <row r="3719">
          <cell r="A3719">
            <v>304316</v>
          </cell>
          <cell r="B3719" t="str">
            <v>GASKET,WATER MFLD.</v>
          </cell>
          <cell r="C3719">
            <v>0.96</v>
          </cell>
          <cell r="D3719">
            <v>1.37</v>
          </cell>
          <cell r="E3719">
            <v>0.20799999999999999</v>
          </cell>
        </row>
        <row r="3720">
          <cell r="A3720">
            <v>304317</v>
          </cell>
          <cell r="B3720" t="str">
            <v>GASKET</v>
          </cell>
          <cell r="C3720">
            <v>1.39</v>
          </cell>
          <cell r="D3720">
            <v>1.98</v>
          </cell>
          <cell r="E3720">
            <v>0.20799999999999999</v>
          </cell>
        </row>
        <row r="3721">
          <cell r="A3721">
            <v>304318</v>
          </cell>
          <cell r="B3721" t="str">
            <v>GASKET</v>
          </cell>
          <cell r="C3721">
            <v>1.98</v>
          </cell>
          <cell r="D3721">
            <v>2.83</v>
          </cell>
          <cell r="E3721">
            <v>0.20799999999999999</v>
          </cell>
        </row>
        <row r="3722">
          <cell r="A3722">
            <v>304323</v>
          </cell>
          <cell r="B3722" t="str">
            <v>COCK,DRAIN</v>
          </cell>
          <cell r="C3722">
            <v>23.99</v>
          </cell>
          <cell r="D3722">
            <v>34.270000000000003</v>
          </cell>
          <cell r="E3722">
            <v>12.35614</v>
          </cell>
        </row>
        <row r="3723">
          <cell r="A3723">
            <v>304325</v>
          </cell>
          <cell r="B3723" t="str">
            <v>WASHER,THERMO END</v>
          </cell>
          <cell r="C3723">
            <v>16.89</v>
          </cell>
          <cell r="D3723">
            <v>24.13</v>
          </cell>
          <cell r="E3723">
            <v>3.4007999999999998</v>
          </cell>
        </row>
        <row r="3724">
          <cell r="A3724">
            <v>304328</v>
          </cell>
          <cell r="B3724" t="str">
            <v>BUSHING,OP SHAFT</v>
          </cell>
          <cell r="C3724">
            <v>28.56</v>
          </cell>
          <cell r="D3724">
            <v>40.799999999999997</v>
          </cell>
          <cell r="E3724">
            <v>15.548</v>
          </cell>
        </row>
        <row r="3725">
          <cell r="A3725">
            <v>304341</v>
          </cell>
          <cell r="B3725" t="str">
            <v>GASKET,WP INLET</v>
          </cell>
          <cell r="C3725">
            <v>2.68</v>
          </cell>
          <cell r="D3725">
            <v>3.83</v>
          </cell>
          <cell r="E3725">
            <v>0.94640000000000002</v>
          </cell>
        </row>
        <row r="3726">
          <cell r="A3726">
            <v>304391</v>
          </cell>
          <cell r="B3726" t="str">
            <v>BUSHING,OIL</v>
          </cell>
          <cell r="C3726">
            <v>3.48</v>
          </cell>
          <cell r="D3726">
            <v>4.97</v>
          </cell>
          <cell r="E3726">
            <v>1.4663999999999999</v>
          </cell>
        </row>
        <row r="3727">
          <cell r="A3727">
            <v>304397</v>
          </cell>
          <cell r="B3727" t="str">
            <v>SEAL</v>
          </cell>
          <cell r="C3727">
            <v>14.54</v>
          </cell>
          <cell r="D3727">
            <v>20.76</v>
          </cell>
          <cell r="E3727">
            <v>3.9688099999999999</v>
          </cell>
        </row>
        <row r="3728">
          <cell r="A3728">
            <v>304423</v>
          </cell>
          <cell r="B3728" t="str">
            <v>KEY,WOODRUFF</v>
          </cell>
          <cell r="C3728">
            <v>0.62</v>
          </cell>
          <cell r="D3728">
            <v>0.89</v>
          </cell>
          <cell r="E3728">
            <v>0.24131</v>
          </cell>
        </row>
        <row r="3729">
          <cell r="A3729">
            <v>304436</v>
          </cell>
          <cell r="B3729" t="str">
            <v>WASHER,W.PUMP SHAFT</v>
          </cell>
          <cell r="C3729">
            <v>26.27</v>
          </cell>
          <cell r="D3729">
            <v>37.520000000000003</v>
          </cell>
          <cell r="E3729">
            <v>8.4656000000000002</v>
          </cell>
        </row>
        <row r="3730">
          <cell r="A3730">
            <v>304437</v>
          </cell>
          <cell r="B3730" t="str">
            <v>NUT,WATER PUMP SHAFT</v>
          </cell>
          <cell r="C3730">
            <v>2.2400000000000002</v>
          </cell>
          <cell r="D3730">
            <v>3.21</v>
          </cell>
          <cell r="E3730">
            <v>0.20799999999999999</v>
          </cell>
        </row>
        <row r="3731">
          <cell r="A3731">
            <v>304595</v>
          </cell>
          <cell r="B3731" t="str">
            <v>GASKET,COPPER WASHER</v>
          </cell>
          <cell r="C3731">
            <v>6.68</v>
          </cell>
          <cell r="D3731">
            <v>9.5399999999999991</v>
          </cell>
          <cell r="E3731">
            <v>3.7231999999999998</v>
          </cell>
        </row>
        <row r="3732">
          <cell r="A3732">
            <v>304597</v>
          </cell>
          <cell r="B3732" t="str">
            <v>WASH,SERRATED TENS</v>
          </cell>
          <cell r="C3732">
            <v>0.09</v>
          </cell>
          <cell r="D3732">
            <v>0.12</v>
          </cell>
          <cell r="E3732">
            <v>5.0959999999999998E-2</v>
          </cell>
        </row>
        <row r="3733">
          <cell r="A3733">
            <v>304638</v>
          </cell>
          <cell r="B3733" t="str">
            <v>KEY,WOODRUFF</v>
          </cell>
          <cell r="C3733">
            <v>1.01</v>
          </cell>
          <cell r="D3733">
            <v>1.45</v>
          </cell>
          <cell r="E3733">
            <v>0.624</v>
          </cell>
        </row>
        <row r="3734">
          <cell r="A3734">
            <v>304639</v>
          </cell>
          <cell r="B3734" t="str">
            <v>PIN,DOWEL 8X24 INT THRD M5</v>
          </cell>
          <cell r="C3734">
            <v>1.67</v>
          </cell>
          <cell r="D3734">
            <v>2.38</v>
          </cell>
          <cell r="E3734">
            <v>1.0920000000000001</v>
          </cell>
        </row>
        <row r="3735">
          <cell r="A3735">
            <v>304641</v>
          </cell>
          <cell r="B3735" t="str">
            <v>GASKET</v>
          </cell>
          <cell r="C3735">
            <v>2.39</v>
          </cell>
          <cell r="D3735">
            <v>3.42</v>
          </cell>
          <cell r="E3735">
            <v>0.76439999999999997</v>
          </cell>
        </row>
        <row r="3736">
          <cell r="A3736">
            <v>304678</v>
          </cell>
          <cell r="B3736" t="str">
            <v>TUBE,WATER MFLD-FRNT</v>
          </cell>
          <cell r="C3736">
            <v>8.31</v>
          </cell>
          <cell r="D3736">
            <v>11.88</v>
          </cell>
          <cell r="E3736">
            <v>5.6055999999999999</v>
          </cell>
        </row>
        <row r="3737">
          <cell r="A3737">
            <v>304704</v>
          </cell>
          <cell r="B3737" t="str">
            <v>COVER,WATER PUMP</v>
          </cell>
          <cell r="C3737">
            <v>141.26</v>
          </cell>
          <cell r="D3737">
            <v>201.8</v>
          </cell>
          <cell r="E3737">
            <v>95.263999999999996</v>
          </cell>
        </row>
        <row r="3738">
          <cell r="A3738">
            <v>304717</v>
          </cell>
          <cell r="B3738" t="str">
            <v>GASKET,SEALING RING</v>
          </cell>
          <cell r="C3738">
            <v>2.66</v>
          </cell>
          <cell r="D3738">
            <v>3.8</v>
          </cell>
          <cell r="E3738">
            <v>0.76959999999999995</v>
          </cell>
        </row>
        <row r="3739">
          <cell r="A3739">
            <v>304721</v>
          </cell>
          <cell r="B3739" t="str">
            <v>O RING,.38X.62X.12,VITON</v>
          </cell>
          <cell r="C3739">
            <v>1.08</v>
          </cell>
          <cell r="D3739">
            <v>1.54</v>
          </cell>
          <cell r="E3739">
            <v>0.13519999999999999</v>
          </cell>
        </row>
        <row r="3740">
          <cell r="A3740">
            <v>304731</v>
          </cell>
          <cell r="B3740" t="str">
            <v>WASHER,COPPER,38.9X33.3X2</v>
          </cell>
          <cell r="C3740">
            <v>2.46</v>
          </cell>
          <cell r="D3740">
            <v>3.51</v>
          </cell>
          <cell r="E3740">
            <v>0.87360000000000004</v>
          </cell>
        </row>
        <row r="3741">
          <cell r="A3741">
            <v>304734</v>
          </cell>
          <cell r="B3741" t="str">
            <v>GASKET-COPPER WASHER</v>
          </cell>
          <cell r="C3741">
            <v>3.29</v>
          </cell>
          <cell r="D3741">
            <v>4.7</v>
          </cell>
          <cell r="E3741">
            <v>1.0608</v>
          </cell>
        </row>
        <row r="3742">
          <cell r="A3742">
            <v>304736</v>
          </cell>
          <cell r="B3742" t="str">
            <v>PLUG,THREADED</v>
          </cell>
          <cell r="C3742">
            <v>14.71</v>
          </cell>
          <cell r="D3742">
            <v>21.01</v>
          </cell>
          <cell r="E3742">
            <v>3.2240000000000002</v>
          </cell>
        </row>
        <row r="3743">
          <cell r="A3743">
            <v>304737</v>
          </cell>
          <cell r="B3743" t="str">
            <v>GASKET,COPPER WASHER</v>
          </cell>
          <cell r="C3743">
            <v>3.45</v>
          </cell>
          <cell r="D3743">
            <v>4.93</v>
          </cell>
          <cell r="E3743">
            <v>0.27039999999999997</v>
          </cell>
        </row>
        <row r="3744">
          <cell r="A3744">
            <v>304738</v>
          </cell>
          <cell r="B3744" t="str">
            <v>WASHER,COPPER 43.9X38.3X2</v>
          </cell>
          <cell r="C3744">
            <v>5.56</v>
          </cell>
          <cell r="D3744">
            <v>7.94</v>
          </cell>
          <cell r="E3744">
            <v>2.6623999999999999</v>
          </cell>
        </row>
        <row r="3745">
          <cell r="A3745">
            <v>304739</v>
          </cell>
          <cell r="B3745" t="str">
            <v>WASHER,COPP,8.4X15.8X1.5</v>
          </cell>
          <cell r="C3745">
            <v>1.57</v>
          </cell>
          <cell r="D3745">
            <v>2.2400000000000002</v>
          </cell>
          <cell r="E3745">
            <v>0.95679999999999998</v>
          </cell>
        </row>
        <row r="3746">
          <cell r="A3746">
            <v>304740</v>
          </cell>
          <cell r="B3746" t="str">
            <v>WASHER,COPPER 32.9X28.3X2</v>
          </cell>
          <cell r="C3746">
            <v>13.61</v>
          </cell>
          <cell r="D3746">
            <v>19.440000000000001</v>
          </cell>
          <cell r="E3746">
            <v>7.4880000000000004</v>
          </cell>
        </row>
        <row r="3747">
          <cell r="A3747">
            <v>304742</v>
          </cell>
          <cell r="B3747" t="str">
            <v>GASKET,COPPER WASHER</v>
          </cell>
          <cell r="C3747">
            <v>3.84</v>
          </cell>
          <cell r="D3747">
            <v>5.49</v>
          </cell>
          <cell r="E3747">
            <v>2.9016000000000002</v>
          </cell>
        </row>
        <row r="3748">
          <cell r="A3748">
            <v>304745</v>
          </cell>
          <cell r="B3748" t="str">
            <v>O RING 20X3 VITON</v>
          </cell>
          <cell r="C3748">
            <v>2.5499999999999998</v>
          </cell>
          <cell r="D3748">
            <v>3.64</v>
          </cell>
          <cell r="E3748">
            <v>0.43768000000000001</v>
          </cell>
        </row>
        <row r="3749">
          <cell r="A3749">
            <v>304749</v>
          </cell>
          <cell r="B3749" t="str">
            <v>O RING,16.9X2.7 NITRILE</v>
          </cell>
          <cell r="C3749">
            <v>0.3</v>
          </cell>
          <cell r="D3749">
            <v>0.43</v>
          </cell>
          <cell r="E3749">
            <v>0.17680000000000001</v>
          </cell>
        </row>
        <row r="3750">
          <cell r="A3750">
            <v>304752</v>
          </cell>
          <cell r="B3750" t="str">
            <v>O RING,90X4 VITON</v>
          </cell>
          <cell r="C3750">
            <v>4.6100000000000003</v>
          </cell>
          <cell r="D3750">
            <v>6.59</v>
          </cell>
          <cell r="E3750">
            <v>2.5272000000000001</v>
          </cell>
        </row>
        <row r="3751">
          <cell r="A3751">
            <v>304753</v>
          </cell>
          <cell r="B3751" t="str">
            <v>O-RING,118X4 NITRILE</v>
          </cell>
          <cell r="C3751">
            <v>1.3</v>
          </cell>
          <cell r="D3751">
            <v>1.85</v>
          </cell>
          <cell r="E3751">
            <v>0.38479999999999998</v>
          </cell>
        </row>
        <row r="3752">
          <cell r="A3752">
            <v>304754</v>
          </cell>
          <cell r="B3752" t="str">
            <v>O RING,100X4 NITRILE</v>
          </cell>
          <cell r="C3752">
            <v>0.65</v>
          </cell>
          <cell r="D3752">
            <v>0.93</v>
          </cell>
          <cell r="E3752">
            <v>0.32240000000000002</v>
          </cell>
        </row>
        <row r="3753">
          <cell r="A3753">
            <v>304755</v>
          </cell>
          <cell r="B3753" t="str">
            <v>O RING,65X4 NITRILE</v>
          </cell>
          <cell r="C3753">
            <v>0.68</v>
          </cell>
          <cell r="D3753">
            <v>0.98</v>
          </cell>
          <cell r="E3753">
            <v>0.18365999999999999</v>
          </cell>
        </row>
        <row r="3754">
          <cell r="A3754">
            <v>304759</v>
          </cell>
          <cell r="B3754" t="str">
            <v>O RING,48X3 VITON</v>
          </cell>
          <cell r="C3754">
            <v>5.26</v>
          </cell>
          <cell r="D3754">
            <v>7.52</v>
          </cell>
          <cell r="E3754">
            <v>0.93600000000000005</v>
          </cell>
        </row>
        <row r="3755">
          <cell r="A3755">
            <v>304760</v>
          </cell>
          <cell r="B3755" t="str">
            <v>O RING,41X3 VITON</v>
          </cell>
          <cell r="C3755">
            <v>2.75</v>
          </cell>
          <cell r="D3755">
            <v>3.93</v>
          </cell>
          <cell r="E3755">
            <v>0.86319999999999997</v>
          </cell>
        </row>
        <row r="3756">
          <cell r="A3756">
            <v>304762</v>
          </cell>
          <cell r="B3756" t="str">
            <v>O RING,96X4 NITRILE</v>
          </cell>
          <cell r="C3756">
            <v>3.88</v>
          </cell>
          <cell r="D3756">
            <v>5.54</v>
          </cell>
          <cell r="E3756">
            <v>0.30159999999999998</v>
          </cell>
        </row>
        <row r="3757">
          <cell r="A3757">
            <v>304765</v>
          </cell>
          <cell r="B3757" t="str">
            <v>BRACKET,OIL RESERV.</v>
          </cell>
          <cell r="C3757">
            <v>50.97</v>
          </cell>
          <cell r="D3757">
            <v>72.81</v>
          </cell>
          <cell r="E3757">
            <v>54.272320000000001</v>
          </cell>
        </row>
        <row r="3758">
          <cell r="A3758">
            <v>304766</v>
          </cell>
          <cell r="B3758" t="str">
            <v>GASKET,COPPER WASHER</v>
          </cell>
          <cell r="C3758">
            <v>1.25</v>
          </cell>
          <cell r="D3758">
            <v>1.79</v>
          </cell>
          <cell r="E3758">
            <v>0.93600000000000005</v>
          </cell>
        </row>
        <row r="3759">
          <cell r="A3759">
            <v>304769</v>
          </cell>
          <cell r="B3759" t="str">
            <v>GASKET,COPPER WASHER</v>
          </cell>
          <cell r="C3759">
            <v>3.47</v>
          </cell>
          <cell r="D3759">
            <v>4.95</v>
          </cell>
          <cell r="E3759">
            <v>3.2968000000000002</v>
          </cell>
        </row>
        <row r="3760">
          <cell r="A3760">
            <v>304773</v>
          </cell>
          <cell r="B3760" t="str">
            <v>GASKET,CPR 10X19X2</v>
          </cell>
          <cell r="C3760">
            <v>1.03</v>
          </cell>
          <cell r="D3760">
            <v>1.47</v>
          </cell>
          <cell r="E3760">
            <v>0.53039999999999998</v>
          </cell>
        </row>
        <row r="3761">
          <cell r="A3761">
            <v>304792</v>
          </cell>
          <cell r="B3761" t="str">
            <v>GASKET</v>
          </cell>
          <cell r="C3761">
            <v>1.42</v>
          </cell>
          <cell r="D3761">
            <v>2.0299999999999998</v>
          </cell>
          <cell r="E3761">
            <v>0.26</v>
          </cell>
        </row>
        <row r="3762">
          <cell r="A3762">
            <v>304818</v>
          </cell>
          <cell r="B3762" t="str">
            <v>NBL BOLT,CROSS-BRG CAP</v>
          </cell>
          <cell r="C3762">
            <v>16.73</v>
          </cell>
          <cell r="D3762">
            <v>23.9</v>
          </cell>
          <cell r="E3762">
            <v>2.7351999999999999</v>
          </cell>
        </row>
        <row r="3763">
          <cell r="A3763">
            <v>304819</v>
          </cell>
          <cell r="B3763" t="str">
            <v>WASHER,CROSSBOLT</v>
          </cell>
          <cell r="C3763">
            <v>13.66</v>
          </cell>
          <cell r="D3763">
            <v>19.510000000000002</v>
          </cell>
          <cell r="E3763">
            <v>3.1511999999999998</v>
          </cell>
        </row>
        <row r="3764">
          <cell r="A3764">
            <v>304820</v>
          </cell>
          <cell r="B3764" t="str">
            <v>WASHER, O-RING</v>
          </cell>
          <cell r="C3764">
            <v>13.66</v>
          </cell>
          <cell r="D3764">
            <v>19.510000000000002</v>
          </cell>
          <cell r="E3764">
            <v>4.1079999999999997</v>
          </cell>
        </row>
        <row r="3765">
          <cell r="A3765">
            <v>304821</v>
          </cell>
          <cell r="B3765" t="str">
            <v>O RING,15.88X2.62,VITON</v>
          </cell>
          <cell r="C3765">
            <v>1.47</v>
          </cell>
          <cell r="D3765">
            <v>2.1</v>
          </cell>
          <cell r="E3765">
            <v>0.17680000000000001</v>
          </cell>
        </row>
        <row r="3766">
          <cell r="A3766">
            <v>304822</v>
          </cell>
          <cell r="B3766" t="str">
            <v>WASHER,COPPER,41.9X36.3X2</v>
          </cell>
          <cell r="C3766">
            <v>6.04</v>
          </cell>
          <cell r="D3766">
            <v>8.6300000000000008</v>
          </cell>
          <cell r="E3766">
            <v>2.1112000000000002</v>
          </cell>
        </row>
        <row r="3767">
          <cell r="A3767">
            <v>304830</v>
          </cell>
          <cell r="B3767" t="str">
            <v>SHAFT,AUX.ROCKER ARM</v>
          </cell>
          <cell r="C3767">
            <v>412</v>
          </cell>
          <cell r="D3767">
            <v>588.57000000000005</v>
          </cell>
          <cell r="E3767">
            <v>111.1656</v>
          </cell>
        </row>
        <row r="3768">
          <cell r="A3768">
            <v>304831</v>
          </cell>
          <cell r="B3768" t="str">
            <v>BUSHING,INTERM. GEAR</v>
          </cell>
          <cell r="C3768">
            <v>34.07</v>
          </cell>
          <cell r="D3768">
            <v>48.67</v>
          </cell>
          <cell r="E3768">
            <v>10.493600000000001</v>
          </cell>
        </row>
        <row r="3769">
          <cell r="A3769">
            <v>304832</v>
          </cell>
          <cell r="B3769" t="str">
            <v>RETAINER,GEAR HUB</v>
          </cell>
          <cell r="C3769">
            <v>37.1</v>
          </cell>
          <cell r="D3769">
            <v>53</v>
          </cell>
          <cell r="E3769">
            <v>26.197600000000001</v>
          </cell>
        </row>
        <row r="3770">
          <cell r="A3770">
            <v>304833</v>
          </cell>
          <cell r="B3770" t="str">
            <v>SPACER,OILPUMP IDLER</v>
          </cell>
          <cell r="C3770">
            <v>6.65</v>
          </cell>
          <cell r="D3770">
            <v>9.5</v>
          </cell>
          <cell r="E3770">
            <v>4.4830199999999998</v>
          </cell>
        </row>
        <row r="3771">
          <cell r="A3771">
            <v>304836</v>
          </cell>
          <cell r="B3771" t="str">
            <v>O RING 110X3.5 NITRILE</v>
          </cell>
          <cell r="C3771">
            <v>9.3699999999999992</v>
          </cell>
          <cell r="D3771">
            <v>13.39</v>
          </cell>
          <cell r="E3771">
            <v>1.7092400000000001</v>
          </cell>
        </row>
        <row r="3772">
          <cell r="A3772">
            <v>304860</v>
          </cell>
          <cell r="B3772" t="str">
            <v>PLUG,HXHD M24X1.5</v>
          </cell>
          <cell r="C3772">
            <v>6.07</v>
          </cell>
          <cell r="D3772">
            <v>8.67</v>
          </cell>
          <cell r="E3772">
            <v>4.8827999999999996</v>
          </cell>
        </row>
        <row r="3773">
          <cell r="A3773">
            <v>304874</v>
          </cell>
          <cell r="B3773" t="str">
            <v>COVER,GOV.ACCESS-LH</v>
          </cell>
          <cell r="C3773">
            <v>39.4</v>
          </cell>
          <cell r="D3773">
            <v>56.28</v>
          </cell>
          <cell r="E3773">
            <v>30.992000000000001</v>
          </cell>
        </row>
        <row r="3774">
          <cell r="A3774">
            <v>304878</v>
          </cell>
          <cell r="B3774" t="str">
            <v>GASKET</v>
          </cell>
          <cell r="C3774">
            <v>0.79</v>
          </cell>
          <cell r="D3774">
            <v>1.1299999999999999</v>
          </cell>
          <cell r="E3774">
            <v>0.52</v>
          </cell>
        </row>
        <row r="3775">
          <cell r="A3775">
            <v>304882</v>
          </cell>
          <cell r="B3775" t="str">
            <v>PIN,DOWEL 10X24 INT THRD M6</v>
          </cell>
          <cell r="C3775">
            <v>1.28</v>
          </cell>
          <cell r="D3775">
            <v>1.82</v>
          </cell>
          <cell r="E3775">
            <v>1.0069300000000001</v>
          </cell>
        </row>
        <row r="3776">
          <cell r="A3776">
            <v>304888</v>
          </cell>
          <cell r="B3776" t="str">
            <v>NBL SOCHDSCR M12X100,GR12.9</v>
          </cell>
          <cell r="C3776">
            <v>2.65</v>
          </cell>
          <cell r="D3776">
            <v>3.79</v>
          </cell>
          <cell r="E3776">
            <v>0.48880000000000001</v>
          </cell>
        </row>
        <row r="3777">
          <cell r="A3777">
            <v>304894</v>
          </cell>
          <cell r="B3777" t="str">
            <v>STARTER,AIR/GAS</v>
          </cell>
          <cell r="C3777">
            <v>3577.19</v>
          </cell>
          <cell r="D3777">
            <v>5110.2700000000004</v>
          </cell>
          <cell r="E3777">
            <v>1124.3024</v>
          </cell>
        </row>
        <row r="3778">
          <cell r="A3778">
            <v>304897</v>
          </cell>
          <cell r="B3778" t="str">
            <v>PLUG,M24X1.5 TAPER DIN 906</v>
          </cell>
          <cell r="C3778">
            <v>7.78</v>
          </cell>
          <cell r="D3778">
            <v>11.11</v>
          </cell>
          <cell r="E3778">
            <v>2.5110800000000002</v>
          </cell>
        </row>
        <row r="3779">
          <cell r="A3779">
            <v>304898</v>
          </cell>
          <cell r="B3779" t="str">
            <v>COVER,OIL COOLER</v>
          </cell>
          <cell r="C3779">
            <v>498.52</v>
          </cell>
          <cell r="D3779">
            <v>712.17</v>
          </cell>
          <cell r="E3779">
            <v>291.55849999999998</v>
          </cell>
        </row>
        <row r="3780">
          <cell r="A3780">
            <v>305022</v>
          </cell>
          <cell r="B3780" t="str">
            <v>ADAPTER,MAGNETO MTG.</v>
          </cell>
          <cell r="C3780">
            <v>954.37</v>
          </cell>
          <cell r="D3780">
            <v>1363.38</v>
          </cell>
          <cell r="E3780">
            <v>507.839</v>
          </cell>
        </row>
        <row r="3781">
          <cell r="A3781">
            <v>305038</v>
          </cell>
          <cell r="B3781" t="str">
            <v>TUBE,OIL SUP.PSG GOV</v>
          </cell>
          <cell r="C3781">
            <v>21.84</v>
          </cell>
          <cell r="D3781">
            <v>31.2</v>
          </cell>
          <cell r="E3781">
            <v>19.589200000000002</v>
          </cell>
        </row>
        <row r="3782">
          <cell r="A3782">
            <v>305041</v>
          </cell>
          <cell r="B3782" t="str">
            <v>PIN,ROLL 8X16</v>
          </cell>
          <cell r="C3782">
            <v>0.67</v>
          </cell>
          <cell r="D3782">
            <v>0.96</v>
          </cell>
          <cell r="E3782">
            <v>0.64749999999999996</v>
          </cell>
        </row>
        <row r="3783">
          <cell r="A3783">
            <v>305042</v>
          </cell>
          <cell r="B3783" t="str">
            <v>SCREW,SOCKHD M8X25</v>
          </cell>
          <cell r="C3783">
            <v>1.22</v>
          </cell>
          <cell r="D3783">
            <v>1.74</v>
          </cell>
          <cell r="E3783">
            <v>0.52</v>
          </cell>
        </row>
        <row r="3784">
          <cell r="A3784">
            <v>305045</v>
          </cell>
          <cell r="B3784" t="str">
            <v>PULLEY,ALTERNATOR</v>
          </cell>
          <cell r="C3784">
            <v>161.9</v>
          </cell>
          <cell r="D3784">
            <v>231.29</v>
          </cell>
          <cell r="E3784">
            <v>85.072000000000003</v>
          </cell>
        </row>
        <row r="3785">
          <cell r="A3785">
            <v>305049</v>
          </cell>
          <cell r="B3785" t="str">
            <v>IMPELLER,AUX WP</v>
          </cell>
          <cell r="C3785">
            <v>193.61</v>
          </cell>
          <cell r="D3785">
            <v>276.58</v>
          </cell>
          <cell r="E3785">
            <v>48.256</v>
          </cell>
        </row>
        <row r="3786">
          <cell r="A3786">
            <v>305050</v>
          </cell>
          <cell r="B3786" t="str">
            <v>SPACER, BEARING</v>
          </cell>
          <cell r="C3786">
            <v>16.850000000000001</v>
          </cell>
          <cell r="D3786">
            <v>24.07</v>
          </cell>
          <cell r="E3786">
            <v>2.6728000000000001</v>
          </cell>
        </row>
        <row r="3787">
          <cell r="A3787">
            <v>305051</v>
          </cell>
          <cell r="B3787" t="str">
            <v>PULLEY, CRANKSHAFT</v>
          </cell>
          <cell r="C3787">
            <v>444.72</v>
          </cell>
          <cell r="D3787">
            <v>635.30999999999995</v>
          </cell>
          <cell r="E3787">
            <v>160.4616</v>
          </cell>
        </row>
        <row r="3788">
          <cell r="A3788">
            <v>305054</v>
          </cell>
          <cell r="B3788" t="str">
            <v>FERRYHDSCR,M12X35</v>
          </cell>
          <cell r="C3788">
            <v>2.59</v>
          </cell>
          <cell r="D3788">
            <v>3.7</v>
          </cell>
          <cell r="E3788">
            <v>1.3624000000000001</v>
          </cell>
        </row>
        <row r="3789">
          <cell r="A3789">
            <v>305056</v>
          </cell>
          <cell r="B3789" t="str">
            <v>BRACKET,DOUBLE LUG</v>
          </cell>
          <cell r="C3789">
            <v>96.71</v>
          </cell>
          <cell r="D3789">
            <v>138.15</v>
          </cell>
          <cell r="E3789">
            <v>59.777900000000002</v>
          </cell>
        </row>
        <row r="3790">
          <cell r="A3790">
            <v>305059</v>
          </cell>
          <cell r="B3790" t="str">
            <v>GASKET, W P IDLER</v>
          </cell>
          <cell r="C3790">
            <v>10.1</v>
          </cell>
          <cell r="D3790">
            <v>14.43</v>
          </cell>
          <cell r="E3790">
            <v>5.2</v>
          </cell>
        </row>
        <row r="3791">
          <cell r="A3791">
            <v>305064</v>
          </cell>
          <cell r="B3791" t="str">
            <v>BODY,MALE ELBOW</v>
          </cell>
          <cell r="C3791">
            <v>3.6</v>
          </cell>
          <cell r="D3791">
            <v>5.15</v>
          </cell>
          <cell r="E3791">
            <v>2.42944</v>
          </cell>
        </row>
        <row r="3792">
          <cell r="A3792">
            <v>305065</v>
          </cell>
          <cell r="B3792" t="str">
            <v>FITTING, ADJUSTABLE</v>
          </cell>
          <cell r="C3792">
            <v>21.21</v>
          </cell>
          <cell r="D3792">
            <v>30.3</v>
          </cell>
          <cell r="E3792">
            <v>14.30166</v>
          </cell>
        </row>
        <row r="3793">
          <cell r="A3793">
            <v>305068</v>
          </cell>
          <cell r="B3793" t="str">
            <v>BEARING,TAPERED ROLL</v>
          </cell>
          <cell r="C3793">
            <v>26.36</v>
          </cell>
          <cell r="D3793">
            <v>37.659999999999997</v>
          </cell>
          <cell r="E3793">
            <v>17.773599999999998</v>
          </cell>
        </row>
        <row r="3794">
          <cell r="A3794">
            <v>305070</v>
          </cell>
          <cell r="B3794" t="str">
            <v>HOUSING,VOLUTE</v>
          </cell>
          <cell r="C3794">
            <v>195.34</v>
          </cell>
          <cell r="D3794">
            <v>279.06</v>
          </cell>
          <cell r="E3794">
            <v>131.66399999999999</v>
          </cell>
        </row>
        <row r="3795">
          <cell r="A3795">
            <v>305082</v>
          </cell>
          <cell r="B3795" t="str">
            <v>BEARING,GOV. DRIVE</v>
          </cell>
          <cell r="C3795">
            <v>3.55</v>
          </cell>
          <cell r="D3795">
            <v>5.07</v>
          </cell>
          <cell r="E3795">
            <v>1.8304</v>
          </cell>
        </row>
        <row r="3796">
          <cell r="A3796">
            <v>305083</v>
          </cell>
          <cell r="B3796" t="str">
            <v>SHAFT,GOV. DRIVE</v>
          </cell>
          <cell r="C3796">
            <v>180.71</v>
          </cell>
          <cell r="D3796">
            <v>258.16000000000003</v>
          </cell>
          <cell r="E3796">
            <v>89.33193</v>
          </cell>
        </row>
        <row r="3797">
          <cell r="A3797">
            <v>305086</v>
          </cell>
          <cell r="B3797" t="str">
            <v>BUSHING,INTERM GEAR</v>
          </cell>
          <cell r="C3797">
            <v>44.71</v>
          </cell>
          <cell r="D3797">
            <v>63.87</v>
          </cell>
          <cell r="E3797">
            <v>18.760570000000001</v>
          </cell>
        </row>
        <row r="3798">
          <cell r="A3798">
            <v>305090</v>
          </cell>
          <cell r="B3798" t="str">
            <v>ELBOW,CARB AIRINLET</v>
          </cell>
          <cell r="C3798">
            <v>58.97</v>
          </cell>
          <cell r="D3798">
            <v>84.24</v>
          </cell>
          <cell r="E3798">
            <v>56.517099999999999</v>
          </cell>
        </row>
        <row r="3799">
          <cell r="A3799">
            <v>305102</v>
          </cell>
          <cell r="B3799" t="str">
            <v>SHAFT,REG.-FRONT</v>
          </cell>
          <cell r="C3799">
            <v>63.58</v>
          </cell>
          <cell r="D3799">
            <v>90.83</v>
          </cell>
          <cell r="E3799">
            <v>39.301600000000001</v>
          </cell>
        </row>
        <row r="3800">
          <cell r="A3800">
            <v>305104</v>
          </cell>
          <cell r="B3800" t="str">
            <v>O RING 42.2X3 VITON</v>
          </cell>
          <cell r="C3800">
            <v>1.7</v>
          </cell>
          <cell r="D3800">
            <v>2.4300000000000002</v>
          </cell>
          <cell r="E3800">
            <v>0.84240000000000004</v>
          </cell>
        </row>
        <row r="3801">
          <cell r="A3801">
            <v>305105</v>
          </cell>
          <cell r="B3801" t="str">
            <v>PLUG, CUP 40MM DIA.</v>
          </cell>
          <cell r="C3801">
            <v>1.61</v>
          </cell>
          <cell r="D3801">
            <v>2.2999999999999998</v>
          </cell>
          <cell r="E3801">
            <v>1.0815999999999999</v>
          </cell>
        </row>
        <row r="3802">
          <cell r="A3802">
            <v>305109</v>
          </cell>
          <cell r="B3802" t="str">
            <v>BRACE,REGULATOR</v>
          </cell>
          <cell r="C3802">
            <v>62.9</v>
          </cell>
          <cell r="D3802">
            <v>89.86</v>
          </cell>
          <cell r="E3802">
            <v>55.70843</v>
          </cell>
        </row>
        <row r="3803">
          <cell r="A3803">
            <v>305112</v>
          </cell>
          <cell r="B3803" t="str">
            <v>SHAFT,REG.-REAR</v>
          </cell>
          <cell r="C3803">
            <v>37.74</v>
          </cell>
          <cell r="D3803">
            <v>53.91</v>
          </cell>
          <cell r="E3803">
            <v>6.5831999999999997</v>
          </cell>
        </row>
        <row r="3804">
          <cell r="A3804">
            <v>305114</v>
          </cell>
          <cell r="B3804" t="str">
            <v>SHAFT,REG.-REAR</v>
          </cell>
          <cell r="C3804">
            <v>84.66</v>
          </cell>
          <cell r="D3804">
            <v>120.94</v>
          </cell>
          <cell r="E3804">
            <v>30.662389999999998</v>
          </cell>
        </row>
        <row r="3805">
          <cell r="A3805">
            <v>305116</v>
          </cell>
          <cell r="B3805" t="str">
            <v>LEVER,GOVERNOR</v>
          </cell>
          <cell r="C3805">
            <v>54</v>
          </cell>
          <cell r="D3805">
            <v>77.14</v>
          </cell>
          <cell r="E3805">
            <v>9.2455999999999996</v>
          </cell>
        </row>
        <row r="3806">
          <cell r="A3806">
            <v>305120</v>
          </cell>
          <cell r="B3806" t="str">
            <v>STRAP,TUBE SUPPORT</v>
          </cell>
          <cell r="C3806">
            <v>1.56</v>
          </cell>
          <cell r="D3806">
            <v>2.23</v>
          </cell>
          <cell r="E3806">
            <v>0.96719999999999995</v>
          </cell>
        </row>
        <row r="3807">
          <cell r="A3807">
            <v>305122</v>
          </cell>
          <cell r="B3807" t="str">
            <v>BRACE, AIR DUCT</v>
          </cell>
          <cell r="C3807">
            <v>20.05</v>
          </cell>
          <cell r="D3807">
            <v>28.65</v>
          </cell>
          <cell r="E3807">
            <v>20.012219999999999</v>
          </cell>
        </row>
        <row r="3808">
          <cell r="A3808">
            <v>305132</v>
          </cell>
          <cell r="B3808" t="str">
            <v>HOUSING,W.P. IDLER</v>
          </cell>
          <cell r="C3808">
            <v>141.6</v>
          </cell>
          <cell r="D3808">
            <v>202.29</v>
          </cell>
          <cell r="E3808">
            <v>94.951999999999998</v>
          </cell>
        </row>
        <row r="3809">
          <cell r="A3809">
            <v>305135</v>
          </cell>
          <cell r="B3809" t="str">
            <v>COVER,WATER PUMP IDL</v>
          </cell>
          <cell r="C3809">
            <v>9.89</v>
          </cell>
          <cell r="D3809">
            <v>14.13</v>
          </cell>
          <cell r="E3809">
            <v>5.9071999999999996</v>
          </cell>
        </row>
        <row r="3810">
          <cell r="A3810">
            <v>305138</v>
          </cell>
          <cell r="B3810" t="str">
            <v>STUD,AIR CLEANER MB</v>
          </cell>
          <cell r="C3810">
            <v>15.26</v>
          </cell>
          <cell r="D3810">
            <v>21.8</v>
          </cell>
          <cell r="E3810">
            <v>3.8687999999999998</v>
          </cell>
        </row>
        <row r="3811">
          <cell r="A3811">
            <v>305145</v>
          </cell>
          <cell r="B3811" t="str">
            <v>HXHDSCR M10X45GR10.9</v>
          </cell>
          <cell r="C3811">
            <v>0.93</v>
          </cell>
          <cell r="D3811">
            <v>1.33</v>
          </cell>
          <cell r="E3811">
            <v>0.16622999999999999</v>
          </cell>
        </row>
        <row r="3812">
          <cell r="A3812">
            <v>305147</v>
          </cell>
          <cell r="B3812" t="str">
            <v>NUT, WELD M8</v>
          </cell>
          <cell r="C3812">
            <v>0.2</v>
          </cell>
          <cell r="D3812">
            <v>0.28000000000000003</v>
          </cell>
          <cell r="E3812">
            <v>0.13250000000000001</v>
          </cell>
        </row>
        <row r="3813">
          <cell r="A3813">
            <v>305156</v>
          </cell>
          <cell r="B3813" t="str">
            <v>ADAPTER,PIPE</v>
          </cell>
          <cell r="C3813">
            <v>26.33</v>
          </cell>
          <cell r="D3813">
            <v>37.61</v>
          </cell>
          <cell r="E3813">
            <v>4.2847999999999997</v>
          </cell>
        </row>
        <row r="3814">
          <cell r="A3814">
            <v>305157</v>
          </cell>
          <cell r="B3814" t="str">
            <v>ELBOW,BANJO</v>
          </cell>
          <cell r="C3814">
            <v>18.23</v>
          </cell>
          <cell r="D3814">
            <v>26.04</v>
          </cell>
          <cell r="E3814">
            <v>12.17906</v>
          </cell>
        </row>
        <row r="3815">
          <cell r="A3815">
            <v>305169</v>
          </cell>
          <cell r="B3815" t="str">
            <v>END,ROD M6 RH</v>
          </cell>
          <cell r="C3815">
            <v>10.28</v>
          </cell>
          <cell r="D3815">
            <v>14.69</v>
          </cell>
          <cell r="E3815">
            <v>5.2935999999999996</v>
          </cell>
        </row>
        <row r="3816">
          <cell r="A3816">
            <v>305177</v>
          </cell>
          <cell r="B3816" t="str">
            <v>SPACER</v>
          </cell>
          <cell r="C3816">
            <v>2.92</v>
          </cell>
          <cell r="D3816">
            <v>4.17</v>
          </cell>
          <cell r="E3816">
            <v>1.9656</v>
          </cell>
        </row>
        <row r="3817">
          <cell r="A3817">
            <v>305178</v>
          </cell>
          <cell r="B3817" t="str">
            <v>YOKE,AIR ACTUATOR</v>
          </cell>
          <cell r="C3817">
            <v>31.93</v>
          </cell>
          <cell r="D3817">
            <v>45.61</v>
          </cell>
          <cell r="E3817">
            <v>11.96</v>
          </cell>
        </row>
        <row r="3818">
          <cell r="A3818">
            <v>305180</v>
          </cell>
          <cell r="B3818" t="str">
            <v>NUT,HEX LH M6</v>
          </cell>
          <cell r="C3818">
            <v>0.26</v>
          </cell>
          <cell r="D3818">
            <v>0.37</v>
          </cell>
          <cell r="E3818">
            <v>0.15842000000000001</v>
          </cell>
        </row>
        <row r="3819">
          <cell r="A3819">
            <v>305185</v>
          </cell>
          <cell r="B3819" t="str">
            <v>SHIM 0,05</v>
          </cell>
          <cell r="C3819">
            <v>6.4</v>
          </cell>
          <cell r="D3819">
            <v>9.14</v>
          </cell>
          <cell r="E3819">
            <v>1.8096000000000001</v>
          </cell>
        </row>
        <row r="3820">
          <cell r="A3820">
            <v>305187</v>
          </cell>
          <cell r="B3820" t="str">
            <v>PIN,SPRING 10X14 LG.</v>
          </cell>
          <cell r="C3820">
            <v>3.1</v>
          </cell>
          <cell r="D3820">
            <v>4.43</v>
          </cell>
          <cell r="E3820">
            <v>0.77354999999999996</v>
          </cell>
        </row>
        <row r="3821">
          <cell r="A3821">
            <v>305190</v>
          </cell>
          <cell r="B3821" t="str">
            <v>SHAFT,MAG.DRIVE</v>
          </cell>
          <cell r="C3821">
            <v>14.4</v>
          </cell>
          <cell r="D3821">
            <v>20.57</v>
          </cell>
          <cell r="E3821">
            <v>3.0991200000000001</v>
          </cell>
        </row>
        <row r="3822">
          <cell r="A3822">
            <v>305192</v>
          </cell>
          <cell r="B3822" t="str">
            <v>NUT,BEARING LOCK</v>
          </cell>
          <cell r="C3822">
            <v>1.44</v>
          </cell>
          <cell r="D3822">
            <v>2.0499999999999998</v>
          </cell>
          <cell r="E3822">
            <v>0.96719999999999995</v>
          </cell>
        </row>
        <row r="3823">
          <cell r="A3823">
            <v>305194</v>
          </cell>
          <cell r="B3823" t="str">
            <v>NBL SCRW,SCKT HD.M18X120</v>
          </cell>
          <cell r="C3823">
            <v>19.96</v>
          </cell>
          <cell r="D3823">
            <v>28.52</v>
          </cell>
          <cell r="E3823">
            <v>5.4703999999999997</v>
          </cell>
        </row>
        <row r="3824">
          <cell r="A3824">
            <v>305195</v>
          </cell>
          <cell r="B3824" t="str">
            <v>HXHDSCR M16X65CL10.9</v>
          </cell>
          <cell r="C3824">
            <v>1.03</v>
          </cell>
          <cell r="D3824">
            <v>1.47</v>
          </cell>
          <cell r="E3824">
            <v>0.54007000000000005</v>
          </cell>
        </row>
        <row r="3825">
          <cell r="A3825">
            <v>305196</v>
          </cell>
          <cell r="B3825" t="str">
            <v>HXHDSCR M12X75</v>
          </cell>
          <cell r="C3825">
            <v>0.5</v>
          </cell>
          <cell r="D3825">
            <v>0.71</v>
          </cell>
          <cell r="E3825">
            <v>0.27976000000000001</v>
          </cell>
        </row>
        <row r="3826">
          <cell r="A3826">
            <v>305197</v>
          </cell>
          <cell r="B3826" t="str">
            <v>WASHER,COP,28.9X24.3X2</v>
          </cell>
          <cell r="C3826">
            <v>13.86</v>
          </cell>
          <cell r="D3826">
            <v>19.8</v>
          </cell>
          <cell r="E3826">
            <v>2.2461899999999999</v>
          </cell>
        </row>
        <row r="3827">
          <cell r="A3827">
            <v>305198</v>
          </cell>
          <cell r="B3827" t="str">
            <v>PACKING,SEAL</v>
          </cell>
          <cell r="C3827">
            <v>5.95</v>
          </cell>
          <cell r="D3827">
            <v>8.5</v>
          </cell>
          <cell r="E3827">
            <v>4.0846</v>
          </cell>
        </row>
        <row r="3828">
          <cell r="A3828">
            <v>305213</v>
          </cell>
          <cell r="B3828" t="str">
            <v>HXHDSCR M12X160</v>
          </cell>
          <cell r="C3828">
            <v>3.28</v>
          </cell>
          <cell r="D3828">
            <v>4.6900000000000004</v>
          </cell>
          <cell r="E3828">
            <v>2.0280999999999998</v>
          </cell>
        </row>
        <row r="3829">
          <cell r="A3829">
            <v>305214</v>
          </cell>
          <cell r="B3829" t="str">
            <v>PLATE,WARNING-IGN.</v>
          </cell>
          <cell r="C3829">
            <v>9.58</v>
          </cell>
          <cell r="D3829">
            <v>13.69</v>
          </cell>
          <cell r="E3829">
            <v>6.4584000000000001</v>
          </cell>
        </row>
        <row r="3830">
          <cell r="A3830">
            <v>305215</v>
          </cell>
          <cell r="B3830" t="str">
            <v>PIN,DOWEL 012X18LG</v>
          </cell>
          <cell r="C3830">
            <v>3.54</v>
          </cell>
          <cell r="D3830">
            <v>5.0599999999999996</v>
          </cell>
          <cell r="E3830">
            <v>0.92342000000000002</v>
          </cell>
        </row>
        <row r="3831">
          <cell r="A3831">
            <v>305220</v>
          </cell>
          <cell r="B3831" t="str">
            <v>RETAINER,PIPE</v>
          </cell>
          <cell r="C3831">
            <v>2.6</v>
          </cell>
          <cell r="D3831">
            <v>3.72</v>
          </cell>
          <cell r="E3831">
            <v>1.75509</v>
          </cell>
        </row>
        <row r="3832">
          <cell r="A3832">
            <v>305229</v>
          </cell>
          <cell r="B3832" t="str">
            <v>GASKET,C'CASE.JW.HDR</v>
          </cell>
          <cell r="C3832">
            <v>24</v>
          </cell>
          <cell r="D3832">
            <v>34.29</v>
          </cell>
          <cell r="E3832">
            <v>7.13565</v>
          </cell>
        </row>
        <row r="3833">
          <cell r="A3833">
            <v>305231</v>
          </cell>
          <cell r="B3833" t="str">
            <v>BRACKET,JW HEATER</v>
          </cell>
          <cell r="C3833">
            <v>43.63</v>
          </cell>
          <cell r="D3833">
            <v>62.33</v>
          </cell>
          <cell r="E3833">
            <v>43.261780000000002</v>
          </cell>
        </row>
        <row r="3834">
          <cell r="A3834">
            <v>305237</v>
          </cell>
          <cell r="B3834" t="str">
            <v>GEAR,RING</v>
          </cell>
          <cell r="C3834">
            <v>308.56</v>
          </cell>
          <cell r="D3834">
            <v>440.8</v>
          </cell>
          <cell r="E3834">
            <v>52.447200000000002</v>
          </cell>
        </row>
        <row r="3835">
          <cell r="A3835">
            <v>305238</v>
          </cell>
          <cell r="B3835" t="str">
            <v>GASKET,THERM HSG.</v>
          </cell>
          <cell r="C3835">
            <v>50.75</v>
          </cell>
          <cell r="D3835">
            <v>72.5</v>
          </cell>
          <cell r="E3835">
            <v>9.3332700000000006</v>
          </cell>
        </row>
        <row r="3836">
          <cell r="A3836">
            <v>305240</v>
          </cell>
          <cell r="B3836" t="str">
            <v>GASKET</v>
          </cell>
          <cell r="C3836">
            <v>7.74</v>
          </cell>
          <cell r="D3836">
            <v>11.06</v>
          </cell>
          <cell r="E3836">
            <v>2.5726</v>
          </cell>
        </row>
        <row r="3837">
          <cell r="A3837">
            <v>305241</v>
          </cell>
          <cell r="B3837" t="str">
            <v>O RING 75X3 NITRILE</v>
          </cell>
          <cell r="C3837">
            <v>1.02</v>
          </cell>
          <cell r="D3837">
            <v>1.46</v>
          </cell>
          <cell r="E3837">
            <v>0.156</v>
          </cell>
        </row>
        <row r="3838">
          <cell r="A3838">
            <v>305243</v>
          </cell>
          <cell r="B3838" t="str">
            <v>SHIM 0,05</v>
          </cell>
          <cell r="C3838">
            <v>5.48</v>
          </cell>
          <cell r="D3838">
            <v>7.82</v>
          </cell>
          <cell r="E3838">
            <v>0.76751999999999998</v>
          </cell>
        </row>
        <row r="3839">
          <cell r="A3839">
            <v>305246</v>
          </cell>
          <cell r="B3839" t="str">
            <v>BUSHING</v>
          </cell>
          <cell r="C3839">
            <v>32.090000000000003</v>
          </cell>
          <cell r="D3839">
            <v>45.84</v>
          </cell>
          <cell r="E3839">
            <v>9.2664000000000009</v>
          </cell>
        </row>
        <row r="3840">
          <cell r="A3840">
            <v>305247</v>
          </cell>
          <cell r="B3840" t="str">
            <v>SHAFT,AUX WATER PUMP</v>
          </cell>
          <cell r="C3840">
            <v>208.61</v>
          </cell>
          <cell r="D3840">
            <v>298.01</v>
          </cell>
          <cell r="E3840">
            <v>68.744</v>
          </cell>
        </row>
        <row r="3841">
          <cell r="A3841">
            <v>305248</v>
          </cell>
          <cell r="B3841" t="str">
            <v>GASKET,PUMP END</v>
          </cell>
          <cell r="C3841">
            <v>1.37</v>
          </cell>
          <cell r="D3841">
            <v>1.96</v>
          </cell>
          <cell r="E3841">
            <v>0.83199999999999996</v>
          </cell>
        </row>
        <row r="3842">
          <cell r="A3842">
            <v>305249</v>
          </cell>
          <cell r="B3842" t="str">
            <v>SPRING</v>
          </cell>
          <cell r="C3842">
            <v>80.23</v>
          </cell>
          <cell r="D3842">
            <v>114.62</v>
          </cell>
          <cell r="E3842">
            <v>15.2776</v>
          </cell>
        </row>
        <row r="3843">
          <cell r="A3843">
            <v>305250</v>
          </cell>
          <cell r="B3843" t="str">
            <v>SEAL,WATER</v>
          </cell>
          <cell r="C3843">
            <v>63.46</v>
          </cell>
          <cell r="D3843">
            <v>90.66</v>
          </cell>
          <cell r="E3843">
            <v>17.992000000000001</v>
          </cell>
        </row>
        <row r="3844">
          <cell r="A3844">
            <v>305251</v>
          </cell>
          <cell r="B3844" t="str">
            <v>NUT M34X1.5</v>
          </cell>
          <cell r="C3844">
            <v>73.510000000000005</v>
          </cell>
          <cell r="D3844">
            <v>105.02</v>
          </cell>
          <cell r="E3844">
            <v>36.451999999999998</v>
          </cell>
        </row>
        <row r="3845">
          <cell r="A3845">
            <v>305252</v>
          </cell>
          <cell r="B3845" t="str">
            <v>COUPLING, .75 NPT</v>
          </cell>
          <cell r="C3845">
            <v>48.65</v>
          </cell>
          <cell r="D3845">
            <v>69.5</v>
          </cell>
          <cell r="E3845">
            <v>47.629199999999997</v>
          </cell>
        </row>
        <row r="3846">
          <cell r="A3846">
            <v>305255</v>
          </cell>
          <cell r="B3846" t="str">
            <v>SOCHDSCR M10X100LG</v>
          </cell>
          <cell r="C3846">
            <v>0.67</v>
          </cell>
          <cell r="D3846">
            <v>0.96</v>
          </cell>
          <cell r="E3846">
            <v>0.42493999999999998</v>
          </cell>
        </row>
        <row r="3847">
          <cell r="A3847">
            <v>305257</v>
          </cell>
          <cell r="B3847" t="str">
            <v>COVER,C'CASE J.W.HDR</v>
          </cell>
          <cell r="C3847">
            <v>125.06</v>
          </cell>
          <cell r="D3847">
            <v>178.66</v>
          </cell>
          <cell r="E3847">
            <v>126.47608</v>
          </cell>
        </row>
        <row r="3848">
          <cell r="A3848">
            <v>305266</v>
          </cell>
          <cell r="B3848" t="str">
            <v>BELL,SUCTION</v>
          </cell>
          <cell r="C3848">
            <v>356.47</v>
          </cell>
          <cell r="D3848">
            <v>509.25</v>
          </cell>
          <cell r="E3848">
            <v>240.44800000000001</v>
          </cell>
        </row>
        <row r="3849">
          <cell r="A3849">
            <v>305268</v>
          </cell>
          <cell r="B3849" t="str">
            <v>SPACER</v>
          </cell>
          <cell r="C3849">
            <v>13</v>
          </cell>
          <cell r="D3849">
            <v>18.57</v>
          </cell>
          <cell r="E3849">
            <v>6.4791999999999996</v>
          </cell>
        </row>
        <row r="3850">
          <cell r="A3850">
            <v>305269</v>
          </cell>
          <cell r="B3850" t="str">
            <v>HSG,AUX.WATER P.BRG.</v>
          </cell>
          <cell r="C3850">
            <v>335.49</v>
          </cell>
          <cell r="D3850">
            <v>479.27</v>
          </cell>
          <cell r="E3850">
            <v>345.96884999999997</v>
          </cell>
        </row>
        <row r="3851">
          <cell r="A3851">
            <v>305270</v>
          </cell>
          <cell r="B3851" t="str">
            <v>SPACER, BEARING</v>
          </cell>
          <cell r="C3851">
            <v>7.38</v>
          </cell>
          <cell r="D3851">
            <v>10.55</v>
          </cell>
          <cell r="E3851">
            <v>3.8064</v>
          </cell>
        </row>
        <row r="3852">
          <cell r="A3852">
            <v>305280</v>
          </cell>
          <cell r="B3852" t="str">
            <v>WASHER,IMPELLER</v>
          </cell>
          <cell r="C3852">
            <v>1.46</v>
          </cell>
          <cell r="D3852">
            <v>2.09</v>
          </cell>
          <cell r="E3852">
            <v>0.98799999999999999</v>
          </cell>
        </row>
        <row r="3853">
          <cell r="A3853">
            <v>305282</v>
          </cell>
          <cell r="B3853" t="str">
            <v>SPACER BEARING</v>
          </cell>
          <cell r="C3853">
            <v>17.86</v>
          </cell>
          <cell r="D3853">
            <v>25.51</v>
          </cell>
          <cell r="E3853">
            <v>6.6768000000000001</v>
          </cell>
        </row>
        <row r="3854">
          <cell r="A3854">
            <v>305284</v>
          </cell>
          <cell r="B3854" t="str">
            <v>COVER,CCASE OIL</v>
          </cell>
          <cell r="C3854">
            <v>19.920000000000002</v>
          </cell>
          <cell r="D3854">
            <v>28.46</v>
          </cell>
          <cell r="E3854">
            <v>15.548</v>
          </cell>
        </row>
        <row r="3855">
          <cell r="A3855">
            <v>305291</v>
          </cell>
          <cell r="B3855" t="str">
            <v>CONN,WATER INLET</v>
          </cell>
          <cell r="C3855">
            <v>451</v>
          </cell>
          <cell r="D3855">
            <v>644.29</v>
          </cell>
          <cell r="E3855">
            <v>147.78399999999999</v>
          </cell>
        </row>
        <row r="3856">
          <cell r="A3856">
            <v>305292</v>
          </cell>
          <cell r="B3856" t="str">
            <v>SEAL,OIL</v>
          </cell>
          <cell r="C3856">
            <v>19.77</v>
          </cell>
          <cell r="D3856">
            <v>28.24</v>
          </cell>
          <cell r="E3856">
            <v>4.8464</v>
          </cell>
        </row>
        <row r="3857">
          <cell r="A3857">
            <v>305293</v>
          </cell>
          <cell r="B3857" t="str">
            <v>ELBOW,WATER BYPASS</v>
          </cell>
          <cell r="C3857">
            <v>263.12</v>
          </cell>
          <cell r="D3857">
            <v>375.88</v>
          </cell>
          <cell r="E3857">
            <v>242.8519</v>
          </cell>
        </row>
        <row r="3858">
          <cell r="A3858">
            <v>305295</v>
          </cell>
          <cell r="B3858" t="str">
            <v>BRNG,CAMSHAFT THRUST</v>
          </cell>
          <cell r="C3858">
            <v>254.27</v>
          </cell>
          <cell r="D3858">
            <v>363.24</v>
          </cell>
          <cell r="E3858">
            <v>102.5232</v>
          </cell>
        </row>
        <row r="3859">
          <cell r="A3859">
            <v>305296</v>
          </cell>
          <cell r="B3859" t="str">
            <v>SHIM,0,1 THICK</v>
          </cell>
          <cell r="C3859">
            <v>5.79</v>
          </cell>
          <cell r="D3859">
            <v>8.2799999999999994</v>
          </cell>
          <cell r="E3859">
            <v>0.92903000000000002</v>
          </cell>
        </row>
        <row r="3860">
          <cell r="A3860">
            <v>305299</v>
          </cell>
          <cell r="B3860" t="str">
            <v>GASKET,CCASE OIL COV</v>
          </cell>
          <cell r="C3860">
            <v>1.44</v>
          </cell>
          <cell r="D3860">
            <v>2.0499999999999998</v>
          </cell>
          <cell r="E3860">
            <v>0.26</v>
          </cell>
        </row>
        <row r="3861">
          <cell r="A3861">
            <v>305301</v>
          </cell>
          <cell r="B3861" t="str">
            <v>GASKET,EXH BYPASS</v>
          </cell>
          <cell r="C3861">
            <v>6.73</v>
          </cell>
          <cell r="D3861">
            <v>9.6199999999999992</v>
          </cell>
          <cell r="E3861">
            <v>4.16</v>
          </cell>
        </row>
        <row r="3862">
          <cell r="A3862">
            <v>305303</v>
          </cell>
          <cell r="B3862" t="str">
            <v>ELBOW,COMP DISCHRG</v>
          </cell>
          <cell r="C3862">
            <v>270.17</v>
          </cell>
          <cell r="D3862">
            <v>385.96</v>
          </cell>
          <cell r="E3862">
            <v>175.0736</v>
          </cell>
        </row>
        <row r="3863">
          <cell r="A3863">
            <v>305305</v>
          </cell>
          <cell r="B3863" t="str">
            <v>ELBOW,EXH MFLD LB</v>
          </cell>
          <cell r="C3863">
            <v>136.25</v>
          </cell>
          <cell r="D3863">
            <v>194.64</v>
          </cell>
          <cell r="E3863">
            <v>64.043199999999999</v>
          </cell>
        </row>
        <row r="3864">
          <cell r="A3864">
            <v>305306</v>
          </cell>
          <cell r="B3864" t="str">
            <v>ELBOW,EXH MFLD RB</v>
          </cell>
          <cell r="C3864">
            <v>132.22999999999999</v>
          </cell>
          <cell r="D3864">
            <v>188.89</v>
          </cell>
          <cell r="E3864">
            <v>119.0889</v>
          </cell>
        </row>
        <row r="3865">
          <cell r="A3865">
            <v>305308</v>
          </cell>
          <cell r="B3865" t="str">
            <v>COVER,RELIEF VALVE</v>
          </cell>
          <cell r="C3865">
            <v>98.06</v>
          </cell>
          <cell r="D3865">
            <v>140.08000000000001</v>
          </cell>
          <cell r="E3865">
            <v>30.576000000000001</v>
          </cell>
        </row>
        <row r="3866">
          <cell r="A3866">
            <v>305309</v>
          </cell>
          <cell r="B3866" t="str">
            <v>SLEEVE,VALVE</v>
          </cell>
          <cell r="C3866">
            <v>152.63999999999999</v>
          </cell>
          <cell r="D3866">
            <v>218.06</v>
          </cell>
          <cell r="E3866">
            <v>27.248000000000001</v>
          </cell>
        </row>
        <row r="3867">
          <cell r="A3867">
            <v>305312</v>
          </cell>
          <cell r="B3867" t="str">
            <v>ELBOW INTERC WATER</v>
          </cell>
          <cell r="C3867">
            <v>138.56</v>
          </cell>
          <cell r="D3867">
            <v>197.94</v>
          </cell>
          <cell r="E3867">
            <v>126.33015</v>
          </cell>
        </row>
        <row r="3868">
          <cell r="A3868">
            <v>305315</v>
          </cell>
          <cell r="B3868" t="str">
            <v>STUD M8 X 90</v>
          </cell>
          <cell r="C3868">
            <v>34.17</v>
          </cell>
          <cell r="D3868">
            <v>48.81</v>
          </cell>
          <cell r="E3868">
            <v>5.0552299999999999</v>
          </cell>
        </row>
        <row r="3869">
          <cell r="A3869">
            <v>305319</v>
          </cell>
          <cell r="B3869" t="str">
            <v>TEE,TURBO EXH.OUTLET</v>
          </cell>
          <cell r="C3869">
            <v>1037.74</v>
          </cell>
          <cell r="D3869">
            <v>1482.48</v>
          </cell>
          <cell r="E3869">
            <v>330.2</v>
          </cell>
        </row>
        <row r="3870">
          <cell r="A3870">
            <v>305320</v>
          </cell>
          <cell r="B3870" t="str">
            <v>ELBOW,EXHAUST OUTLET</v>
          </cell>
          <cell r="C3870">
            <v>572.24</v>
          </cell>
          <cell r="D3870">
            <v>817.49</v>
          </cell>
          <cell r="E3870">
            <v>241.072</v>
          </cell>
        </row>
        <row r="3871">
          <cell r="A3871">
            <v>305322</v>
          </cell>
          <cell r="B3871" t="str">
            <v>GASKET,CAMSHAFT LOV.</v>
          </cell>
          <cell r="C3871">
            <v>12.3</v>
          </cell>
          <cell r="D3871">
            <v>17.57</v>
          </cell>
          <cell r="E3871">
            <v>2.7926099999999998</v>
          </cell>
        </row>
        <row r="3872">
          <cell r="A3872">
            <v>305325</v>
          </cell>
          <cell r="B3872" t="str">
            <v>CONNECTION,AIR</v>
          </cell>
          <cell r="C3872">
            <v>369.67</v>
          </cell>
          <cell r="D3872">
            <v>528.11</v>
          </cell>
          <cell r="E3872">
            <v>283.92</v>
          </cell>
        </row>
        <row r="3873">
          <cell r="A3873">
            <v>305328</v>
          </cell>
          <cell r="B3873" t="str">
            <v>COVER,WATER OUTLET</v>
          </cell>
          <cell r="C3873">
            <v>22.64</v>
          </cell>
          <cell r="D3873">
            <v>32.340000000000003</v>
          </cell>
          <cell r="E3873">
            <v>22.368110000000001</v>
          </cell>
        </row>
        <row r="3874">
          <cell r="A3874">
            <v>305329</v>
          </cell>
          <cell r="B3874" t="str">
            <v>STUD M12 X 45</v>
          </cell>
          <cell r="C3874">
            <v>0.61</v>
          </cell>
          <cell r="D3874">
            <v>0.87</v>
          </cell>
          <cell r="E3874">
            <v>0.37440000000000001</v>
          </cell>
        </row>
        <row r="3875">
          <cell r="A3875">
            <v>305330</v>
          </cell>
          <cell r="B3875" t="str">
            <v>STUD M12 X 75</v>
          </cell>
          <cell r="C3875">
            <v>10.56</v>
          </cell>
          <cell r="D3875">
            <v>15.09</v>
          </cell>
          <cell r="E3875">
            <v>2.34416</v>
          </cell>
        </row>
        <row r="3876">
          <cell r="A3876">
            <v>305333</v>
          </cell>
          <cell r="B3876" t="str">
            <v>SPRING,OIL PRES.RELF</v>
          </cell>
          <cell r="C3876">
            <v>69.349999999999994</v>
          </cell>
          <cell r="D3876">
            <v>99.07</v>
          </cell>
          <cell r="E3876">
            <v>5.8343999999999996</v>
          </cell>
        </row>
        <row r="3877">
          <cell r="A3877">
            <v>305334</v>
          </cell>
          <cell r="B3877" t="str">
            <v>ELBOW,WATER INLET</v>
          </cell>
          <cell r="C3877">
            <v>195.36</v>
          </cell>
          <cell r="D3877">
            <v>279.08999999999997</v>
          </cell>
          <cell r="E3877">
            <v>136.30785</v>
          </cell>
        </row>
        <row r="3878">
          <cell r="A3878">
            <v>305336</v>
          </cell>
          <cell r="B3878" t="str">
            <v>COVER,TOP</v>
          </cell>
          <cell r="C3878">
            <v>11.29</v>
          </cell>
          <cell r="D3878">
            <v>16.13</v>
          </cell>
          <cell r="E3878">
            <v>8.5592000000000006</v>
          </cell>
        </row>
        <row r="3879">
          <cell r="A3879">
            <v>305339</v>
          </cell>
          <cell r="B3879" t="str">
            <v>O RING,S0 CUT SECT</v>
          </cell>
          <cell r="C3879">
            <v>31.62</v>
          </cell>
          <cell r="D3879">
            <v>45.17</v>
          </cell>
          <cell r="E3879">
            <v>7.0616000000000003</v>
          </cell>
        </row>
        <row r="3880">
          <cell r="A3880">
            <v>305340</v>
          </cell>
          <cell r="B3880" t="str">
            <v>NUT,HEX W/FLANGE M12</v>
          </cell>
          <cell r="C3880">
            <v>0.39</v>
          </cell>
          <cell r="D3880">
            <v>0.55000000000000004</v>
          </cell>
          <cell r="E3880">
            <v>8.9020000000000002E-2</v>
          </cell>
        </row>
        <row r="3881">
          <cell r="A3881">
            <v>305341</v>
          </cell>
          <cell r="B3881" t="str">
            <v>SEAL,RING 6.25ID X .19WALL SQ.</v>
          </cell>
          <cell r="C3881">
            <v>8.15</v>
          </cell>
          <cell r="D3881">
            <v>11.64</v>
          </cell>
          <cell r="E3881">
            <v>2.2879999999999998</v>
          </cell>
        </row>
        <row r="3882">
          <cell r="A3882">
            <v>305342</v>
          </cell>
          <cell r="B3882" t="str">
            <v>HELICOIL,M16X2X24LG.</v>
          </cell>
          <cell r="C3882">
            <v>5.43</v>
          </cell>
          <cell r="D3882">
            <v>7.76</v>
          </cell>
          <cell r="E3882">
            <v>3.6608000000000001</v>
          </cell>
        </row>
        <row r="3883">
          <cell r="A3883">
            <v>305346</v>
          </cell>
          <cell r="B3883" t="str">
            <v>GASKET TURBO ADAPTER</v>
          </cell>
          <cell r="C3883">
            <v>16.079999999999998</v>
          </cell>
          <cell r="D3883">
            <v>22.97</v>
          </cell>
          <cell r="E3883">
            <v>9.6823999999999995</v>
          </cell>
        </row>
        <row r="3884">
          <cell r="A3884">
            <v>305358</v>
          </cell>
          <cell r="B3884" t="str">
            <v>HXHDSCR M10X180 10.9</v>
          </cell>
          <cell r="C3884">
            <v>6.12</v>
          </cell>
          <cell r="D3884">
            <v>8.74</v>
          </cell>
          <cell r="E3884">
            <v>3.7858100000000001</v>
          </cell>
        </row>
        <row r="3885">
          <cell r="A3885">
            <v>305359</v>
          </cell>
          <cell r="B3885" t="str">
            <v>HXHDSCR,M16X45 10.9</v>
          </cell>
          <cell r="C3885">
            <v>1.7</v>
          </cell>
          <cell r="D3885">
            <v>2.4300000000000002</v>
          </cell>
          <cell r="E3885">
            <v>0.95472000000000001</v>
          </cell>
        </row>
        <row r="3886">
          <cell r="A3886">
            <v>305360</v>
          </cell>
          <cell r="B3886" t="str">
            <v>HXHDSCR M20X45 10.9</v>
          </cell>
          <cell r="C3886">
            <v>1.78</v>
          </cell>
          <cell r="D3886">
            <v>2.54</v>
          </cell>
          <cell r="E3886">
            <v>1.222</v>
          </cell>
        </row>
        <row r="3887">
          <cell r="A3887">
            <v>305361</v>
          </cell>
          <cell r="B3887" t="str">
            <v>NUT,MAIN BRG CAP</v>
          </cell>
          <cell r="C3887">
            <v>63.78</v>
          </cell>
          <cell r="D3887">
            <v>91.12</v>
          </cell>
          <cell r="E3887">
            <v>20.009599999999999</v>
          </cell>
        </row>
        <row r="3888">
          <cell r="A3888">
            <v>305362</v>
          </cell>
          <cell r="B3888" t="str">
            <v>NBL CROSSBOLT</v>
          </cell>
          <cell r="C3888">
            <v>43.7</v>
          </cell>
          <cell r="D3888">
            <v>62.42</v>
          </cell>
          <cell r="E3888">
            <v>13.78</v>
          </cell>
        </row>
        <row r="3889">
          <cell r="A3889">
            <v>305367</v>
          </cell>
          <cell r="B3889" t="str">
            <v>BLOCK,ALT ADJUSTER</v>
          </cell>
          <cell r="C3889">
            <v>24.91</v>
          </cell>
          <cell r="D3889">
            <v>35.58</v>
          </cell>
          <cell r="E3889">
            <v>9.8800000000000008</v>
          </cell>
        </row>
        <row r="3890">
          <cell r="A3890">
            <v>305372</v>
          </cell>
          <cell r="B3890" t="str">
            <v>NBL STUD,MAIN BRG CAP</v>
          </cell>
          <cell r="C3890">
            <v>121.58</v>
          </cell>
          <cell r="D3890">
            <v>173.69</v>
          </cell>
          <cell r="E3890">
            <v>26.832000000000001</v>
          </cell>
        </row>
        <row r="3891">
          <cell r="A3891">
            <v>305373</v>
          </cell>
          <cell r="B3891" t="str">
            <v>GUARD,START BUTTON</v>
          </cell>
          <cell r="C3891">
            <v>26.29</v>
          </cell>
          <cell r="D3891">
            <v>37.549999999999997</v>
          </cell>
          <cell r="E3891">
            <v>26.1661</v>
          </cell>
        </row>
        <row r="3892">
          <cell r="A3892">
            <v>305377</v>
          </cell>
          <cell r="B3892" t="str">
            <v>WASHER,MAIN BRG CAP</v>
          </cell>
          <cell r="C3892">
            <v>32.729999999999997</v>
          </cell>
          <cell r="D3892">
            <v>46.76</v>
          </cell>
          <cell r="E3892">
            <v>8.1847999999999992</v>
          </cell>
        </row>
        <row r="3893">
          <cell r="A3893">
            <v>305379</v>
          </cell>
          <cell r="B3893" t="str">
            <v>RETAINER,PACKING</v>
          </cell>
          <cell r="C3893">
            <v>1.64</v>
          </cell>
          <cell r="D3893">
            <v>2.35</v>
          </cell>
          <cell r="E3893">
            <v>0.76959999999999995</v>
          </cell>
        </row>
        <row r="3894">
          <cell r="A3894">
            <v>305380</v>
          </cell>
          <cell r="B3894" t="str">
            <v>TUBE OIL</v>
          </cell>
          <cell r="C3894">
            <v>24.44</v>
          </cell>
          <cell r="D3894">
            <v>34.92</v>
          </cell>
          <cell r="E3894">
            <v>23.875710000000002</v>
          </cell>
        </row>
        <row r="3895">
          <cell r="A3895">
            <v>305382</v>
          </cell>
          <cell r="B3895" t="str">
            <v>BRACKET,SOLENOID SUP</v>
          </cell>
          <cell r="C3895">
            <v>20.22</v>
          </cell>
          <cell r="D3895">
            <v>28.88</v>
          </cell>
          <cell r="E3895">
            <v>19.72146</v>
          </cell>
        </row>
        <row r="3896">
          <cell r="A3896">
            <v>305383</v>
          </cell>
          <cell r="B3896" t="str">
            <v>CLIP</v>
          </cell>
          <cell r="C3896">
            <v>21.45</v>
          </cell>
          <cell r="D3896">
            <v>30.64</v>
          </cell>
          <cell r="E3896">
            <v>21.318359999999998</v>
          </cell>
        </row>
        <row r="3897">
          <cell r="A3897">
            <v>305385</v>
          </cell>
          <cell r="B3897" t="str">
            <v>GASKET,THERMO BYPASS</v>
          </cell>
          <cell r="C3897">
            <v>8.23</v>
          </cell>
          <cell r="D3897">
            <v>11.76</v>
          </cell>
          <cell r="E3897">
            <v>2.496</v>
          </cell>
        </row>
        <row r="3898">
          <cell r="A3898">
            <v>305387</v>
          </cell>
          <cell r="B3898" t="str">
            <v>SHAFT,STUB-FRONT</v>
          </cell>
          <cell r="C3898">
            <v>837</v>
          </cell>
          <cell r="D3898">
            <v>1195.71</v>
          </cell>
          <cell r="E3898">
            <v>286</v>
          </cell>
        </row>
        <row r="3899">
          <cell r="A3899">
            <v>305389</v>
          </cell>
          <cell r="B3899" t="str">
            <v>O RING,2.25X2.38X.06HT,EPDM</v>
          </cell>
          <cell r="C3899">
            <v>1.68</v>
          </cell>
          <cell r="D3899">
            <v>2.4</v>
          </cell>
          <cell r="E3899">
            <v>1.04</v>
          </cell>
        </row>
        <row r="3900">
          <cell r="A3900">
            <v>305392</v>
          </cell>
          <cell r="B3900" t="str">
            <v>COVER,LB CAMSHAFT</v>
          </cell>
          <cell r="C3900">
            <v>254.87</v>
          </cell>
          <cell r="D3900">
            <v>364.1</v>
          </cell>
          <cell r="E3900">
            <v>85.591999999999999</v>
          </cell>
        </row>
        <row r="3901">
          <cell r="A3901">
            <v>305393</v>
          </cell>
          <cell r="B3901" t="str">
            <v>COVER,RB CAMSHAFT</v>
          </cell>
          <cell r="C3901">
            <v>126.59</v>
          </cell>
          <cell r="D3901">
            <v>180.84</v>
          </cell>
          <cell r="E3901">
            <v>85.591999999999999</v>
          </cell>
        </row>
        <row r="3902">
          <cell r="A3902">
            <v>305398</v>
          </cell>
          <cell r="B3902" t="str">
            <v>GASKET,FRT.FACE COV</v>
          </cell>
          <cell r="C3902">
            <v>35.700000000000003</v>
          </cell>
          <cell r="D3902">
            <v>51</v>
          </cell>
          <cell r="E3902">
            <v>7.7960500000000001</v>
          </cell>
        </row>
        <row r="3903">
          <cell r="A3903">
            <v>305399</v>
          </cell>
          <cell r="B3903" t="str">
            <v>COVER,FRT.FACE</v>
          </cell>
          <cell r="C3903">
            <v>23.15</v>
          </cell>
          <cell r="D3903">
            <v>33.08</v>
          </cell>
          <cell r="E3903">
            <v>11.928800000000001</v>
          </cell>
        </row>
        <row r="3904">
          <cell r="A3904">
            <v>305400</v>
          </cell>
          <cell r="B3904" t="str">
            <v>GASKET,TOP COVER</v>
          </cell>
          <cell r="C3904">
            <v>9.2799999999999994</v>
          </cell>
          <cell r="D3904">
            <v>13.26</v>
          </cell>
          <cell r="E3904">
            <v>2.028</v>
          </cell>
        </row>
        <row r="3905">
          <cell r="A3905">
            <v>305403</v>
          </cell>
          <cell r="B3905" t="str">
            <v>BRACE,AIR CLEANER</v>
          </cell>
          <cell r="C3905">
            <v>9.42</v>
          </cell>
          <cell r="D3905">
            <v>13.45</v>
          </cell>
          <cell r="E3905">
            <v>5.7096</v>
          </cell>
        </row>
        <row r="3906">
          <cell r="A3906">
            <v>305407</v>
          </cell>
          <cell r="B3906" t="str">
            <v>STRAP</v>
          </cell>
          <cell r="C3906">
            <v>6.84</v>
          </cell>
          <cell r="D3906">
            <v>9.7799999999999994</v>
          </cell>
          <cell r="E3906">
            <v>1.1544000000000001</v>
          </cell>
        </row>
        <row r="3907">
          <cell r="A3907">
            <v>305415</v>
          </cell>
          <cell r="B3907" t="str">
            <v>COVER,WATER PUMP</v>
          </cell>
          <cell r="C3907">
            <v>449.04</v>
          </cell>
          <cell r="D3907">
            <v>641.49</v>
          </cell>
          <cell r="E3907">
            <v>155.27199999999999</v>
          </cell>
        </row>
        <row r="3908">
          <cell r="A3908">
            <v>305416</v>
          </cell>
          <cell r="B3908" t="str">
            <v>SPACER,GEAR</v>
          </cell>
          <cell r="C3908">
            <v>5.6</v>
          </cell>
          <cell r="D3908">
            <v>8</v>
          </cell>
          <cell r="E3908">
            <v>3.7751999999999999</v>
          </cell>
        </row>
        <row r="3909">
          <cell r="A3909">
            <v>305417</v>
          </cell>
          <cell r="B3909" t="str">
            <v>WASHER, WATER PUMP</v>
          </cell>
          <cell r="C3909">
            <v>28.37</v>
          </cell>
          <cell r="D3909">
            <v>40.520000000000003</v>
          </cell>
          <cell r="E3909">
            <v>4.5864000000000003</v>
          </cell>
        </row>
        <row r="3910">
          <cell r="A3910">
            <v>305418</v>
          </cell>
          <cell r="B3910" t="str">
            <v>SPACER,SHAFT END</v>
          </cell>
          <cell r="C3910">
            <v>23.17</v>
          </cell>
          <cell r="D3910">
            <v>33.11</v>
          </cell>
          <cell r="E3910">
            <v>3.7751999999999999</v>
          </cell>
        </row>
        <row r="3911">
          <cell r="A3911">
            <v>305419</v>
          </cell>
          <cell r="B3911" t="str">
            <v>RETAINER TURBO INLET</v>
          </cell>
          <cell r="C3911">
            <v>341.25</v>
          </cell>
          <cell r="D3911">
            <v>487.5</v>
          </cell>
          <cell r="E3911">
            <v>92.936539999999994</v>
          </cell>
        </row>
        <row r="3912">
          <cell r="A3912">
            <v>305420</v>
          </cell>
          <cell r="B3912" t="str">
            <v>FLANGE,GAS IN,2.00 NPT</v>
          </cell>
          <cell r="C3912">
            <v>318.02</v>
          </cell>
          <cell r="D3912">
            <v>454.31</v>
          </cell>
          <cell r="E3912">
            <v>196.59119999999999</v>
          </cell>
        </row>
        <row r="3913">
          <cell r="A3913">
            <v>305423</v>
          </cell>
          <cell r="B3913" t="str">
            <v>ELBOW I.C AIR OUT</v>
          </cell>
          <cell r="C3913">
            <v>204.92</v>
          </cell>
          <cell r="D3913">
            <v>292.74</v>
          </cell>
          <cell r="E3913">
            <v>202.161</v>
          </cell>
        </row>
        <row r="3914">
          <cell r="A3914">
            <v>305426</v>
          </cell>
          <cell r="B3914" t="str">
            <v>PIN,DOWEL 12X70 INT THRD M6</v>
          </cell>
          <cell r="C3914">
            <v>11.04</v>
          </cell>
          <cell r="D3914">
            <v>15.77</v>
          </cell>
          <cell r="E3914">
            <v>2.8986900000000002</v>
          </cell>
        </row>
        <row r="3915">
          <cell r="A3915">
            <v>305427</v>
          </cell>
          <cell r="B3915" t="str">
            <v>PIN,DOWEL 16X100 INT THRD M8</v>
          </cell>
          <cell r="C3915">
            <v>20.7</v>
          </cell>
          <cell r="D3915">
            <v>29.58</v>
          </cell>
          <cell r="E3915">
            <v>6.2295999999999996</v>
          </cell>
        </row>
        <row r="3916">
          <cell r="A3916">
            <v>305428</v>
          </cell>
          <cell r="B3916" t="str">
            <v>BUSHING,SEAL ADAPTER</v>
          </cell>
          <cell r="C3916">
            <v>70.040000000000006</v>
          </cell>
          <cell r="D3916">
            <v>100.06</v>
          </cell>
          <cell r="E3916">
            <v>22.5992</v>
          </cell>
        </row>
        <row r="3917">
          <cell r="A3917">
            <v>305436</v>
          </cell>
          <cell r="B3917" t="str">
            <v>ROD, THREADED M6</v>
          </cell>
          <cell r="C3917">
            <v>16.46</v>
          </cell>
          <cell r="D3917">
            <v>23.51</v>
          </cell>
          <cell r="E3917">
            <v>10.2232</v>
          </cell>
        </row>
        <row r="3918">
          <cell r="A3918">
            <v>305440</v>
          </cell>
          <cell r="B3918" t="str">
            <v>BRACKET,THROTTLE LEVER</v>
          </cell>
          <cell r="C3918">
            <v>20.8</v>
          </cell>
          <cell r="D3918">
            <v>29.71</v>
          </cell>
          <cell r="E3918">
            <v>9.0272000000000006</v>
          </cell>
        </row>
        <row r="3919">
          <cell r="A3919">
            <v>305442</v>
          </cell>
          <cell r="B3919" t="str">
            <v>BRACKET,PIPE SUPPORT</v>
          </cell>
          <cell r="C3919">
            <v>43.96</v>
          </cell>
          <cell r="D3919">
            <v>62.8</v>
          </cell>
          <cell r="E3919">
            <v>46.719320000000003</v>
          </cell>
        </row>
        <row r="3920">
          <cell r="A3920">
            <v>305443</v>
          </cell>
          <cell r="B3920" t="str">
            <v>BRCKT,INTRCLR TUBE</v>
          </cell>
          <cell r="C3920">
            <v>14.45</v>
          </cell>
          <cell r="D3920">
            <v>20.64</v>
          </cell>
          <cell r="E3920">
            <v>13.286110000000001</v>
          </cell>
        </row>
        <row r="3921">
          <cell r="A3921">
            <v>305445</v>
          </cell>
          <cell r="B3921" t="str">
            <v>GASKET</v>
          </cell>
          <cell r="C3921">
            <v>1.39</v>
          </cell>
          <cell r="D3921">
            <v>1.98</v>
          </cell>
          <cell r="E3921">
            <v>0.26</v>
          </cell>
        </row>
        <row r="3922">
          <cell r="A3922">
            <v>305446</v>
          </cell>
          <cell r="B3922" t="str">
            <v>VALVE,THERMOSTATIC</v>
          </cell>
          <cell r="C3922">
            <v>276.70999999999998</v>
          </cell>
          <cell r="D3922">
            <v>395.29</v>
          </cell>
          <cell r="E3922">
            <v>129.584</v>
          </cell>
        </row>
        <row r="3923">
          <cell r="A3923">
            <v>305450</v>
          </cell>
          <cell r="B3923" t="str">
            <v>FLANGE</v>
          </cell>
          <cell r="C3923">
            <v>20.8</v>
          </cell>
          <cell r="D3923">
            <v>29.71</v>
          </cell>
          <cell r="E3923">
            <v>4.3680000000000003</v>
          </cell>
        </row>
        <row r="3924">
          <cell r="A3924">
            <v>305456</v>
          </cell>
          <cell r="B3924" t="str">
            <v>COVER,THERMOSTAT HSG</v>
          </cell>
          <cell r="C3924">
            <v>800.56</v>
          </cell>
          <cell r="D3924">
            <v>1143.6500000000001</v>
          </cell>
          <cell r="E3924">
            <v>320.20670000000001</v>
          </cell>
        </row>
        <row r="3925">
          <cell r="A3925">
            <v>305461</v>
          </cell>
          <cell r="B3925" t="str">
            <v>O RING,5.25X5.50X.12,VITON</v>
          </cell>
          <cell r="C3925">
            <v>17.34</v>
          </cell>
          <cell r="D3925">
            <v>24.77</v>
          </cell>
          <cell r="E3925">
            <v>2.9119999999999999</v>
          </cell>
        </row>
        <row r="3926">
          <cell r="A3926">
            <v>305467</v>
          </cell>
          <cell r="B3926" t="str">
            <v>INTERCOOLER</v>
          </cell>
          <cell r="C3926">
            <v>2068.56</v>
          </cell>
          <cell r="D3926">
            <v>2955.09</v>
          </cell>
          <cell r="E3926">
            <v>841.36</v>
          </cell>
        </row>
        <row r="3927">
          <cell r="A3927">
            <v>305470</v>
          </cell>
          <cell r="B3927" t="str">
            <v>PLENUM I C AIR OUT</v>
          </cell>
          <cell r="C3927">
            <v>183.39</v>
          </cell>
          <cell r="D3927">
            <v>261.98</v>
          </cell>
          <cell r="E3927">
            <v>170.41354999999999</v>
          </cell>
        </row>
        <row r="3928">
          <cell r="A3928">
            <v>305472</v>
          </cell>
          <cell r="B3928" t="str">
            <v>PLENUM I C AIR IN</v>
          </cell>
          <cell r="C3928">
            <v>214.28</v>
          </cell>
          <cell r="D3928">
            <v>306.11</v>
          </cell>
          <cell r="E3928">
            <v>197.6789</v>
          </cell>
        </row>
        <row r="3929">
          <cell r="A3929">
            <v>305474</v>
          </cell>
          <cell r="B3929" t="str">
            <v>FITTING,SNUBBER</v>
          </cell>
          <cell r="C3929">
            <v>67.319999999999993</v>
          </cell>
          <cell r="D3929">
            <v>96.17</v>
          </cell>
          <cell r="E3929">
            <v>27.9968</v>
          </cell>
        </row>
        <row r="3930">
          <cell r="A3930">
            <v>305476</v>
          </cell>
          <cell r="B3930" t="str">
            <v>GASKET,I.C. COVER</v>
          </cell>
          <cell r="C3930">
            <v>4.55</v>
          </cell>
          <cell r="D3930">
            <v>6.5</v>
          </cell>
          <cell r="E3930">
            <v>1.5807</v>
          </cell>
        </row>
        <row r="3931">
          <cell r="A3931">
            <v>305477</v>
          </cell>
          <cell r="B3931" t="str">
            <v>HOSE,6,35IDX200LG</v>
          </cell>
          <cell r="C3931">
            <v>7.15</v>
          </cell>
          <cell r="D3931">
            <v>10.220000000000001</v>
          </cell>
          <cell r="E3931">
            <v>4.9701899999999997</v>
          </cell>
        </row>
        <row r="3932">
          <cell r="A3932">
            <v>305478</v>
          </cell>
          <cell r="B3932" t="str">
            <v>TUBE,TURBO OIL DR</v>
          </cell>
          <cell r="C3932">
            <v>44.2</v>
          </cell>
          <cell r="D3932">
            <v>63.14</v>
          </cell>
          <cell r="E3932">
            <v>38.542900000000003</v>
          </cell>
        </row>
        <row r="3933">
          <cell r="A3933">
            <v>305480</v>
          </cell>
          <cell r="B3933" t="str">
            <v>STUD, M10 X 40LG.</v>
          </cell>
          <cell r="C3933">
            <v>1.19</v>
          </cell>
          <cell r="D3933">
            <v>1.7</v>
          </cell>
          <cell r="E3933">
            <v>0.7278</v>
          </cell>
        </row>
        <row r="3934">
          <cell r="A3934">
            <v>305481</v>
          </cell>
          <cell r="B3934" t="str">
            <v>PLATE, COVER</v>
          </cell>
          <cell r="C3934">
            <v>24.02</v>
          </cell>
          <cell r="D3934">
            <v>34.31</v>
          </cell>
          <cell r="E3934">
            <v>2.0592000000000001</v>
          </cell>
        </row>
        <row r="3935">
          <cell r="A3935">
            <v>305484</v>
          </cell>
          <cell r="B3935" t="str">
            <v>SET, HEX SOCKET SET, M5X6</v>
          </cell>
          <cell r="C3935">
            <v>0.08</v>
          </cell>
          <cell r="D3935">
            <v>0.12</v>
          </cell>
          <cell r="E3935">
            <v>4.233E-2</v>
          </cell>
        </row>
        <row r="3936">
          <cell r="A3936">
            <v>305485</v>
          </cell>
          <cell r="B3936" t="str">
            <v>ROLL PIN M4X16</v>
          </cell>
          <cell r="C3936">
            <v>0.14000000000000001</v>
          </cell>
          <cell r="D3936">
            <v>0.2</v>
          </cell>
          <cell r="E3936">
            <v>8.8400000000000006E-2</v>
          </cell>
        </row>
        <row r="3937">
          <cell r="A3937">
            <v>305486</v>
          </cell>
          <cell r="B3937" t="str">
            <v>TUBE, BEARING LUBE</v>
          </cell>
          <cell r="C3937">
            <v>28.37</v>
          </cell>
          <cell r="D3937">
            <v>40.520000000000003</v>
          </cell>
          <cell r="E3937">
            <v>19.957509999999999</v>
          </cell>
        </row>
        <row r="3938">
          <cell r="A3938">
            <v>305488</v>
          </cell>
          <cell r="B3938" t="str">
            <v>TUBE,VALVE TO PRESS GAGE</v>
          </cell>
          <cell r="C3938">
            <v>20.76</v>
          </cell>
          <cell r="D3938">
            <v>29.65</v>
          </cell>
          <cell r="E3938">
            <v>21.613130000000002</v>
          </cell>
        </row>
        <row r="3939">
          <cell r="A3939">
            <v>305491</v>
          </cell>
          <cell r="B3939" t="str">
            <v>SPACER,CRANKSHAFT PULLEY</v>
          </cell>
          <cell r="C3939">
            <v>150.86000000000001</v>
          </cell>
          <cell r="D3939">
            <v>215.51</v>
          </cell>
          <cell r="E3939">
            <v>101.7328</v>
          </cell>
        </row>
        <row r="3940">
          <cell r="A3940">
            <v>305493</v>
          </cell>
          <cell r="B3940" t="str">
            <v>SHIM</v>
          </cell>
          <cell r="C3940">
            <v>4.82</v>
          </cell>
          <cell r="D3940">
            <v>6.89</v>
          </cell>
          <cell r="E3940">
            <v>0.98799999999999999</v>
          </cell>
        </row>
        <row r="3941">
          <cell r="A3941">
            <v>305494</v>
          </cell>
          <cell r="B3941" t="str">
            <v>SUPPORT, EXHAUST OUTLET</v>
          </cell>
          <cell r="C3941">
            <v>9.52</v>
          </cell>
          <cell r="D3941">
            <v>13.6</v>
          </cell>
          <cell r="E3941">
            <v>10.155239999999999</v>
          </cell>
        </row>
        <row r="3942">
          <cell r="A3942">
            <v>305495</v>
          </cell>
          <cell r="B3942" t="str">
            <v>SUPPORT,EXH OUTLET LH</v>
          </cell>
          <cell r="C3942">
            <v>18.96</v>
          </cell>
          <cell r="D3942">
            <v>27.09</v>
          </cell>
          <cell r="E3942">
            <v>10.19694</v>
          </cell>
        </row>
        <row r="3943">
          <cell r="A3943">
            <v>305496</v>
          </cell>
          <cell r="B3943" t="str">
            <v>STUD,FULL THREAD M10X60</v>
          </cell>
          <cell r="C3943">
            <v>3.78</v>
          </cell>
          <cell r="D3943">
            <v>5.4</v>
          </cell>
          <cell r="E3943">
            <v>2.34</v>
          </cell>
        </row>
        <row r="3944">
          <cell r="A3944">
            <v>305499</v>
          </cell>
          <cell r="B3944" t="str">
            <v>ADAPTER,CARB OUT</v>
          </cell>
          <cell r="C3944">
            <v>270.69</v>
          </cell>
          <cell r="D3944">
            <v>386.7</v>
          </cell>
          <cell r="E3944">
            <v>167.33600000000001</v>
          </cell>
        </row>
        <row r="3945">
          <cell r="A3945">
            <v>305505</v>
          </cell>
          <cell r="B3945" t="str">
            <v>PLATE,NAME</v>
          </cell>
          <cell r="C3945">
            <v>9.3000000000000007</v>
          </cell>
          <cell r="D3945">
            <v>13.28</v>
          </cell>
          <cell r="E3945">
            <v>6.2712000000000003</v>
          </cell>
        </row>
        <row r="3946">
          <cell r="A3946">
            <v>305509</v>
          </cell>
          <cell r="B3946" t="str">
            <v>MAGNET,TIMING SENSOR</v>
          </cell>
          <cell r="C3946">
            <v>26.52</v>
          </cell>
          <cell r="D3946">
            <v>37.89</v>
          </cell>
          <cell r="E3946">
            <v>8.3685399999999994</v>
          </cell>
        </row>
        <row r="3947">
          <cell r="A3947">
            <v>305515</v>
          </cell>
          <cell r="B3947" t="str">
            <v>SCRSOCHD M16X1.5X 40</v>
          </cell>
          <cell r="C3947">
            <v>3.37</v>
          </cell>
          <cell r="D3947">
            <v>4.8099999999999996</v>
          </cell>
          <cell r="E3947">
            <v>0.69013999999999998</v>
          </cell>
        </row>
        <row r="3948">
          <cell r="A3948">
            <v>305517</v>
          </cell>
          <cell r="B3948" t="str">
            <v>RESERVOIR - GOV. OIL</v>
          </cell>
          <cell r="C3948">
            <v>3.73</v>
          </cell>
          <cell r="D3948">
            <v>5.33</v>
          </cell>
          <cell r="E3948">
            <v>3.05375</v>
          </cell>
        </row>
        <row r="3949">
          <cell r="A3949">
            <v>305527</v>
          </cell>
          <cell r="B3949" t="str">
            <v>SHIM GSKT.GOV.DR.SPT</v>
          </cell>
          <cell r="C3949">
            <v>4.8600000000000003</v>
          </cell>
          <cell r="D3949">
            <v>6.94</v>
          </cell>
          <cell r="E3949">
            <v>0.80225999999999997</v>
          </cell>
        </row>
        <row r="3950">
          <cell r="A3950">
            <v>305532</v>
          </cell>
          <cell r="B3950" t="str">
            <v>COVER,GOVNR MOUNTING</v>
          </cell>
          <cell r="C3950">
            <v>30.51</v>
          </cell>
          <cell r="D3950">
            <v>43.58</v>
          </cell>
          <cell r="E3950">
            <v>20.571200000000001</v>
          </cell>
        </row>
        <row r="3951">
          <cell r="A3951">
            <v>305539</v>
          </cell>
          <cell r="B3951" t="str">
            <v>BRACE, FRT.ENG.SUPPORT</v>
          </cell>
          <cell r="C3951">
            <v>35.700000000000003</v>
          </cell>
          <cell r="D3951">
            <v>51</v>
          </cell>
          <cell r="E3951">
            <v>48.979900000000001</v>
          </cell>
        </row>
        <row r="3952">
          <cell r="A3952">
            <v>305541</v>
          </cell>
          <cell r="B3952" t="str">
            <v>BRACKET,CEC MODULE SUPP</v>
          </cell>
          <cell r="C3952">
            <v>30.41</v>
          </cell>
          <cell r="D3952">
            <v>43.45</v>
          </cell>
          <cell r="E3952">
            <v>31.17662</v>
          </cell>
        </row>
        <row r="3953">
          <cell r="A3953">
            <v>305543</v>
          </cell>
          <cell r="B3953" t="str">
            <v>BRACKET,FUEL INLET SUPP</v>
          </cell>
          <cell r="C3953">
            <v>59.21</v>
          </cell>
          <cell r="D3953">
            <v>84.58</v>
          </cell>
          <cell r="E3953">
            <v>29.078399999999998</v>
          </cell>
        </row>
        <row r="3954">
          <cell r="A3954">
            <v>305546</v>
          </cell>
          <cell r="B3954" t="str">
            <v>GASKET,COPPER WASHER</v>
          </cell>
          <cell r="C3954">
            <v>13.18</v>
          </cell>
          <cell r="D3954">
            <v>18.829999999999998</v>
          </cell>
          <cell r="E3954">
            <v>6.5312000000000001</v>
          </cell>
        </row>
        <row r="3955">
          <cell r="A3955">
            <v>305547</v>
          </cell>
          <cell r="B3955" t="str">
            <v>O RING 129,5X3 NITRILE</v>
          </cell>
          <cell r="C3955">
            <v>1.34</v>
          </cell>
          <cell r="D3955">
            <v>1.92</v>
          </cell>
          <cell r="E3955">
            <v>0.28079999999999999</v>
          </cell>
        </row>
        <row r="3956">
          <cell r="A3956">
            <v>305548</v>
          </cell>
          <cell r="B3956" t="str">
            <v>O RING 114.5X3 NITRILE</v>
          </cell>
          <cell r="C3956">
            <v>1.06</v>
          </cell>
          <cell r="D3956">
            <v>1.51</v>
          </cell>
          <cell r="E3956">
            <v>0.26</v>
          </cell>
        </row>
        <row r="3957">
          <cell r="A3957">
            <v>305549</v>
          </cell>
          <cell r="B3957" t="str">
            <v>O RING 94.5X3 NITRILE</v>
          </cell>
          <cell r="C3957">
            <v>1.29</v>
          </cell>
          <cell r="D3957">
            <v>1.84</v>
          </cell>
          <cell r="E3957">
            <v>0.2288</v>
          </cell>
        </row>
        <row r="3958">
          <cell r="A3958">
            <v>305550</v>
          </cell>
          <cell r="B3958" t="str">
            <v>O RING 84.5 X 3</v>
          </cell>
          <cell r="C3958">
            <v>1.1200000000000001</v>
          </cell>
          <cell r="D3958">
            <v>1.6</v>
          </cell>
          <cell r="E3958">
            <v>0.17680000000000001</v>
          </cell>
        </row>
        <row r="3959">
          <cell r="A3959">
            <v>305552</v>
          </cell>
          <cell r="B3959" t="str">
            <v>O RING,.44X.62X.09,VITON</v>
          </cell>
          <cell r="C3959">
            <v>0.95</v>
          </cell>
          <cell r="D3959">
            <v>1.36</v>
          </cell>
          <cell r="E3959">
            <v>0.156</v>
          </cell>
        </row>
        <row r="3960">
          <cell r="A3960">
            <v>305553</v>
          </cell>
          <cell r="B3960" t="str">
            <v>O RING,144.3X5.7 NITRILE</v>
          </cell>
          <cell r="C3960">
            <v>5.54</v>
          </cell>
          <cell r="D3960">
            <v>7.91</v>
          </cell>
          <cell r="E3960">
            <v>0.90480000000000005</v>
          </cell>
        </row>
        <row r="3961">
          <cell r="A3961">
            <v>305556</v>
          </cell>
          <cell r="B3961" t="str">
            <v>RETAINER,DISCHARGE ELBOW</v>
          </cell>
          <cell r="C3961">
            <v>14.74</v>
          </cell>
          <cell r="D3961">
            <v>21.06</v>
          </cell>
          <cell r="E3961">
            <v>13.78023</v>
          </cell>
        </row>
        <row r="3962">
          <cell r="A3962">
            <v>305557</v>
          </cell>
          <cell r="B3962" t="str">
            <v>BRACE,GOVNR BRACKET</v>
          </cell>
          <cell r="C3962">
            <v>102.31</v>
          </cell>
          <cell r="D3962">
            <v>146.16</v>
          </cell>
          <cell r="E3962">
            <v>58.645600000000002</v>
          </cell>
        </row>
        <row r="3963">
          <cell r="A3963">
            <v>305560</v>
          </cell>
          <cell r="B3963" t="str">
            <v>SOCHDSCR,10MM SHLDRXM8 THRD</v>
          </cell>
          <cell r="C3963">
            <v>3.95</v>
          </cell>
          <cell r="D3963">
            <v>5.64</v>
          </cell>
          <cell r="E3963">
            <v>1.1232</v>
          </cell>
        </row>
        <row r="3964">
          <cell r="A3964">
            <v>305562</v>
          </cell>
          <cell r="B3964" t="str">
            <v>STUD M12 X 35</v>
          </cell>
          <cell r="C3964">
            <v>8.0299999999999994</v>
          </cell>
          <cell r="D3964">
            <v>11.47</v>
          </cell>
          <cell r="E3964">
            <v>2.6208</v>
          </cell>
        </row>
        <row r="3965">
          <cell r="A3965">
            <v>305564</v>
          </cell>
          <cell r="B3965" t="str">
            <v>BRACKET,VOLTAGE REG</v>
          </cell>
          <cell r="C3965">
            <v>100.24</v>
          </cell>
          <cell r="D3965">
            <v>143.19999999999999</v>
          </cell>
          <cell r="E3965">
            <v>67.599999999999994</v>
          </cell>
        </row>
        <row r="3966">
          <cell r="A3966">
            <v>305566</v>
          </cell>
          <cell r="B3966" t="str">
            <v>HEADER, GAS INLET</v>
          </cell>
          <cell r="C3966">
            <v>429.58</v>
          </cell>
          <cell r="D3966">
            <v>613.69000000000005</v>
          </cell>
          <cell r="E3966">
            <v>419.96553999999998</v>
          </cell>
        </row>
        <row r="3967">
          <cell r="A3967">
            <v>305572</v>
          </cell>
          <cell r="B3967" t="str">
            <v>O RING,6.00X6.25X.12,VITON</v>
          </cell>
          <cell r="C3967">
            <v>16.73</v>
          </cell>
          <cell r="D3967">
            <v>23.9</v>
          </cell>
          <cell r="E3967">
            <v>2.6103999999999998</v>
          </cell>
        </row>
        <row r="3968">
          <cell r="A3968">
            <v>305573</v>
          </cell>
          <cell r="B3968" t="str">
            <v>BOLT,LEVELING M16 X 60</v>
          </cell>
          <cell r="C3968">
            <v>3.06</v>
          </cell>
          <cell r="D3968">
            <v>4.38</v>
          </cell>
          <cell r="E3968">
            <v>0.68266000000000004</v>
          </cell>
        </row>
        <row r="3969">
          <cell r="A3969">
            <v>305575</v>
          </cell>
          <cell r="B3969" t="str">
            <v>RING,RETAINING,EXT 17</v>
          </cell>
          <cell r="C3969">
            <v>1.75</v>
          </cell>
          <cell r="D3969">
            <v>2.5099999999999998</v>
          </cell>
          <cell r="E3969">
            <v>0.63231999999999999</v>
          </cell>
        </row>
        <row r="3970">
          <cell r="A3970">
            <v>305577</v>
          </cell>
          <cell r="B3970" t="str">
            <v>BRACKET,VOLTAGE REG</v>
          </cell>
          <cell r="C3970">
            <v>36.89</v>
          </cell>
          <cell r="D3970">
            <v>52.7</v>
          </cell>
          <cell r="E3970">
            <v>35.759689999999999</v>
          </cell>
        </row>
        <row r="3971">
          <cell r="A3971">
            <v>305583</v>
          </cell>
          <cell r="B3971" t="str">
            <v>BRACKET, GAS INLET</v>
          </cell>
          <cell r="C3971">
            <v>14.71</v>
          </cell>
          <cell r="D3971">
            <v>21.01</v>
          </cell>
          <cell r="E3971">
            <v>35.409570000000002</v>
          </cell>
        </row>
        <row r="3972">
          <cell r="A3972">
            <v>305584</v>
          </cell>
          <cell r="B3972" t="str">
            <v>WASHER,THREAD SEAL,.62</v>
          </cell>
          <cell r="C3972">
            <v>5.17</v>
          </cell>
          <cell r="D3972">
            <v>7.39</v>
          </cell>
          <cell r="E3972">
            <v>1.6868799999999999</v>
          </cell>
        </row>
        <row r="3973">
          <cell r="A3973">
            <v>305585</v>
          </cell>
          <cell r="B3973" t="str">
            <v>NUT, CAP M10</v>
          </cell>
          <cell r="C3973">
            <v>0.51</v>
          </cell>
          <cell r="D3973">
            <v>0.73</v>
          </cell>
          <cell r="E3973">
            <v>0.31034</v>
          </cell>
        </row>
        <row r="3974">
          <cell r="A3974">
            <v>305589</v>
          </cell>
          <cell r="B3974" t="str">
            <v>O RING,84.5 X 3 VITON</v>
          </cell>
          <cell r="C3974">
            <v>9.75</v>
          </cell>
          <cell r="D3974">
            <v>13.93</v>
          </cell>
          <cell r="E3974">
            <v>1.6744000000000001</v>
          </cell>
        </row>
        <row r="3975">
          <cell r="A3975">
            <v>305590</v>
          </cell>
          <cell r="B3975" t="str">
            <v>O RING,94.5 X 3 EPDM</v>
          </cell>
          <cell r="C3975">
            <v>10.37</v>
          </cell>
          <cell r="D3975">
            <v>14.82</v>
          </cell>
          <cell r="E3975">
            <v>1.8089</v>
          </cell>
        </row>
        <row r="3976">
          <cell r="A3976">
            <v>305591</v>
          </cell>
          <cell r="B3976" t="str">
            <v>O RING,114.5 X 3 VITON</v>
          </cell>
          <cell r="C3976">
            <v>14.57</v>
          </cell>
          <cell r="D3976">
            <v>20.81</v>
          </cell>
          <cell r="E3976">
            <v>2.3607999999999998</v>
          </cell>
        </row>
        <row r="3977">
          <cell r="A3977">
            <v>305592</v>
          </cell>
          <cell r="B3977" t="str">
            <v>RING, RETAINING, 40</v>
          </cell>
          <cell r="C3977">
            <v>1.38</v>
          </cell>
          <cell r="D3977">
            <v>1.97</v>
          </cell>
          <cell r="E3977">
            <v>0.25584000000000001</v>
          </cell>
        </row>
        <row r="3978">
          <cell r="A3978">
            <v>305595</v>
          </cell>
          <cell r="B3978" t="str">
            <v>O RING,1.44X1.69X.12,VITON</v>
          </cell>
          <cell r="C3978">
            <v>1.87</v>
          </cell>
          <cell r="D3978">
            <v>2.67</v>
          </cell>
          <cell r="E3978">
            <v>0.48880000000000001</v>
          </cell>
        </row>
        <row r="3979">
          <cell r="A3979">
            <v>305597</v>
          </cell>
          <cell r="B3979" t="str">
            <v>O RING,2.38X2.62X.12,VITON</v>
          </cell>
          <cell r="C3979">
            <v>3.01</v>
          </cell>
          <cell r="D3979">
            <v>4.3</v>
          </cell>
          <cell r="E3979">
            <v>0.53039999999999998</v>
          </cell>
        </row>
        <row r="3980">
          <cell r="A3980">
            <v>305599</v>
          </cell>
          <cell r="B3980" t="str">
            <v>O RING,2.19X2.38X.09,VITON</v>
          </cell>
          <cell r="C3980">
            <v>3.78</v>
          </cell>
          <cell r="D3980">
            <v>5.41</v>
          </cell>
          <cell r="E3980">
            <v>0.69679999999999997</v>
          </cell>
        </row>
        <row r="3981">
          <cell r="A3981">
            <v>305600</v>
          </cell>
          <cell r="B3981" t="str">
            <v>KEY,WOODRUFF 10X13</v>
          </cell>
          <cell r="C3981">
            <v>1.48</v>
          </cell>
          <cell r="D3981">
            <v>2.11</v>
          </cell>
          <cell r="E3981">
            <v>0.99858000000000002</v>
          </cell>
        </row>
        <row r="3982">
          <cell r="A3982">
            <v>305610</v>
          </cell>
          <cell r="B3982" t="str">
            <v>PLUG, TUBE</v>
          </cell>
          <cell r="C3982">
            <v>3.29</v>
          </cell>
          <cell r="D3982">
            <v>4.7</v>
          </cell>
          <cell r="E3982">
            <v>0.71853999999999996</v>
          </cell>
        </row>
        <row r="3983">
          <cell r="A3983">
            <v>305613</v>
          </cell>
          <cell r="B3983" t="str">
            <v>ELBOW EXHAUST OUTLET</v>
          </cell>
          <cell r="C3983">
            <v>88.14</v>
          </cell>
          <cell r="D3983">
            <v>125.91</v>
          </cell>
          <cell r="E3983">
            <v>59.438079999999999</v>
          </cell>
        </row>
        <row r="3984">
          <cell r="A3984">
            <v>305621</v>
          </cell>
          <cell r="B3984" t="str">
            <v>O RING,1.38X1.50X.06,VITON</v>
          </cell>
          <cell r="C3984">
            <v>1.92</v>
          </cell>
          <cell r="D3984">
            <v>2.74</v>
          </cell>
          <cell r="E3984">
            <v>0.30159999999999998</v>
          </cell>
        </row>
        <row r="3985">
          <cell r="A3985">
            <v>305625</v>
          </cell>
          <cell r="B3985" t="str">
            <v>O-RING 28 X 2 VITON</v>
          </cell>
          <cell r="C3985">
            <v>2.44</v>
          </cell>
          <cell r="D3985">
            <v>3.48</v>
          </cell>
          <cell r="E3985">
            <v>0.3952</v>
          </cell>
        </row>
        <row r="3986">
          <cell r="A3986">
            <v>305626</v>
          </cell>
          <cell r="B3986" t="str">
            <v>BRACKET,PANEL BOARD</v>
          </cell>
          <cell r="C3986">
            <v>13.4</v>
          </cell>
          <cell r="D3986">
            <v>19.14</v>
          </cell>
          <cell r="E3986">
            <v>13.14465</v>
          </cell>
        </row>
        <row r="3987">
          <cell r="A3987">
            <v>305629</v>
          </cell>
          <cell r="B3987" t="str">
            <v>BRACKET,IGN COIL</v>
          </cell>
          <cell r="C3987">
            <v>19.38</v>
          </cell>
          <cell r="D3987">
            <v>27.69</v>
          </cell>
          <cell r="E3987">
            <v>9.984</v>
          </cell>
        </row>
        <row r="3988">
          <cell r="A3988">
            <v>305631</v>
          </cell>
          <cell r="B3988" t="str">
            <v>BRACE, REAR SUPPORT</v>
          </cell>
          <cell r="C3988">
            <v>20.190000000000001</v>
          </cell>
          <cell r="D3988">
            <v>28.84</v>
          </cell>
          <cell r="E3988">
            <v>13.61167</v>
          </cell>
        </row>
        <row r="3989">
          <cell r="A3989">
            <v>305632</v>
          </cell>
          <cell r="B3989" t="str">
            <v>BRACKET, PIPE SUPPRT</v>
          </cell>
          <cell r="C3989">
            <v>44.65</v>
          </cell>
          <cell r="D3989">
            <v>63.79</v>
          </cell>
          <cell r="E3989">
            <v>58.719569999999997</v>
          </cell>
        </row>
        <row r="3990">
          <cell r="A3990">
            <v>305634</v>
          </cell>
          <cell r="B3990" t="str">
            <v>PLUG,HXHD M36X1,5</v>
          </cell>
          <cell r="C3990">
            <v>33.119999999999997</v>
          </cell>
          <cell r="D3990">
            <v>47.31</v>
          </cell>
          <cell r="E3990">
            <v>7.2974699999999997</v>
          </cell>
        </row>
        <row r="3991">
          <cell r="A3991">
            <v>305639</v>
          </cell>
          <cell r="B3991" t="str">
            <v>BRKT,SEPARATOR SUPTR</v>
          </cell>
          <cell r="C3991">
            <v>79.849999999999994</v>
          </cell>
          <cell r="D3991">
            <v>114.07</v>
          </cell>
          <cell r="E3991">
            <v>11.284000000000001</v>
          </cell>
        </row>
        <row r="3992">
          <cell r="A3992">
            <v>305640</v>
          </cell>
          <cell r="B3992" t="str">
            <v>BRKT, TUBE SUPPORT</v>
          </cell>
          <cell r="C3992">
            <v>60.47</v>
          </cell>
          <cell r="D3992">
            <v>86.38</v>
          </cell>
          <cell r="E3992">
            <v>10.1296</v>
          </cell>
        </row>
        <row r="3993">
          <cell r="A3993">
            <v>305644</v>
          </cell>
          <cell r="B3993" t="str">
            <v>PLATE,CHAIN RETAINER</v>
          </cell>
          <cell r="C3993">
            <v>6.63</v>
          </cell>
          <cell r="D3993">
            <v>9.4700000000000006</v>
          </cell>
          <cell r="E3993">
            <v>4.0997899999999996</v>
          </cell>
        </row>
        <row r="3994">
          <cell r="A3994">
            <v>305652</v>
          </cell>
          <cell r="B3994" t="str">
            <v>GASKET</v>
          </cell>
          <cell r="C3994">
            <v>0.39</v>
          </cell>
          <cell r="D3994">
            <v>0.56000000000000005</v>
          </cell>
          <cell r="E3994">
            <v>0.26279000000000002</v>
          </cell>
        </row>
        <row r="3995">
          <cell r="A3995">
            <v>305653</v>
          </cell>
          <cell r="B3995" t="str">
            <v>GASKET</v>
          </cell>
          <cell r="C3995">
            <v>0.63</v>
          </cell>
          <cell r="D3995">
            <v>0.9</v>
          </cell>
          <cell r="E3995">
            <v>0.42274</v>
          </cell>
        </row>
        <row r="3996">
          <cell r="A3996">
            <v>305654</v>
          </cell>
          <cell r="B3996" t="str">
            <v>CLAMP, BAND</v>
          </cell>
          <cell r="C3996">
            <v>33.049999999999997</v>
          </cell>
          <cell r="D3996">
            <v>47.21</v>
          </cell>
          <cell r="E3996">
            <v>10.388870000000001</v>
          </cell>
        </row>
        <row r="3997">
          <cell r="A3997">
            <v>305655</v>
          </cell>
          <cell r="B3997" t="str">
            <v>CAP,BREATHER INLET</v>
          </cell>
          <cell r="C3997">
            <v>62.73</v>
          </cell>
          <cell r="D3997">
            <v>89.61</v>
          </cell>
          <cell r="E3997">
            <v>32.313409999999998</v>
          </cell>
        </row>
        <row r="3998">
          <cell r="A3998">
            <v>305656</v>
          </cell>
          <cell r="B3998" t="str">
            <v>BODY, THROTTLE</v>
          </cell>
          <cell r="C3998">
            <v>27.46</v>
          </cell>
          <cell r="D3998">
            <v>39.22</v>
          </cell>
          <cell r="E3998">
            <v>18.512</v>
          </cell>
        </row>
        <row r="3999">
          <cell r="A3999">
            <v>305669</v>
          </cell>
          <cell r="B3999" t="str">
            <v>TUBE, SEPARATOR INLT</v>
          </cell>
          <cell r="C3999">
            <v>230.14</v>
          </cell>
          <cell r="D3999">
            <v>328.78</v>
          </cell>
          <cell r="E3999">
            <v>41.206200000000003</v>
          </cell>
        </row>
        <row r="4000">
          <cell r="A4000">
            <v>305671</v>
          </cell>
          <cell r="B4000" t="str">
            <v>TUBE, SEPARATOR INLT</v>
          </cell>
          <cell r="C4000">
            <v>62.13</v>
          </cell>
          <cell r="D4000">
            <v>88.75</v>
          </cell>
          <cell r="E4000">
            <v>46.228439999999999</v>
          </cell>
        </row>
        <row r="4001">
          <cell r="A4001">
            <v>305673</v>
          </cell>
          <cell r="B4001" t="str">
            <v>RETAINER,TACH SHAFT</v>
          </cell>
          <cell r="C4001">
            <v>0.03</v>
          </cell>
          <cell r="D4001">
            <v>0.04</v>
          </cell>
          <cell r="E4001">
            <v>1.9550000000000001E-2</v>
          </cell>
        </row>
        <row r="4002">
          <cell r="A4002">
            <v>305675</v>
          </cell>
          <cell r="B4002" t="str">
            <v>SEAL,OIL</v>
          </cell>
          <cell r="C4002">
            <v>13.31</v>
          </cell>
          <cell r="D4002">
            <v>19.02</v>
          </cell>
          <cell r="E4002">
            <v>8.9751999999999992</v>
          </cell>
        </row>
        <row r="4003">
          <cell r="A4003">
            <v>305687</v>
          </cell>
          <cell r="B4003" t="str">
            <v>COVER,VIB.DMPR GUARD</v>
          </cell>
          <cell r="C4003">
            <v>38.35</v>
          </cell>
          <cell r="D4003">
            <v>54.79</v>
          </cell>
          <cell r="E4003">
            <v>32.3232</v>
          </cell>
        </row>
        <row r="4004">
          <cell r="A4004">
            <v>305696</v>
          </cell>
          <cell r="B4004" t="str">
            <v>JET, WATER, CYL.HEAD</v>
          </cell>
          <cell r="C4004">
            <v>21.32</v>
          </cell>
          <cell r="D4004">
            <v>30.45</v>
          </cell>
          <cell r="E4004">
            <v>3.2968000000000002</v>
          </cell>
        </row>
        <row r="4005">
          <cell r="A4005">
            <v>305698</v>
          </cell>
          <cell r="B4005" t="str">
            <v>GASKET,SUPP.ADJUST.</v>
          </cell>
          <cell r="C4005">
            <v>15.42</v>
          </cell>
          <cell r="D4005">
            <v>22.03</v>
          </cell>
          <cell r="E4005">
            <v>10.4</v>
          </cell>
        </row>
        <row r="4006">
          <cell r="A4006">
            <v>305701</v>
          </cell>
          <cell r="B4006" t="str">
            <v>WASHER,TOUNGED</v>
          </cell>
          <cell r="C4006">
            <v>1.57</v>
          </cell>
          <cell r="D4006">
            <v>2.25</v>
          </cell>
          <cell r="E4006">
            <v>1.0608</v>
          </cell>
        </row>
        <row r="4007">
          <cell r="A4007">
            <v>305702</v>
          </cell>
          <cell r="B4007" t="str">
            <v>RING,RETAINER</v>
          </cell>
          <cell r="C4007">
            <v>1.1200000000000001</v>
          </cell>
          <cell r="D4007">
            <v>1.6</v>
          </cell>
          <cell r="E4007">
            <v>0.754</v>
          </cell>
        </row>
        <row r="4008">
          <cell r="A4008">
            <v>305704</v>
          </cell>
          <cell r="B4008" t="str">
            <v>O RING,96X4 VITON</v>
          </cell>
          <cell r="C4008">
            <v>12.34</v>
          </cell>
          <cell r="D4008">
            <v>17.63</v>
          </cell>
          <cell r="E4008">
            <v>6.0423999999999998</v>
          </cell>
        </row>
        <row r="4009">
          <cell r="A4009">
            <v>305705</v>
          </cell>
          <cell r="B4009" t="str">
            <v>BEARING,WATER PUMP</v>
          </cell>
          <cell r="C4009">
            <v>20.399999999999999</v>
          </cell>
          <cell r="D4009">
            <v>29.14</v>
          </cell>
          <cell r="E4009">
            <v>3.6816</v>
          </cell>
        </row>
        <row r="4010">
          <cell r="A4010">
            <v>305707</v>
          </cell>
          <cell r="B4010" t="str">
            <v>RING,RETAINING,52</v>
          </cell>
          <cell r="C4010">
            <v>6.78</v>
          </cell>
          <cell r="D4010">
            <v>9.69</v>
          </cell>
          <cell r="E4010">
            <v>0.32718000000000003</v>
          </cell>
        </row>
        <row r="4011">
          <cell r="A4011">
            <v>305708</v>
          </cell>
          <cell r="B4011" t="str">
            <v>RING,RETAINING,80</v>
          </cell>
          <cell r="C4011">
            <v>4.55</v>
          </cell>
          <cell r="D4011">
            <v>6.5</v>
          </cell>
          <cell r="E4011">
            <v>0.73819000000000001</v>
          </cell>
        </row>
        <row r="4012">
          <cell r="A4012">
            <v>305709</v>
          </cell>
          <cell r="B4012" t="str">
            <v>STUD M10X75</v>
          </cell>
          <cell r="C4012">
            <v>7.37</v>
          </cell>
          <cell r="D4012">
            <v>10.54</v>
          </cell>
          <cell r="E4012">
            <v>1.3249599999999999</v>
          </cell>
        </row>
        <row r="4013">
          <cell r="A4013">
            <v>305710</v>
          </cell>
          <cell r="B4013" t="str">
            <v>NUT,HEX M18X1.5</v>
          </cell>
          <cell r="C4013">
            <v>1.54</v>
          </cell>
          <cell r="D4013">
            <v>2.2000000000000002</v>
          </cell>
          <cell r="E4013">
            <v>0.28132000000000001</v>
          </cell>
        </row>
        <row r="4014">
          <cell r="A4014">
            <v>305711</v>
          </cell>
          <cell r="B4014" t="str">
            <v>KEY,10X8X36 LG</v>
          </cell>
          <cell r="C4014">
            <v>5.67</v>
          </cell>
          <cell r="D4014">
            <v>8.1</v>
          </cell>
          <cell r="E4014">
            <v>2.09924</v>
          </cell>
        </row>
        <row r="4015">
          <cell r="A4015">
            <v>305713</v>
          </cell>
          <cell r="B4015" t="str">
            <v>TUBE GOV DRAIN PSG</v>
          </cell>
          <cell r="C4015">
            <v>15.65</v>
          </cell>
          <cell r="D4015">
            <v>22.36</v>
          </cell>
          <cell r="E4015">
            <v>15.7652</v>
          </cell>
        </row>
        <row r="4016">
          <cell r="A4016">
            <v>305716</v>
          </cell>
          <cell r="B4016" t="str">
            <v>GASKET MAG DRIVE HSG</v>
          </cell>
          <cell r="C4016">
            <v>4.33</v>
          </cell>
          <cell r="D4016">
            <v>6.18</v>
          </cell>
          <cell r="E4016">
            <v>1.04</v>
          </cell>
        </row>
        <row r="4017">
          <cell r="A4017">
            <v>305718</v>
          </cell>
          <cell r="B4017" t="str">
            <v>PIN,SPRING</v>
          </cell>
          <cell r="C4017">
            <v>0.66</v>
          </cell>
          <cell r="D4017">
            <v>0.95</v>
          </cell>
          <cell r="E4017">
            <v>0.40767999999999999</v>
          </cell>
        </row>
        <row r="4018">
          <cell r="A4018">
            <v>305719</v>
          </cell>
          <cell r="B4018" t="str">
            <v>HUB,FLEX.COUPLING</v>
          </cell>
          <cell r="C4018">
            <v>19.22</v>
          </cell>
          <cell r="D4018">
            <v>27.46</v>
          </cell>
          <cell r="E4018">
            <v>12.958399999999999</v>
          </cell>
        </row>
        <row r="4019">
          <cell r="A4019">
            <v>305721</v>
          </cell>
          <cell r="B4019" t="str">
            <v>BEARING,NEEDLE</v>
          </cell>
          <cell r="C4019">
            <v>146.88</v>
          </cell>
          <cell r="D4019">
            <v>209.83</v>
          </cell>
          <cell r="E4019">
            <v>55.244799999999998</v>
          </cell>
        </row>
        <row r="4020">
          <cell r="A4020">
            <v>305723</v>
          </cell>
          <cell r="B4020" t="str">
            <v>O RING,2.50X2.88X.19,VITON</v>
          </cell>
          <cell r="C4020">
            <v>1.93</v>
          </cell>
          <cell r="D4020">
            <v>2.76</v>
          </cell>
          <cell r="E4020">
            <v>0.95679999999999998</v>
          </cell>
        </row>
        <row r="4021">
          <cell r="A4021">
            <v>305724</v>
          </cell>
          <cell r="B4021" t="str">
            <v>HXHDSC M10X50 CL10.9</v>
          </cell>
          <cell r="C4021">
            <v>1.48</v>
          </cell>
          <cell r="D4021">
            <v>2.11</v>
          </cell>
          <cell r="E4021">
            <v>0.28416999999999998</v>
          </cell>
        </row>
        <row r="4022">
          <cell r="A4022">
            <v>305725</v>
          </cell>
          <cell r="B4022" t="str">
            <v>HXHDSC M10X150 C10.9</v>
          </cell>
          <cell r="C4022">
            <v>4.42</v>
          </cell>
          <cell r="D4022">
            <v>6.31</v>
          </cell>
          <cell r="E4022">
            <v>0.4627</v>
          </cell>
        </row>
        <row r="4023">
          <cell r="A4023">
            <v>305728</v>
          </cell>
          <cell r="B4023" t="str">
            <v>HXHDSCR M10X35GR10.9</v>
          </cell>
          <cell r="C4023">
            <v>1.51</v>
          </cell>
          <cell r="D4023">
            <v>2.16</v>
          </cell>
          <cell r="E4023">
            <v>0.28538000000000002</v>
          </cell>
        </row>
        <row r="4024">
          <cell r="A4024">
            <v>305729</v>
          </cell>
          <cell r="B4024" t="str">
            <v>ELBOW GALLERY END</v>
          </cell>
          <cell r="C4024">
            <v>245.7</v>
          </cell>
          <cell r="D4024">
            <v>351</v>
          </cell>
          <cell r="E4024">
            <v>65</v>
          </cell>
        </row>
        <row r="4025">
          <cell r="A4025">
            <v>305731</v>
          </cell>
          <cell r="B4025" t="str">
            <v>ELBOW CROSS OVER</v>
          </cell>
          <cell r="C4025">
            <v>161.54</v>
          </cell>
          <cell r="D4025">
            <v>230.78</v>
          </cell>
          <cell r="E4025">
            <v>65.936000000000007</v>
          </cell>
        </row>
        <row r="4026">
          <cell r="A4026">
            <v>305733</v>
          </cell>
          <cell r="B4026" t="str">
            <v>COVER SPOOL STOP</v>
          </cell>
          <cell r="C4026">
            <v>54</v>
          </cell>
          <cell r="D4026">
            <v>77.14</v>
          </cell>
          <cell r="E4026">
            <v>37.648000000000003</v>
          </cell>
        </row>
        <row r="4027">
          <cell r="A4027">
            <v>305736</v>
          </cell>
          <cell r="B4027" t="str">
            <v>BODY RELIEF VALVE</v>
          </cell>
          <cell r="C4027">
            <v>375.58</v>
          </cell>
          <cell r="D4027">
            <v>536.54999999999995</v>
          </cell>
          <cell r="E4027">
            <v>155.13679999999999</v>
          </cell>
        </row>
        <row r="4028">
          <cell r="A4028">
            <v>305737</v>
          </cell>
          <cell r="B4028" t="str">
            <v>ELBOW INLET</v>
          </cell>
          <cell r="C4028">
            <v>116.64</v>
          </cell>
          <cell r="D4028">
            <v>166.62</v>
          </cell>
          <cell r="E4028">
            <v>72.103200000000001</v>
          </cell>
        </row>
        <row r="4029">
          <cell r="A4029">
            <v>305741</v>
          </cell>
          <cell r="B4029" t="str">
            <v>PISTON PILOT</v>
          </cell>
          <cell r="C4029">
            <v>95</v>
          </cell>
          <cell r="D4029">
            <v>135.71</v>
          </cell>
          <cell r="E4029">
            <v>31.044</v>
          </cell>
        </row>
        <row r="4030">
          <cell r="A4030">
            <v>305742</v>
          </cell>
          <cell r="B4030" t="str">
            <v>SPRING,THERMOSTAT</v>
          </cell>
          <cell r="C4030">
            <v>24.49</v>
          </cell>
          <cell r="D4030">
            <v>34.99</v>
          </cell>
          <cell r="E4030">
            <v>5.9279999999999999</v>
          </cell>
        </row>
        <row r="4031">
          <cell r="A4031">
            <v>305748</v>
          </cell>
          <cell r="B4031" t="str">
            <v>GASKET THERM COVER</v>
          </cell>
          <cell r="C4031">
            <v>21.53</v>
          </cell>
          <cell r="D4031">
            <v>30.76</v>
          </cell>
          <cell r="E4031">
            <v>3.8816999999999999</v>
          </cell>
        </row>
        <row r="4032">
          <cell r="A4032">
            <v>305751</v>
          </cell>
          <cell r="B4032" t="str">
            <v>NUT,JAM W.P.,M28X1.5</v>
          </cell>
          <cell r="C4032">
            <v>11.41</v>
          </cell>
          <cell r="D4032">
            <v>16.309999999999999</v>
          </cell>
          <cell r="E4032">
            <v>3.3176000000000001</v>
          </cell>
        </row>
        <row r="4033">
          <cell r="A4033">
            <v>305752</v>
          </cell>
          <cell r="B4033" t="str">
            <v>KEY,8X7X22 LG</v>
          </cell>
          <cell r="C4033">
            <v>5.64</v>
          </cell>
          <cell r="D4033">
            <v>8.06</v>
          </cell>
          <cell r="E4033">
            <v>1.83446</v>
          </cell>
        </row>
        <row r="4034">
          <cell r="A4034">
            <v>305769</v>
          </cell>
          <cell r="B4034" t="str">
            <v>NUT, ADJUSTING</v>
          </cell>
          <cell r="C4034">
            <v>16.32</v>
          </cell>
          <cell r="D4034">
            <v>23.31</v>
          </cell>
          <cell r="E4034">
            <v>12.167999999999999</v>
          </cell>
        </row>
        <row r="4035">
          <cell r="A4035">
            <v>305776</v>
          </cell>
          <cell r="B4035" t="str">
            <v>BONNET, INLET OIL COL</v>
          </cell>
          <cell r="C4035">
            <v>625.15</v>
          </cell>
          <cell r="D4035">
            <v>893.07</v>
          </cell>
          <cell r="E4035">
            <v>537.12980000000005</v>
          </cell>
        </row>
        <row r="4036">
          <cell r="A4036">
            <v>305791</v>
          </cell>
          <cell r="B4036" t="str">
            <v>GASKET,WATER CONN.</v>
          </cell>
          <cell r="C4036">
            <v>6.77</v>
          </cell>
          <cell r="D4036">
            <v>9.68</v>
          </cell>
          <cell r="E4036">
            <v>1.2246999999999999</v>
          </cell>
        </row>
        <row r="4037">
          <cell r="A4037">
            <v>305798</v>
          </cell>
          <cell r="B4037" t="str">
            <v>GASKET,FRT GEAR CVR</v>
          </cell>
          <cell r="C4037">
            <v>40.799999999999997</v>
          </cell>
          <cell r="D4037">
            <v>58.29</v>
          </cell>
          <cell r="E4037">
            <v>7.3216000000000001</v>
          </cell>
        </row>
        <row r="4038">
          <cell r="A4038">
            <v>305800</v>
          </cell>
          <cell r="B4038" t="str">
            <v>BODY,VALVE</v>
          </cell>
          <cell r="C4038">
            <v>204.92</v>
          </cell>
          <cell r="D4038">
            <v>292.74</v>
          </cell>
          <cell r="E4038">
            <v>56.461599999999997</v>
          </cell>
        </row>
        <row r="4039">
          <cell r="A4039">
            <v>305801</v>
          </cell>
          <cell r="B4039" t="str">
            <v>GASKET,OIL COOLER</v>
          </cell>
          <cell r="C4039">
            <v>2.8</v>
          </cell>
          <cell r="D4039">
            <v>4</v>
          </cell>
          <cell r="E4039">
            <v>0.52</v>
          </cell>
        </row>
        <row r="4040">
          <cell r="A4040">
            <v>305805</v>
          </cell>
          <cell r="B4040" t="str">
            <v>DISC.TIMING ECIS IGN</v>
          </cell>
          <cell r="C4040">
            <v>392.9</v>
          </cell>
          <cell r="D4040">
            <v>561.29</v>
          </cell>
          <cell r="E4040">
            <v>93.454400000000007</v>
          </cell>
        </row>
        <row r="4041">
          <cell r="A4041">
            <v>305807</v>
          </cell>
          <cell r="B4041" t="str">
            <v>BRACKET,UPPER A/C</v>
          </cell>
          <cell r="C4041">
            <v>54</v>
          </cell>
          <cell r="D4041">
            <v>77.14</v>
          </cell>
          <cell r="E4041">
            <v>53.607909999999997</v>
          </cell>
        </row>
        <row r="4042">
          <cell r="A4042">
            <v>305808</v>
          </cell>
          <cell r="B4042" t="str">
            <v>BRACKET,LOWER A/C</v>
          </cell>
          <cell r="C4042">
            <v>55.32</v>
          </cell>
          <cell r="D4042">
            <v>79.03</v>
          </cell>
          <cell r="E4042">
            <v>57.067860000000003</v>
          </cell>
        </row>
        <row r="4043">
          <cell r="A4043">
            <v>305809</v>
          </cell>
          <cell r="B4043" t="str">
            <v>SPRING EXTENSION</v>
          </cell>
          <cell r="C4043">
            <v>9.7200000000000006</v>
          </cell>
          <cell r="D4043">
            <v>13.88</v>
          </cell>
          <cell r="E4043">
            <v>6.5519999999999996</v>
          </cell>
        </row>
        <row r="4044">
          <cell r="A4044">
            <v>305810</v>
          </cell>
          <cell r="B4044" t="str">
            <v>WASTEGATE,TURBO</v>
          </cell>
          <cell r="C4044">
            <v>1448.88</v>
          </cell>
          <cell r="D4044">
            <v>2069.83</v>
          </cell>
          <cell r="E4044">
            <v>598</v>
          </cell>
        </row>
        <row r="4045">
          <cell r="A4045">
            <v>305813</v>
          </cell>
          <cell r="B4045" t="str">
            <v>FLANGE,EXH.BYPASS</v>
          </cell>
          <cell r="C4045">
            <v>101.35</v>
          </cell>
          <cell r="D4045">
            <v>144.79</v>
          </cell>
          <cell r="E4045">
            <v>53.230020000000003</v>
          </cell>
        </row>
        <row r="4046">
          <cell r="A4046">
            <v>305814</v>
          </cell>
          <cell r="B4046" t="str">
            <v>STUD,OFFSET</v>
          </cell>
          <cell r="C4046">
            <v>36.340000000000003</v>
          </cell>
          <cell r="D4046">
            <v>51.92</v>
          </cell>
          <cell r="E4046">
            <v>27.196000000000002</v>
          </cell>
        </row>
        <row r="4047">
          <cell r="A4047">
            <v>305815</v>
          </cell>
          <cell r="B4047" t="str">
            <v>HEAT SHIELD</v>
          </cell>
          <cell r="C4047">
            <v>13.84</v>
          </cell>
          <cell r="D4047">
            <v>19.77</v>
          </cell>
          <cell r="E4047">
            <v>13.703659999999999</v>
          </cell>
        </row>
        <row r="4048">
          <cell r="A4048">
            <v>305816</v>
          </cell>
          <cell r="B4048" t="str">
            <v>SUPPORT,PIPE</v>
          </cell>
          <cell r="C4048">
            <v>16.29</v>
          </cell>
          <cell r="D4048">
            <v>23.28</v>
          </cell>
          <cell r="E4048">
            <v>16.068529999999999</v>
          </cell>
        </row>
        <row r="4049">
          <cell r="A4049">
            <v>305819</v>
          </cell>
          <cell r="B4049" t="str">
            <v>RETAINER,EXH.BYPASS</v>
          </cell>
          <cell r="C4049">
            <v>5.66</v>
          </cell>
          <cell r="D4049">
            <v>8.09</v>
          </cell>
          <cell r="E4049">
            <v>0.97760000000000002</v>
          </cell>
        </row>
        <row r="4050">
          <cell r="A4050">
            <v>305821</v>
          </cell>
          <cell r="B4050" t="str">
            <v>TUBE,OIL FILTR OUT</v>
          </cell>
          <cell r="C4050">
            <v>59.48</v>
          </cell>
          <cell r="D4050">
            <v>84.98</v>
          </cell>
          <cell r="E4050">
            <v>40.1128</v>
          </cell>
        </row>
        <row r="4051">
          <cell r="A4051">
            <v>305828</v>
          </cell>
          <cell r="B4051" t="str">
            <v>PLATE LOCK</v>
          </cell>
          <cell r="C4051">
            <v>7.45</v>
          </cell>
          <cell r="D4051">
            <v>10.64</v>
          </cell>
          <cell r="E4051">
            <v>2.1320000000000001</v>
          </cell>
        </row>
        <row r="4052">
          <cell r="A4052">
            <v>305830</v>
          </cell>
          <cell r="B4052" t="str">
            <v>SCW,FERRY M8X30X1.25</v>
          </cell>
          <cell r="C4052">
            <v>8.98</v>
          </cell>
          <cell r="D4052">
            <v>12.82</v>
          </cell>
          <cell r="E4052">
            <v>1.89571</v>
          </cell>
        </row>
        <row r="4053">
          <cell r="A4053">
            <v>305833</v>
          </cell>
          <cell r="B4053" t="str">
            <v>CONDUIT, T'COUPLE-RB</v>
          </cell>
          <cell r="C4053">
            <v>27.37</v>
          </cell>
          <cell r="D4053">
            <v>39.1</v>
          </cell>
          <cell r="E4053">
            <v>22.349599999999999</v>
          </cell>
        </row>
        <row r="4054">
          <cell r="A4054">
            <v>305834</v>
          </cell>
          <cell r="B4054" t="str">
            <v>COVER,T'COUPLE CONDT</v>
          </cell>
          <cell r="C4054">
            <v>33.409999999999997</v>
          </cell>
          <cell r="D4054">
            <v>47.72</v>
          </cell>
          <cell r="E4054">
            <v>22.526399999999999</v>
          </cell>
        </row>
        <row r="4055">
          <cell r="A4055">
            <v>305845</v>
          </cell>
          <cell r="B4055" t="str">
            <v>GASKET, OIL PAN L36</v>
          </cell>
          <cell r="C4055">
            <v>107.14</v>
          </cell>
          <cell r="D4055">
            <v>153.06</v>
          </cell>
          <cell r="E4055">
            <v>23.295999999999999</v>
          </cell>
        </row>
        <row r="4056">
          <cell r="A4056">
            <v>305846</v>
          </cell>
          <cell r="B4056" t="str">
            <v>GASKET,AIR CLEANER INLET</v>
          </cell>
          <cell r="C4056">
            <v>48.96</v>
          </cell>
          <cell r="D4056">
            <v>69.94</v>
          </cell>
          <cell r="E4056">
            <v>15.79552</v>
          </cell>
        </row>
        <row r="4057">
          <cell r="A4057">
            <v>305847</v>
          </cell>
          <cell r="B4057" t="str">
            <v>SOCHDSCR M12X130,GR12.9</v>
          </cell>
          <cell r="C4057">
            <v>4.5999999999999996</v>
          </cell>
          <cell r="D4057">
            <v>6.57</v>
          </cell>
          <cell r="E4057">
            <v>0.98633999999999999</v>
          </cell>
        </row>
        <row r="4058">
          <cell r="A4058">
            <v>305853</v>
          </cell>
          <cell r="B4058" t="str">
            <v>BRACKET,JUNCT BOX SUPP</v>
          </cell>
          <cell r="C4058">
            <v>20.350000000000001</v>
          </cell>
          <cell r="D4058">
            <v>29.07</v>
          </cell>
          <cell r="E4058">
            <v>21.02262</v>
          </cell>
        </row>
        <row r="4059">
          <cell r="A4059">
            <v>305854</v>
          </cell>
          <cell r="B4059" t="str">
            <v>BRACKET,CEC MODULE SUPP</v>
          </cell>
          <cell r="C4059">
            <v>137.66999999999999</v>
          </cell>
          <cell r="D4059">
            <v>196.68</v>
          </cell>
          <cell r="E4059">
            <v>134.07633000000001</v>
          </cell>
        </row>
        <row r="4060">
          <cell r="A4060">
            <v>305856</v>
          </cell>
          <cell r="B4060" t="str">
            <v>GASKET,CARBURETOR INLET</v>
          </cell>
          <cell r="C4060">
            <v>10.14</v>
          </cell>
          <cell r="D4060">
            <v>14.48</v>
          </cell>
          <cell r="E4060">
            <v>4.68</v>
          </cell>
        </row>
        <row r="4061">
          <cell r="A4061">
            <v>305858</v>
          </cell>
          <cell r="B4061" t="str">
            <v>ACTUATOR, GOV</v>
          </cell>
          <cell r="C4061">
            <v>2820.3</v>
          </cell>
          <cell r="D4061">
            <v>4029</v>
          </cell>
          <cell r="E4061">
            <v>819.20799999999997</v>
          </cell>
        </row>
        <row r="4062">
          <cell r="A4062">
            <v>305859</v>
          </cell>
          <cell r="B4062" t="str">
            <v>HOUSING, THROTTLE VALVE</v>
          </cell>
          <cell r="C4062">
            <v>88.7</v>
          </cell>
          <cell r="D4062">
            <v>126.71</v>
          </cell>
          <cell r="E4062">
            <v>49.816000000000003</v>
          </cell>
        </row>
        <row r="4063">
          <cell r="A4063">
            <v>305860</v>
          </cell>
          <cell r="B4063" t="str">
            <v>O RING,3.75X4.00X.12,VITON</v>
          </cell>
          <cell r="C4063">
            <v>8.5500000000000007</v>
          </cell>
          <cell r="D4063">
            <v>12.21</v>
          </cell>
          <cell r="E4063">
            <v>1.8928</v>
          </cell>
        </row>
        <row r="4064">
          <cell r="A4064">
            <v>305866</v>
          </cell>
          <cell r="B4064" t="str">
            <v>TURBOCHARGER</v>
          </cell>
          <cell r="C4064">
            <v>3570</v>
          </cell>
          <cell r="D4064">
            <v>5100</v>
          </cell>
          <cell r="E4064">
            <v>929.76</v>
          </cell>
        </row>
        <row r="4065">
          <cell r="A4065">
            <v>305867</v>
          </cell>
          <cell r="B4065" t="str">
            <v>TUBE,GOV DRAIN,SG/PSG</v>
          </cell>
          <cell r="C4065">
            <v>26.91</v>
          </cell>
          <cell r="D4065">
            <v>38.44</v>
          </cell>
          <cell r="E4065">
            <v>19.554030000000001</v>
          </cell>
        </row>
        <row r="4066">
          <cell r="A4066">
            <v>305869</v>
          </cell>
          <cell r="B4066" t="str">
            <v>VALVE,GAS CONTROL,1.50 IN</v>
          </cell>
          <cell r="C4066">
            <v>2050.61</v>
          </cell>
          <cell r="D4066">
            <v>2929.44</v>
          </cell>
          <cell r="E4066">
            <v>485.36799999999999</v>
          </cell>
        </row>
        <row r="4067">
          <cell r="A4067">
            <v>305871</v>
          </cell>
          <cell r="B4067" t="str">
            <v>TUBE,CARBURETOR AIR INLT</v>
          </cell>
          <cell r="C4067">
            <v>168.92</v>
          </cell>
          <cell r="D4067">
            <v>241.31</v>
          </cell>
          <cell r="E4067">
            <v>113.68642</v>
          </cell>
        </row>
        <row r="4068">
          <cell r="A4068">
            <v>305875</v>
          </cell>
          <cell r="B4068" t="str">
            <v>STRAP, AIR CLEANER</v>
          </cell>
          <cell r="C4068">
            <v>39.200000000000003</v>
          </cell>
          <cell r="D4068">
            <v>56</v>
          </cell>
          <cell r="E4068">
            <v>17.763200000000001</v>
          </cell>
        </row>
        <row r="4069">
          <cell r="A4069">
            <v>305876</v>
          </cell>
          <cell r="B4069" t="str">
            <v>WASHER, SPECIAL</v>
          </cell>
          <cell r="C4069">
            <v>1.48</v>
          </cell>
          <cell r="D4069">
            <v>2.11</v>
          </cell>
          <cell r="E4069">
            <v>0.99839999999999995</v>
          </cell>
        </row>
        <row r="4070">
          <cell r="A4070">
            <v>305882</v>
          </cell>
          <cell r="B4070" t="str">
            <v>O RING, 1.62X1.75X.06, HSN</v>
          </cell>
          <cell r="C4070">
            <v>1.1100000000000001</v>
          </cell>
          <cell r="D4070">
            <v>1.59</v>
          </cell>
          <cell r="E4070">
            <v>0.17680000000000001</v>
          </cell>
        </row>
        <row r="4071">
          <cell r="A4071">
            <v>305884</v>
          </cell>
          <cell r="B4071" t="str">
            <v>BRACKET, LABEL</v>
          </cell>
          <cell r="C4071">
            <v>66.72</v>
          </cell>
          <cell r="D4071">
            <v>95.31</v>
          </cell>
          <cell r="E4071">
            <v>44.990400000000001</v>
          </cell>
        </row>
        <row r="4072">
          <cell r="A4072">
            <v>305885</v>
          </cell>
          <cell r="B4072" t="str">
            <v>PLATE, LABEL</v>
          </cell>
          <cell r="C4072">
            <v>2.82</v>
          </cell>
          <cell r="D4072">
            <v>4.03</v>
          </cell>
          <cell r="E4072">
            <v>1.9032</v>
          </cell>
        </row>
        <row r="4073">
          <cell r="A4073">
            <v>305886</v>
          </cell>
          <cell r="B4073" t="str">
            <v>PLATE, LABEL</v>
          </cell>
          <cell r="C4073">
            <v>0.49</v>
          </cell>
          <cell r="D4073">
            <v>0.69</v>
          </cell>
          <cell r="E4073">
            <v>0.32468999999999998</v>
          </cell>
        </row>
        <row r="4074">
          <cell r="A4074">
            <v>305887</v>
          </cell>
          <cell r="B4074" t="str">
            <v>PLATE, LABEL</v>
          </cell>
          <cell r="C4074">
            <v>3.04</v>
          </cell>
          <cell r="D4074">
            <v>4.34</v>
          </cell>
          <cell r="E4074">
            <v>2.0488</v>
          </cell>
        </row>
        <row r="4075">
          <cell r="A4075">
            <v>305889</v>
          </cell>
          <cell r="B4075" t="str">
            <v>SUPPORT, CLIP</v>
          </cell>
          <cell r="C4075">
            <v>10.4</v>
          </cell>
          <cell r="D4075">
            <v>14.86</v>
          </cell>
          <cell r="E4075">
            <v>3.2448000000000001</v>
          </cell>
        </row>
        <row r="4076">
          <cell r="A4076">
            <v>305890</v>
          </cell>
          <cell r="B4076" t="str">
            <v>WASHR,COP,25.5X14.35X1.5</v>
          </cell>
          <cell r="C4076">
            <v>1.69</v>
          </cell>
          <cell r="D4076">
            <v>2.42</v>
          </cell>
          <cell r="E4076">
            <v>0.49192000000000002</v>
          </cell>
        </row>
        <row r="4077">
          <cell r="A4077">
            <v>305895</v>
          </cell>
          <cell r="B4077" t="str">
            <v>BRACKET, AIR ACTUATOR</v>
          </cell>
          <cell r="C4077">
            <v>110.48</v>
          </cell>
          <cell r="D4077">
            <v>157.83000000000001</v>
          </cell>
          <cell r="E4077">
            <v>23.639199999999999</v>
          </cell>
        </row>
        <row r="4078">
          <cell r="A4078">
            <v>305899</v>
          </cell>
          <cell r="B4078" t="str">
            <v>CAP, PIPE</v>
          </cell>
          <cell r="C4078">
            <v>110.11</v>
          </cell>
          <cell r="D4078">
            <v>157.30000000000001</v>
          </cell>
          <cell r="E4078">
            <v>83.473690000000005</v>
          </cell>
        </row>
        <row r="4079">
          <cell r="A4079">
            <v>305922</v>
          </cell>
          <cell r="B4079" t="str">
            <v>ELEMENT,SPIN-ON OIL FILT</v>
          </cell>
          <cell r="C4079">
            <v>9.1300000000000008</v>
          </cell>
          <cell r="D4079">
            <v>13.04</v>
          </cell>
          <cell r="E4079">
            <v>4.9295999999999998</v>
          </cell>
        </row>
        <row r="4080">
          <cell r="A4080">
            <v>305923</v>
          </cell>
          <cell r="B4080" t="str">
            <v>OIL FILTER HEAD</v>
          </cell>
          <cell r="C4080">
            <v>10.66</v>
          </cell>
          <cell r="D4080">
            <v>15.23</v>
          </cell>
          <cell r="E4080">
            <v>5.9695999999999998</v>
          </cell>
        </row>
        <row r="4081">
          <cell r="A4081">
            <v>305924</v>
          </cell>
          <cell r="B4081" t="str">
            <v>BRACKET, OIL FILLER</v>
          </cell>
          <cell r="C4081">
            <v>31.46</v>
          </cell>
          <cell r="D4081">
            <v>44.95</v>
          </cell>
          <cell r="E4081">
            <v>7.1448</v>
          </cell>
        </row>
        <row r="4082">
          <cell r="A4082">
            <v>305926</v>
          </cell>
          <cell r="B4082" t="str">
            <v>REGLTOR,GAS,Y692,1.5 INNPT</v>
          </cell>
          <cell r="C4082">
            <v>2135.94</v>
          </cell>
          <cell r="D4082">
            <v>3051.34</v>
          </cell>
          <cell r="E4082">
            <v>876.25199999999995</v>
          </cell>
        </row>
        <row r="4083">
          <cell r="A4083">
            <v>305927</v>
          </cell>
          <cell r="B4083" t="str">
            <v>SPRING, REG. BROWN</v>
          </cell>
          <cell r="C4083">
            <v>91.39</v>
          </cell>
          <cell r="D4083">
            <v>130.56</v>
          </cell>
          <cell r="E4083">
            <v>54.287999999999997</v>
          </cell>
        </row>
        <row r="4084">
          <cell r="A4084">
            <v>305929</v>
          </cell>
          <cell r="B4084" t="str">
            <v>NUT, LOCKING</v>
          </cell>
          <cell r="C4084">
            <v>28.03</v>
          </cell>
          <cell r="D4084">
            <v>40.04</v>
          </cell>
          <cell r="E4084">
            <v>18.896799999999999</v>
          </cell>
        </row>
        <row r="4085">
          <cell r="A4085">
            <v>305930</v>
          </cell>
          <cell r="B4085" t="str">
            <v>SCREW, ADJUSTABLE</v>
          </cell>
          <cell r="C4085">
            <v>50.05</v>
          </cell>
          <cell r="D4085">
            <v>71.5</v>
          </cell>
          <cell r="E4085">
            <v>33.747999999999998</v>
          </cell>
        </row>
        <row r="4086">
          <cell r="A4086">
            <v>305931</v>
          </cell>
          <cell r="B4086" t="str">
            <v>SEAT, SPRING</v>
          </cell>
          <cell r="C4086">
            <v>26.85</v>
          </cell>
          <cell r="D4086">
            <v>38.36</v>
          </cell>
          <cell r="E4086">
            <v>16.598400000000002</v>
          </cell>
        </row>
        <row r="4087">
          <cell r="A4087">
            <v>305932</v>
          </cell>
          <cell r="B4087" t="str">
            <v>DIAPHRAGM &amp; PLATE,REGLTR</v>
          </cell>
          <cell r="C4087">
            <v>511</v>
          </cell>
          <cell r="D4087">
            <v>730</v>
          </cell>
          <cell r="E4087">
            <v>222.25839999999999</v>
          </cell>
        </row>
        <row r="4088">
          <cell r="A4088">
            <v>305934</v>
          </cell>
          <cell r="B4088" t="str">
            <v>HXHDSCR M12X45</v>
          </cell>
          <cell r="C4088">
            <v>0.94</v>
          </cell>
          <cell r="D4088">
            <v>1.34</v>
          </cell>
          <cell r="E4088">
            <v>0.58021999999999996</v>
          </cell>
        </row>
        <row r="4089">
          <cell r="A4089">
            <v>305935</v>
          </cell>
          <cell r="B4089" t="str">
            <v>HXHDSCR M12X25</v>
          </cell>
          <cell r="C4089">
            <v>1.05</v>
          </cell>
          <cell r="D4089">
            <v>1.5</v>
          </cell>
          <cell r="E4089">
            <v>0.34216000000000002</v>
          </cell>
        </row>
        <row r="4090">
          <cell r="A4090">
            <v>305936</v>
          </cell>
          <cell r="B4090" t="str">
            <v>BODY GASKET, COMPOSITION</v>
          </cell>
          <cell r="C4090">
            <v>11.77</v>
          </cell>
          <cell r="D4090">
            <v>16.82</v>
          </cell>
          <cell r="E4090">
            <v>10.452</v>
          </cell>
        </row>
        <row r="4091">
          <cell r="A4091">
            <v>305937</v>
          </cell>
          <cell r="B4091" t="str">
            <v>CLOSING CAP GASKET,NEOPRENE</v>
          </cell>
          <cell r="C4091">
            <v>13.83</v>
          </cell>
          <cell r="D4091">
            <v>19.760000000000002</v>
          </cell>
          <cell r="E4091">
            <v>8.5493199999999998</v>
          </cell>
        </row>
        <row r="4092">
          <cell r="A4092">
            <v>305938</v>
          </cell>
          <cell r="B4092" t="str">
            <v>NITRLE DISK,.75-1.19 ORF</v>
          </cell>
          <cell r="C4092">
            <v>29.47</v>
          </cell>
          <cell r="D4092">
            <v>42.1</v>
          </cell>
          <cell r="E4092">
            <v>19.874400000000001</v>
          </cell>
        </row>
        <row r="4093">
          <cell r="A4093">
            <v>305939</v>
          </cell>
          <cell r="B4093" t="str">
            <v>PILOT TUBE ASSY, ST.STL.</v>
          </cell>
          <cell r="C4093">
            <v>218.22</v>
          </cell>
          <cell r="D4093">
            <v>311.74</v>
          </cell>
          <cell r="E4093">
            <v>147.16</v>
          </cell>
        </row>
        <row r="4094">
          <cell r="A4094">
            <v>305943</v>
          </cell>
          <cell r="B4094" t="str">
            <v>COVER, BREATHER ACCESS</v>
          </cell>
          <cell r="C4094">
            <v>67.239999999999995</v>
          </cell>
          <cell r="D4094">
            <v>96.05</v>
          </cell>
          <cell r="E4094">
            <v>26</v>
          </cell>
        </row>
        <row r="4095">
          <cell r="A4095">
            <v>305946</v>
          </cell>
          <cell r="B4095" t="str">
            <v>CLAMP, SUPPORT BLOCK</v>
          </cell>
          <cell r="C4095">
            <v>27.81</v>
          </cell>
          <cell r="D4095">
            <v>39.729999999999997</v>
          </cell>
          <cell r="E4095">
            <v>16.462900000000001</v>
          </cell>
        </row>
        <row r="4096">
          <cell r="A4096">
            <v>305953</v>
          </cell>
          <cell r="B4096" t="str">
            <v>HXHDSCR M10X120,GR10.9</v>
          </cell>
          <cell r="C4096">
            <v>9.27</v>
          </cell>
          <cell r="D4096">
            <v>13.25</v>
          </cell>
          <cell r="E4096">
            <v>0.91520000000000001</v>
          </cell>
        </row>
        <row r="4097">
          <cell r="A4097">
            <v>305955</v>
          </cell>
          <cell r="B4097" t="str">
            <v>SEPARATOR, OIL</v>
          </cell>
          <cell r="C4097">
            <v>364.06</v>
          </cell>
          <cell r="D4097">
            <v>520.08000000000004</v>
          </cell>
          <cell r="E4097">
            <v>187.54320000000001</v>
          </cell>
        </row>
        <row r="4098">
          <cell r="A4098">
            <v>305960</v>
          </cell>
          <cell r="B4098" t="str">
            <v>VALVE, CARBURETOR</v>
          </cell>
          <cell r="C4098">
            <v>131.22</v>
          </cell>
          <cell r="D4098">
            <v>187.46</v>
          </cell>
          <cell r="E4098">
            <v>64.147199999999998</v>
          </cell>
        </row>
        <row r="4099">
          <cell r="A4099">
            <v>305971</v>
          </cell>
          <cell r="B4099" t="str">
            <v>VALVE,OIL SHUTOFF,.50NPT</v>
          </cell>
          <cell r="C4099">
            <v>112.65</v>
          </cell>
          <cell r="D4099">
            <v>160.93</v>
          </cell>
          <cell r="E4099">
            <v>58.031999999999996</v>
          </cell>
        </row>
        <row r="4100">
          <cell r="A4100">
            <v>305996</v>
          </cell>
          <cell r="B4100" t="str">
            <v>TURBOCHARGER, HI-SPD.</v>
          </cell>
          <cell r="C4100">
            <v>1981.45</v>
          </cell>
          <cell r="D4100">
            <v>2830.64</v>
          </cell>
          <cell r="E4100">
            <v>685.66160000000002</v>
          </cell>
        </row>
        <row r="4101">
          <cell r="A4101">
            <v>306001</v>
          </cell>
          <cell r="B4101" t="str">
            <v>DIP GASKET,CARB HSG</v>
          </cell>
          <cell r="C4101">
            <v>11.06</v>
          </cell>
          <cell r="D4101">
            <v>15.8</v>
          </cell>
          <cell r="E4101">
            <v>2.028</v>
          </cell>
        </row>
        <row r="4102">
          <cell r="A4102">
            <v>306002</v>
          </cell>
          <cell r="B4102" t="str">
            <v>DIP GASKET</v>
          </cell>
          <cell r="C4102">
            <v>19.38</v>
          </cell>
          <cell r="D4102">
            <v>27.69</v>
          </cell>
          <cell r="E4102">
            <v>5.0960000000000001</v>
          </cell>
        </row>
        <row r="4103">
          <cell r="A4103">
            <v>306005</v>
          </cell>
          <cell r="B4103" t="str">
            <v>DIP VALVE,GAS CONTROL</v>
          </cell>
          <cell r="C4103">
            <v>587.41999999999996</v>
          </cell>
          <cell r="D4103">
            <v>839.17</v>
          </cell>
          <cell r="E4103">
            <v>396.13600000000002</v>
          </cell>
        </row>
        <row r="4104">
          <cell r="A4104">
            <v>306006</v>
          </cell>
          <cell r="B4104" t="str">
            <v>DIP HOSE AIRCL TO CARB</v>
          </cell>
          <cell r="C4104">
            <v>44.22</v>
          </cell>
          <cell r="D4104">
            <v>63.18</v>
          </cell>
          <cell r="E4104">
            <v>21.5488</v>
          </cell>
        </row>
        <row r="4105">
          <cell r="A4105">
            <v>306020</v>
          </cell>
          <cell r="B4105" t="str">
            <v>BRACKET,CARB</v>
          </cell>
          <cell r="C4105">
            <v>1.36</v>
          </cell>
          <cell r="D4105">
            <v>1.94</v>
          </cell>
          <cell r="E4105">
            <v>0.91935999999999996</v>
          </cell>
        </row>
        <row r="4106">
          <cell r="A4106">
            <v>306024</v>
          </cell>
          <cell r="B4106" t="str">
            <v>EXPANDER 7MM</v>
          </cell>
          <cell r="C4106">
            <v>1.74</v>
          </cell>
          <cell r="D4106">
            <v>2.4900000000000002</v>
          </cell>
          <cell r="E4106">
            <v>0.33571000000000001</v>
          </cell>
        </row>
        <row r="4107">
          <cell r="A4107">
            <v>306026</v>
          </cell>
          <cell r="B4107" t="str">
            <v>WASHER,25X10.5X4</v>
          </cell>
          <cell r="C4107">
            <v>1.4</v>
          </cell>
          <cell r="D4107">
            <v>2</v>
          </cell>
          <cell r="E4107">
            <v>0.24554000000000001</v>
          </cell>
        </row>
        <row r="4108">
          <cell r="A4108">
            <v>306027</v>
          </cell>
          <cell r="B4108" t="str">
            <v>DIP-GASKET</v>
          </cell>
          <cell r="C4108">
            <v>1.84</v>
          </cell>
          <cell r="D4108">
            <v>2.62</v>
          </cell>
          <cell r="E4108">
            <v>1.34243</v>
          </cell>
        </row>
        <row r="4109">
          <cell r="A4109">
            <v>306033</v>
          </cell>
          <cell r="B4109" t="str">
            <v>DIP SHAFT,AIRDUCT</v>
          </cell>
          <cell r="C4109">
            <v>3.7</v>
          </cell>
          <cell r="D4109">
            <v>5.28</v>
          </cell>
          <cell r="E4109">
            <v>2.496</v>
          </cell>
        </row>
        <row r="4110">
          <cell r="A4110">
            <v>306040</v>
          </cell>
          <cell r="B4110" t="str">
            <v>WASHER,SPECIAL</v>
          </cell>
          <cell r="C4110">
            <v>0.13</v>
          </cell>
          <cell r="D4110">
            <v>0.18</v>
          </cell>
          <cell r="E4110">
            <v>8.3199999999999996E-2</v>
          </cell>
        </row>
        <row r="4111">
          <cell r="A4111">
            <v>306044</v>
          </cell>
          <cell r="B4111" t="str">
            <v>DIP COVER,J.W.PUMP HOLE</v>
          </cell>
          <cell r="C4111">
            <v>37.659999999999997</v>
          </cell>
          <cell r="D4111">
            <v>53.81</v>
          </cell>
          <cell r="E4111">
            <v>25.396799999999999</v>
          </cell>
        </row>
        <row r="4112">
          <cell r="A4112">
            <v>306045</v>
          </cell>
          <cell r="B4112" t="str">
            <v>DIP GASKET</v>
          </cell>
          <cell r="C4112">
            <v>6.33</v>
          </cell>
          <cell r="D4112">
            <v>9.0500000000000007</v>
          </cell>
          <cell r="E4112">
            <v>1.4559</v>
          </cell>
        </row>
        <row r="4113">
          <cell r="A4113">
            <v>306050</v>
          </cell>
          <cell r="B4113" t="str">
            <v>DIP REDUCER,88.9X76.1 DIN2616</v>
          </cell>
          <cell r="C4113">
            <v>29.09</v>
          </cell>
          <cell r="D4113">
            <v>41.55</v>
          </cell>
          <cell r="E4113">
            <v>19.613980000000002</v>
          </cell>
        </row>
        <row r="4114">
          <cell r="A4114">
            <v>306059</v>
          </cell>
          <cell r="B4114" t="str">
            <v>DIP, SHIELD HEAT</v>
          </cell>
          <cell r="C4114">
            <v>5.82</v>
          </cell>
          <cell r="D4114">
            <v>8.31</v>
          </cell>
          <cell r="E4114">
            <v>1.8236399999999999</v>
          </cell>
        </row>
        <row r="4115">
          <cell r="A4115">
            <v>306066</v>
          </cell>
          <cell r="B4115" t="str">
            <v>DIP COUPLING,STRAIGHT</v>
          </cell>
          <cell r="C4115">
            <v>53.85</v>
          </cell>
          <cell r="D4115">
            <v>76.92</v>
          </cell>
          <cell r="E4115">
            <v>9.7655999999999992</v>
          </cell>
        </row>
        <row r="4116">
          <cell r="A4116">
            <v>306068</v>
          </cell>
          <cell r="B4116" t="str">
            <v>SCREW,HOLLOW M14-1,5</v>
          </cell>
          <cell r="C4116">
            <v>11.51</v>
          </cell>
          <cell r="D4116">
            <v>16.440000000000001</v>
          </cell>
          <cell r="E4116">
            <v>3.28328</v>
          </cell>
        </row>
        <row r="4117">
          <cell r="A4117">
            <v>306086</v>
          </cell>
          <cell r="B4117" t="str">
            <v>DIP- PLUG</v>
          </cell>
          <cell r="C4117">
            <v>0.12</v>
          </cell>
          <cell r="D4117">
            <v>0.17</v>
          </cell>
          <cell r="E4117">
            <v>7.8210000000000002E-2</v>
          </cell>
        </row>
        <row r="4118">
          <cell r="A4118">
            <v>306087</v>
          </cell>
          <cell r="B4118" t="str">
            <v>DIP ORING #141 VITON</v>
          </cell>
          <cell r="C4118">
            <v>0.6</v>
          </cell>
          <cell r="D4118">
            <v>0.86</v>
          </cell>
          <cell r="E4118">
            <v>0.40528999999999998</v>
          </cell>
        </row>
        <row r="4119">
          <cell r="A4119">
            <v>306095</v>
          </cell>
          <cell r="B4119" t="str">
            <v>DIP SCREW,M6X6 DIN913-45H</v>
          </cell>
          <cell r="C4119">
            <v>0.17</v>
          </cell>
          <cell r="D4119">
            <v>0.25</v>
          </cell>
          <cell r="E4119">
            <v>4.691E-2</v>
          </cell>
        </row>
        <row r="4120">
          <cell r="A4120">
            <v>306100</v>
          </cell>
          <cell r="B4120" t="str">
            <v>DIP TUBE,WGATE WATER OUT</v>
          </cell>
          <cell r="C4120">
            <v>150.44</v>
          </cell>
          <cell r="D4120">
            <v>214.92</v>
          </cell>
          <cell r="E4120">
            <v>101.452</v>
          </cell>
        </row>
        <row r="4121">
          <cell r="A4121">
            <v>306105</v>
          </cell>
          <cell r="B4121" t="str">
            <v>VALVE,BALL, .50 T-PLUG</v>
          </cell>
          <cell r="C4121">
            <v>81.19</v>
          </cell>
          <cell r="D4121">
            <v>115.99</v>
          </cell>
          <cell r="E4121">
            <v>54.756</v>
          </cell>
        </row>
        <row r="4122">
          <cell r="A4122">
            <v>306109</v>
          </cell>
          <cell r="B4122" t="str">
            <v>VALVE,SAFETY, .50</v>
          </cell>
          <cell r="C4122">
            <v>47.52</v>
          </cell>
          <cell r="D4122">
            <v>67.88</v>
          </cell>
          <cell r="E4122">
            <v>32.042400000000001</v>
          </cell>
        </row>
        <row r="4123">
          <cell r="A4123">
            <v>306162</v>
          </cell>
          <cell r="B4123" t="str">
            <v>DIP ELBOW,SENSING</v>
          </cell>
          <cell r="C4123">
            <v>22.61</v>
          </cell>
          <cell r="D4123">
            <v>32.299999999999997</v>
          </cell>
          <cell r="E4123">
            <v>15.2464</v>
          </cell>
        </row>
        <row r="4124">
          <cell r="A4124">
            <v>306203</v>
          </cell>
          <cell r="B4124" t="str">
            <v>DIP INSERT, VALVE SEAT</v>
          </cell>
          <cell r="C4124">
            <v>7.66</v>
          </cell>
          <cell r="D4124">
            <v>10.95</v>
          </cell>
          <cell r="E4124">
            <v>2.6666599999999998</v>
          </cell>
        </row>
        <row r="4125">
          <cell r="A4125">
            <v>306215</v>
          </cell>
          <cell r="B4125" t="str">
            <v>DIP GASKET,AIR COOLER</v>
          </cell>
          <cell r="C4125">
            <v>58.7</v>
          </cell>
          <cell r="D4125">
            <v>83.85</v>
          </cell>
          <cell r="E4125">
            <v>31.220800000000001</v>
          </cell>
        </row>
        <row r="4126">
          <cell r="A4126">
            <v>306234</v>
          </cell>
          <cell r="B4126" t="str">
            <v>DIP GASKET,OIL COOL CONN</v>
          </cell>
          <cell r="C4126">
            <v>4.3099999999999996</v>
          </cell>
          <cell r="D4126">
            <v>6.16</v>
          </cell>
          <cell r="E4126">
            <v>2.90462</v>
          </cell>
        </row>
        <row r="4127">
          <cell r="A4127">
            <v>306251</v>
          </cell>
          <cell r="B4127" t="str">
            <v>DIP GASKET,BREATHER</v>
          </cell>
          <cell r="C4127">
            <v>1.89</v>
          </cell>
          <cell r="D4127">
            <v>2.7</v>
          </cell>
          <cell r="E4127">
            <v>1.2700499999999999</v>
          </cell>
        </row>
        <row r="4128">
          <cell r="A4128">
            <v>306253</v>
          </cell>
          <cell r="B4128" t="str">
            <v>DIP PLATE,NAME BLOKSMA</v>
          </cell>
          <cell r="C4128">
            <v>4.37</v>
          </cell>
          <cell r="D4128">
            <v>6.24</v>
          </cell>
          <cell r="E4128">
            <v>2.9451800000000001</v>
          </cell>
        </row>
        <row r="4129">
          <cell r="A4129">
            <v>306255</v>
          </cell>
          <cell r="B4129" t="str">
            <v>DIP BRACKET,OIL COOLER</v>
          </cell>
          <cell r="C4129">
            <v>121.43</v>
          </cell>
          <cell r="D4129">
            <v>173.47</v>
          </cell>
          <cell r="E4129">
            <v>81.887519999999995</v>
          </cell>
        </row>
        <row r="4130">
          <cell r="A4130">
            <v>306272</v>
          </cell>
          <cell r="B4130" t="str">
            <v>DIP SHAFT,RAINSHIELD</v>
          </cell>
          <cell r="C4130">
            <v>8.94</v>
          </cell>
          <cell r="D4130">
            <v>12.77</v>
          </cell>
          <cell r="E4130">
            <v>6.0278400000000003</v>
          </cell>
        </row>
        <row r="4131">
          <cell r="A4131">
            <v>306273</v>
          </cell>
          <cell r="B4131" t="str">
            <v>DIP SPACER,RAINSHIELD</v>
          </cell>
          <cell r="C4131">
            <v>12.46</v>
          </cell>
          <cell r="D4131">
            <v>17.8</v>
          </cell>
          <cell r="E4131">
            <v>8.4032</v>
          </cell>
        </row>
        <row r="4132">
          <cell r="A4132">
            <v>306274</v>
          </cell>
          <cell r="B4132" t="str">
            <v>DIP SPACER,AIR DUCT</v>
          </cell>
          <cell r="C4132">
            <v>2.2400000000000002</v>
          </cell>
          <cell r="D4132">
            <v>3.21</v>
          </cell>
          <cell r="E4132">
            <v>1.5132000000000001</v>
          </cell>
        </row>
        <row r="4133">
          <cell r="A4133">
            <v>306283</v>
          </cell>
          <cell r="B4133" t="str">
            <v>DIP BRACKET,AIR CLEANER</v>
          </cell>
          <cell r="C4133">
            <v>23.04</v>
          </cell>
          <cell r="D4133">
            <v>32.909999999999997</v>
          </cell>
          <cell r="E4133">
            <v>15.535</v>
          </cell>
        </row>
        <row r="4134">
          <cell r="A4134">
            <v>306284</v>
          </cell>
          <cell r="B4134" t="str">
            <v>DIP SUPPORT,AIR CLEANER</v>
          </cell>
          <cell r="C4134">
            <v>53.31</v>
          </cell>
          <cell r="D4134">
            <v>76.16</v>
          </cell>
          <cell r="E4134">
            <v>35.952800000000003</v>
          </cell>
        </row>
        <row r="4135">
          <cell r="A4135">
            <v>306293</v>
          </cell>
          <cell r="B4135" t="str">
            <v>ADAPTER SUCTION DIP</v>
          </cell>
          <cell r="C4135">
            <v>56.81</v>
          </cell>
          <cell r="D4135">
            <v>81.16</v>
          </cell>
          <cell r="E4135">
            <v>38.31568</v>
          </cell>
        </row>
        <row r="4136">
          <cell r="A4136">
            <v>306295</v>
          </cell>
          <cell r="B4136" t="str">
            <v>TUBE, PRELUBE DIP</v>
          </cell>
          <cell r="C4136">
            <v>28.04</v>
          </cell>
          <cell r="D4136">
            <v>40.06</v>
          </cell>
          <cell r="E4136">
            <v>18.912400000000002</v>
          </cell>
        </row>
        <row r="4137">
          <cell r="A4137">
            <v>306296</v>
          </cell>
          <cell r="B4137" t="str">
            <v>CONNECTION,SWIVEL,.75 BSP TUB</v>
          </cell>
          <cell r="C4137">
            <v>76.64</v>
          </cell>
          <cell r="D4137">
            <v>109.48</v>
          </cell>
          <cell r="E4137">
            <v>51.679679999999998</v>
          </cell>
        </row>
        <row r="4138">
          <cell r="A4138">
            <v>306297</v>
          </cell>
          <cell r="B4138" t="str">
            <v>COUPLING,R 1.50X.75</v>
          </cell>
          <cell r="C4138">
            <v>7.63</v>
          </cell>
          <cell r="D4138">
            <v>10.89</v>
          </cell>
          <cell r="E4138">
            <v>5.14384</v>
          </cell>
        </row>
        <row r="4139">
          <cell r="A4139">
            <v>306318</v>
          </cell>
          <cell r="B4139" t="str">
            <v>O RING BLOKSMA OILC P20</v>
          </cell>
          <cell r="C4139">
            <v>5.26</v>
          </cell>
          <cell r="D4139">
            <v>7.52</v>
          </cell>
          <cell r="E4139">
            <v>3.55077</v>
          </cell>
        </row>
        <row r="4140">
          <cell r="A4140">
            <v>306320</v>
          </cell>
          <cell r="B4140" t="str">
            <v>PICKUP,MAGNETIC</v>
          </cell>
          <cell r="C4140">
            <v>267.39</v>
          </cell>
          <cell r="D4140">
            <v>381.98</v>
          </cell>
          <cell r="E4140">
            <v>180.3152</v>
          </cell>
        </row>
        <row r="4141">
          <cell r="A4141">
            <v>306323</v>
          </cell>
          <cell r="B4141" t="str">
            <v>BOX,CONTROL IMAS</v>
          </cell>
          <cell r="C4141">
            <v>7320.8</v>
          </cell>
          <cell r="D4141">
            <v>10458.290000000001</v>
          </cell>
          <cell r="E4141">
            <v>2344.0976000000001</v>
          </cell>
        </row>
        <row r="4142">
          <cell r="A4142">
            <v>306328</v>
          </cell>
          <cell r="B4142" t="str">
            <v>BOX,JUNCTION NEMA 4</v>
          </cell>
          <cell r="C4142">
            <v>267.94</v>
          </cell>
          <cell r="D4142">
            <v>382.77</v>
          </cell>
          <cell r="E4142">
            <v>256.83956000000001</v>
          </cell>
        </row>
        <row r="4143">
          <cell r="A4143">
            <v>306329</v>
          </cell>
          <cell r="B4143" t="str">
            <v>PANEL,JUNCTION BOX</v>
          </cell>
          <cell r="C4143">
            <v>192.77</v>
          </cell>
          <cell r="D4143">
            <v>275.39</v>
          </cell>
          <cell r="E4143">
            <v>130</v>
          </cell>
        </row>
        <row r="4144">
          <cell r="A4144">
            <v>306330</v>
          </cell>
          <cell r="B4144" t="str">
            <v>CABLE,VALVE CONTROL</v>
          </cell>
          <cell r="C4144">
            <v>250.79</v>
          </cell>
          <cell r="D4144">
            <v>358.28</v>
          </cell>
          <cell r="E4144">
            <v>169.12479999999999</v>
          </cell>
        </row>
        <row r="4145">
          <cell r="A4145">
            <v>307003</v>
          </cell>
          <cell r="B4145" t="str">
            <v>LATCH, DRAW</v>
          </cell>
          <cell r="C4145">
            <v>75.19</v>
          </cell>
          <cell r="D4145">
            <v>107.41</v>
          </cell>
          <cell r="E4145">
            <v>23.92</v>
          </cell>
        </row>
        <row r="4146">
          <cell r="A4146">
            <v>307030</v>
          </cell>
          <cell r="B4146" t="str">
            <v>GASKET, OIL PAN DOOR</v>
          </cell>
          <cell r="C4146">
            <v>21.53</v>
          </cell>
          <cell r="D4146">
            <v>30.76</v>
          </cell>
          <cell r="E4146">
            <v>3.9416000000000002</v>
          </cell>
        </row>
        <row r="4147">
          <cell r="A4147">
            <v>307070</v>
          </cell>
          <cell r="B4147" t="str">
            <v>DOOR, OIL PAN</v>
          </cell>
          <cell r="C4147">
            <v>127.12</v>
          </cell>
          <cell r="D4147">
            <v>181.6</v>
          </cell>
          <cell r="E4147">
            <v>26</v>
          </cell>
        </row>
        <row r="4148">
          <cell r="A4148">
            <v>307076</v>
          </cell>
          <cell r="B4148" t="str">
            <v>BRACKET, TUBE SUPPORT</v>
          </cell>
          <cell r="C4148">
            <v>12.33</v>
          </cell>
          <cell r="D4148">
            <v>17.62</v>
          </cell>
          <cell r="E4148">
            <v>8.32</v>
          </cell>
        </row>
        <row r="4149">
          <cell r="A4149">
            <v>307077</v>
          </cell>
          <cell r="B4149" t="str">
            <v>PLATE, COVER</v>
          </cell>
          <cell r="C4149">
            <v>30.07</v>
          </cell>
          <cell r="D4149">
            <v>42.95</v>
          </cell>
          <cell r="E4149">
            <v>28.663709999999998</v>
          </cell>
        </row>
        <row r="4150">
          <cell r="A4150">
            <v>307078</v>
          </cell>
          <cell r="B4150" t="str">
            <v>BRACKET, BREATHER MOUNTING</v>
          </cell>
          <cell r="C4150">
            <v>40.78</v>
          </cell>
          <cell r="D4150">
            <v>58.26</v>
          </cell>
          <cell r="E4150">
            <v>39.840739999999997</v>
          </cell>
        </row>
        <row r="4151">
          <cell r="A4151">
            <v>307082</v>
          </cell>
          <cell r="B4151" t="str">
            <v>BRKT.,OIL LVLR.</v>
          </cell>
          <cell r="C4151">
            <v>94.55</v>
          </cell>
          <cell r="D4151">
            <v>135.08000000000001</v>
          </cell>
          <cell r="E4151">
            <v>18.397600000000001</v>
          </cell>
        </row>
        <row r="4152">
          <cell r="A4152">
            <v>307089</v>
          </cell>
          <cell r="B4152" t="str">
            <v>TUBE,HEATER SUPPLY OUTLET</v>
          </cell>
          <cell r="C4152">
            <v>128.96</v>
          </cell>
          <cell r="D4152">
            <v>184.23</v>
          </cell>
          <cell r="E4152">
            <v>26.3782</v>
          </cell>
        </row>
        <row r="4153">
          <cell r="A4153">
            <v>307092</v>
          </cell>
          <cell r="B4153" t="str">
            <v>TUBE, J.W. HEATER CONN.</v>
          </cell>
          <cell r="C4153">
            <v>8.24</v>
          </cell>
          <cell r="D4153">
            <v>11.77</v>
          </cell>
          <cell r="E4153">
            <v>8.0161999999999995</v>
          </cell>
        </row>
        <row r="4154">
          <cell r="A4154">
            <v>307093</v>
          </cell>
          <cell r="B4154" t="str">
            <v>SOCHDSCR M10 X 30LG, GR 12.9</v>
          </cell>
          <cell r="C4154">
            <v>0.37</v>
          </cell>
          <cell r="D4154">
            <v>0.52</v>
          </cell>
          <cell r="E4154">
            <v>0.19158</v>
          </cell>
        </row>
        <row r="4155">
          <cell r="A4155">
            <v>307094</v>
          </cell>
          <cell r="B4155" t="str">
            <v>SOCHDSCR M10 X 35 LG, GR 12.9</v>
          </cell>
          <cell r="C4155">
            <v>3.57</v>
          </cell>
          <cell r="D4155">
            <v>5.0999999999999996</v>
          </cell>
          <cell r="E4155">
            <v>0.12978999999999999</v>
          </cell>
        </row>
        <row r="4156">
          <cell r="A4156">
            <v>307098</v>
          </cell>
          <cell r="B4156" t="str">
            <v>ELBOW, FORMED HOSE</v>
          </cell>
          <cell r="C4156">
            <v>12.61</v>
          </cell>
          <cell r="D4156">
            <v>18.010000000000002</v>
          </cell>
          <cell r="E4156">
            <v>2.3191999999999999</v>
          </cell>
        </row>
        <row r="4157">
          <cell r="A4157">
            <v>307101</v>
          </cell>
          <cell r="B4157" t="str">
            <v>COVER, OIL SEPARATOR INLET</v>
          </cell>
          <cell r="C4157">
            <v>61.04</v>
          </cell>
          <cell r="D4157">
            <v>87.2</v>
          </cell>
          <cell r="E4157">
            <v>58.304560000000002</v>
          </cell>
        </row>
        <row r="4158">
          <cell r="A4158">
            <v>307102</v>
          </cell>
          <cell r="B4158" t="str">
            <v>BRACKET,OIL SEPARATOR OUTLET</v>
          </cell>
          <cell r="C4158">
            <v>3.42</v>
          </cell>
          <cell r="D4158">
            <v>4.88</v>
          </cell>
          <cell r="E4158">
            <v>2.0851999999999999</v>
          </cell>
        </row>
        <row r="4159">
          <cell r="A4159">
            <v>307104</v>
          </cell>
          <cell r="B4159" t="str">
            <v>ADAPTER,FLEXMASTER 1.5 INTUBE</v>
          </cell>
          <cell r="C4159">
            <v>45.09</v>
          </cell>
          <cell r="D4159">
            <v>64.42</v>
          </cell>
          <cell r="E4159">
            <v>33.446399999999997</v>
          </cell>
        </row>
        <row r="4160">
          <cell r="A4160">
            <v>307110</v>
          </cell>
          <cell r="B4160" t="str">
            <v>PIN, CONTACT CROSS BAR</v>
          </cell>
          <cell r="C4160">
            <v>16.399999999999999</v>
          </cell>
          <cell r="D4160">
            <v>23.43</v>
          </cell>
          <cell r="E4160">
            <v>4.4096000000000002</v>
          </cell>
        </row>
        <row r="4161">
          <cell r="A4161">
            <v>307111</v>
          </cell>
          <cell r="B4161" t="str">
            <v>LABEL, VGF EXTENDER</v>
          </cell>
          <cell r="C4161">
            <v>12.56</v>
          </cell>
          <cell r="D4161">
            <v>17.940000000000001</v>
          </cell>
          <cell r="E4161">
            <v>7.7064000000000004</v>
          </cell>
        </row>
        <row r="4162">
          <cell r="A4162">
            <v>307112</v>
          </cell>
          <cell r="B4162" t="str">
            <v>SOCHDSCR M12 X 60LG. GR12.9</v>
          </cell>
          <cell r="C4162">
            <v>2.14</v>
          </cell>
          <cell r="D4162">
            <v>3.06</v>
          </cell>
          <cell r="E4162">
            <v>0.60538000000000003</v>
          </cell>
        </row>
        <row r="4163">
          <cell r="A4163">
            <v>307113</v>
          </cell>
          <cell r="B4163" t="str">
            <v>GASKET, RETURN</v>
          </cell>
          <cell r="C4163">
            <v>205.97</v>
          </cell>
          <cell r="D4163">
            <v>294.24</v>
          </cell>
          <cell r="E4163">
            <v>46.8</v>
          </cell>
        </row>
        <row r="4164">
          <cell r="A4164">
            <v>307115</v>
          </cell>
          <cell r="B4164" t="str">
            <v>GASKET, IN/OUT</v>
          </cell>
          <cell r="C4164">
            <v>205.97</v>
          </cell>
          <cell r="D4164">
            <v>294.24</v>
          </cell>
          <cell r="E4164">
            <v>46.8</v>
          </cell>
        </row>
        <row r="4165">
          <cell r="A4165">
            <v>307123</v>
          </cell>
          <cell r="B4165" t="str">
            <v>BRACE, ALT. GUARD</v>
          </cell>
          <cell r="C4165">
            <v>13.96</v>
          </cell>
          <cell r="D4165">
            <v>19.940000000000001</v>
          </cell>
          <cell r="E4165">
            <v>29.728819999999999</v>
          </cell>
        </row>
        <row r="4166">
          <cell r="A4166">
            <v>307124</v>
          </cell>
          <cell r="B4166" t="str">
            <v>STARTER, AIR (90PSIG)</v>
          </cell>
          <cell r="C4166">
            <v>2412.54</v>
          </cell>
          <cell r="D4166">
            <v>3446.48</v>
          </cell>
          <cell r="E4166">
            <v>1491.36</v>
          </cell>
        </row>
        <row r="4167">
          <cell r="A4167">
            <v>307126</v>
          </cell>
          <cell r="B4167" t="str">
            <v>CONNECTION, HOSE</v>
          </cell>
          <cell r="C4167">
            <v>85.41</v>
          </cell>
          <cell r="D4167">
            <v>122.02</v>
          </cell>
          <cell r="E4167">
            <v>52</v>
          </cell>
        </row>
        <row r="4168">
          <cell r="A4168">
            <v>307132</v>
          </cell>
          <cell r="B4168" t="str">
            <v>BOX,JUNCTION TYPE4 ENVIROLINE</v>
          </cell>
          <cell r="C4168">
            <v>62.25</v>
          </cell>
          <cell r="D4168">
            <v>88.92</v>
          </cell>
          <cell r="E4168">
            <v>41.974400000000003</v>
          </cell>
        </row>
        <row r="4169">
          <cell r="A4169">
            <v>307133</v>
          </cell>
          <cell r="B4169" t="str">
            <v>ADAPTER, OIL INLET</v>
          </cell>
          <cell r="C4169">
            <v>206.96</v>
          </cell>
          <cell r="D4169">
            <v>295.64999999999998</v>
          </cell>
          <cell r="E4169">
            <v>202.08899</v>
          </cell>
        </row>
        <row r="4170">
          <cell r="A4170">
            <v>307135</v>
          </cell>
          <cell r="B4170" t="str">
            <v>SUPPORT, AUX. PIPING R.B.</v>
          </cell>
          <cell r="C4170">
            <v>79.739999999999995</v>
          </cell>
          <cell r="D4170">
            <v>113.92</v>
          </cell>
          <cell r="E4170">
            <v>77.386200000000002</v>
          </cell>
        </row>
        <row r="4171">
          <cell r="A4171">
            <v>307145</v>
          </cell>
          <cell r="B4171" t="str">
            <v>ADAPTER, J.W. PUMP PIPE</v>
          </cell>
          <cell r="C4171">
            <v>66.56</v>
          </cell>
          <cell r="D4171">
            <v>95.08</v>
          </cell>
          <cell r="E4171">
            <v>66.048990000000003</v>
          </cell>
        </row>
        <row r="4172">
          <cell r="A4172">
            <v>307146</v>
          </cell>
          <cell r="B4172" t="str">
            <v>SPACER, BAFFLE PLATE</v>
          </cell>
          <cell r="C4172">
            <v>15.56</v>
          </cell>
          <cell r="D4172">
            <v>22.22</v>
          </cell>
          <cell r="E4172">
            <v>16.625979999999998</v>
          </cell>
        </row>
        <row r="4173">
          <cell r="A4173">
            <v>307151</v>
          </cell>
          <cell r="B4173" t="str">
            <v>MOTOR,AIR START(TDI)LOW PRESS.</v>
          </cell>
          <cell r="C4173">
            <v>1640.32</v>
          </cell>
          <cell r="D4173">
            <v>2343.3200000000002</v>
          </cell>
          <cell r="E4173">
            <v>1014</v>
          </cell>
        </row>
        <row r="4174">
          <cell r="A4174">
            <v>307153</v>
          </cell>
          <cell r="B4174" t="str">
            <v>BOX, JUNCTION</v>
          </cell>
          <cell r="C4174">
            <v>181.98</v>
          </cell>
          <cell r="D4174">
            <v>259.97000000000003</v>
          </cell>
          <cell r="E4174">
            <v>160.79705999999999</v>
          </cell>
        </row>
        <row r="4175">
          <cell r="A4175">
            <v>307155</v>
          </cell>
          <cell r="B4175" t="str">
            <v>DIP-BRACKET, JUNCTION BOX</v>
          </cell>
          <cell r="C4175">
            <v>64</v>
          </cell>
          <cell r="D4175">
            <v>91.42</v>
          </cell>
          <cell r="E4175">
            <v>43.16</v>
          </cell>
        </row>
        <row r="4176">
          <cell r="A4176">
            <v>307159</v>
          </cell>
          <cell r="B4176" t="str">
            <v>SPACER - POWER VALVE</v>
          </cell>
          <cell r="C4176">
            <v>29.58</v>
          </cell>
          <cell r="D4176">
            <v>42.26</v>
          </cell>
          <cell r="E4176">
            <v>7.4359999999999999</v>
          </cell>
        </row>
        <row r="4177">
          <cell r="A4177">
            <v>307184</v>
          </cell>
          <cell r="B4177" t="str">
            <v>BRACKET ASM.,JUNCTION BOX MOUN</v>
          </cell>
          <cell r="C4177">
            <v>149.99</v>
          </cell>
          <cell r="D4177">
            <v>214.27</v>
          </cell>
          <cell r="E4177">
            <v>128.45706000000001</v>
          </cell>
        </row>
        <row r="4178">
          <cell r="A4178">
            <v>307188</v>
          </cell>
          <cell r="B4178" t="str">
            <v>DOOR, OIL PAN ADAPTER</v>
          </cell>
          <cell r="C4178">
            <v>161.36000000000001</v>
          </cell>
          <cell r="D4178">
            <v>230.51</v>
          </cell>
          <cell r="E4178">
            <v>108.8152</v>
          </cell>
        </row>
        <row r="4179">
          <cell r="A4179">
            <v>307195</v>
          </cell>
          <cell r="B4179" t="str">
            <v>CLAMP,TURBO.SUP&amp;DRAIN.LINE</v>
          </cell>
          <cell r="C4179">
            <v>77.44</v>
          </cell>
          <cell r="D4179">
            <v>110.63</v>
          </cell>
          <cell r="E4179">
            <v>14.7264</v>
          </cell>
        </row>
        <row r="4180">
          <cell r="A4180">
            <v>307196</v>
          </cell>
          <cell r="B4180" t="str">
            <v>BRACKET,CARB.SUPP.,DUAL-FUEL</v>
          </cell>
          <cell r="C4180">
            <v>16.510000000000002</v>
          </cell>
          <cell r="D4180">
            <v>23.58</v>
          </cell>
          <cell r="E4180">
            <v>16.20308</v>
          </cell>
        </row>
        <row r="4181">
          <cell r="A4181">
            <v>307220</v>
          </cell>
          <cell r="B4181" t="str">
            <v>PLUG, CRANKSHAFT HXSOCHD M14X1.5</v>
          </cell>
          <cell r="C4181">
            <v>23.24</v>
          </cell>
          <cell r="D4181">
            <v>33.19</v>
          </cell>
          <cell r="E4181">
            <v>11.9496</v>
          </cell>
        </row>
        <row r="4182">
          <cell r="A4182">
            <v>309079</v>
          </cell>
          <cell r="B4182" t="str">
            <v>GSKT.,ICOOLER FLG.AIR IN</v>
          </cell>
          <cell r="C4182">
            <v>12.33</v>
          </cell>
          <cell r="D4182">
            <v>17.61</v>
          </cell>
          <cell r="E4182">
            <v>8.3095999999999997</v>
          </cell>
        </row>
        <row r="4183">
          <cell r="A4183">
            <v>309153</v>
          </cell>
          <cell r="B4183" t="str">
            <v>SEAL, OIL</v>
          </cell>
          <cell r="C4183">
            <v>9.7899999999999991</v>
          </cell>
          <cell r="D4183">
            <v>13.99</v>
          </cell>
          <cell r="E4183">
            <v>3.5983999999999998</v>
          </cell>
        </row>
        <row r="4184">
          <cell r="A4184">
            <v>309161</v>
          </cell>
          <cell r="B4184" t="str">
            <v>COUPLING, SPIDER</v>
          </cell>
          <cell r="C4184">
            <v>43.77</v>
          </cell>
          <cell r="D4184">
            <v>62.52</v>
          </cell>
          <cell r="E4184">
            <v>27.055440000000001</v>
          </cell>
        </row>
        <row r="4185">
          <cell r="A4185">
            <v>309183</v>
          </cell>
          <cell r="B4185" t="str">
            <v>HXHDSCR, M10 X 85 CLASS 12.9</v>
          </cell>
          <cell r="C4185">
            <v>0.56000000000000005</v>
          </cell>
          <cell r="D4185">
            <v>0.8</v>
          </cell>
          <cell r="E4185">
            <v>0.38063999999999998</v>
          </cell>
        </row>
        <row r="4186">
          <cell r="A4186">
            <v>309235</v>
          </cell>
          <cell r="B4186" t="str">
            <v>SEAL RING, .61IDX.16WX.12T</v>
          </cell>
          <cell r="C4186">
            <v>8.48</v>
          </cell>
          <cell r="D4186">
            <v>12.11</v>
          </cell>
          <cell r="E4186">
            <v>1.8080400000000001</v>
          </cell>
        </row>
        <row r="4187">
          <cell r="A4187">
            <v>309249</v>
          </cell>
          <cell r="B4187" t="str">
            <v>CLIP, HARNESS SUPPORT, 17MM</v>
          </cell>
          <cell r="C4187">
            <v>1.34</v>
          </cell>
          <cell r="D4187">
            <v>1.92</v>
          </cell>
          <cell r="E4187">
            <v>0.95679999999999998</v>
          </cell>
        </row>
        <row r="4188">
          <cell r="A4188">
            <v>309250</v>
          </cell>
          <cell r="B4188" t="str">
            <v>CLIP, HARNESS SUPPORT, 23MM</v>
          </cell>
          <cell r="C4188">
            <v>2.7</v>
          </cell>
          <cell r="D4188">
            <v>3.85</v>
          </cell>
          <cell r="E4188">
            <v>1.9136</v>
          </cell>
        </row>
        <row r="4189">
          <cell r="A4189">
            <v>309252</v>
          </cell>
          <cell r="B4189" t="str">
            <v>PLUG, WATER OUTLET</v>
          </cell>
          <cell r="C4189">
            <v>19.739999999999998</v>
          </cell>
          <cell r="D4189">
            <v>28.2</v>
          </cell>
          <cell r="E4189">
            <v>13.311999999999999</v>
          </cell>
        </row>
        <row r="4190">
          <cell r="A4190">
            <v>309271</v>
          </cell>
          <cell r="B4190" t="str">
            <v>SPACER, .469 X .88 X .88LG</v>
          </cell>
          <cell r="C4190">
            <v>3.21</v>
          </cell>
          <cell r="D4190">
            <v>4.58</v>
          </cell>
          <cell r="E4190">
            <v>2.2360000000000002</v>
          </cell>
        </row>
        <row r="4191">
          <cell r="A4191">
            <v>309314</v>
          </cell>
          <cell r="B4191" t="str">
            <v>WASHER, HARDENED M10</v>
          </cell>
          <cell r="C4191">
            <v>3.33</v>
          </cell>
          <cell r="D4191">
            <v>4.76</v>
          </cell>
          <cell r="E4191">
            <v>1.10849</v>
          </cell>
        </row>
        <row r="4192">
          <cell r="A4192">
            <v>309317</v>
          </cell>
          <cell r="B4192" t="str">
            <v>COOLER, OIL</v>
          </cell>
          <cell r="C4192">
            <v>5792.07</v>
          </cell>
          <cell r="D4192">
            <v>8274.39</v>
          </cell>
          <cell r="E4192">
            <v>2089.4744000000001</v>
          </cell>
        </row>
        <row r="4193">
          <cell r="A4193">
            <v>309370</v>
          </cell>
          <cell r="B4193" t="str">
            <v>PUMP, 1/25 HP 240V 1PH</v>
          </cell>
          <cell r="C4193">
            <v>460.02</v>
          </cell>
          <cell r="D4193">
            <v>657.17</v>
          </cell>
          <cell r="E4193">
            <v>156.8528</v>
          </cell>
        </row>
        <row r="4194">
          <cell r="A4194">
            <v>309371</v>
          </cell>
          <cell r="B4194" t="str">
            <v>CONTACTOR, 50A, 240V</v>
          </cell>
          <cell r="C4194">
            <v>63.79</v>
          </cell>
          <cell r="D4194">
            <v>91.13</v>
          </cell>
          <cell r="E4194">
            <v>33.519199999999998</v>
          </cell>
        </row>
        <row r="4195">
          <cell r="A4195">
            <v>309374</v>
          </cell>
          <cell r="B4195" t="str">
            <v>BRACKET, PRELUBE MOTOR STARTER</v>
          </cell>
          <cell r="C4195">
            <v>359.9</v>
          </cell>
          <cell r="D4195">
            <v>514.14</v>
          </cell>
          <cell r="E4195">
            <v>242.70263</v>
          </cell>
        </row>
        <row r="4196">
          <cell r="A4196">
            <v>309379</v>
          </cell>
          <cell r="B4196" t="str">
            <v>CLIP, HARNESS SUPPORT, 12MM</v>
          </cell>
          <cell r="C4196">
            <v>1.02</v>
          </cell>
          <cell r="D4196">
            <v>1.46</v>
          </cell>
          <cell r="E4196">
            <v>0.71760000000000002</v>
          </cell>
        </row>
        <row r="4197">
          <cell r="A4197">
            <v>309380</v>
          </cell>
          <cell r="B4197" t="str">
            <v>SOCHDSCR, M5-0,8 X 8 LG.</v>
          </cell>
          <cell r="C4197">
            <v>0.08</v>
          </cell>
          <cell r="D4197">
            <v>0.11</v>
          </cell>
          <cell r="E4197">
            <v>5.1999999999999998E-2</v>
          </cell>
        </row>
        <row r="4198">
          <cell r="A4198">
            <v>309409</v>
          </cell>
          <cell r="B4198" t="str">
            <v>PLENUM, AIR/GAS</v>
          </cell>
          <cell r="C4198">
            <v>188.89</v>
          </cell>
          <cell r="D4198">
            <v>269.83999999999997</v>
          </cell>
          <cell r="E4198">
            <v>118.12215999999999</v>
          </cell>
        </row>
        <row r="4199">
          <cell r="A4199">
            <v>309418</v>
          </cell>
          <cell r="B4199" t="str">
            <v>CLAMP,2.625 DIA.X .50 SCR</v>
          </cell>
          <cell r="C4199">
            <v>8.89</v>
          </cell>
          <cell r="D4199">
            <v>12.7</v>
          </cell>
          <cell r="E4199">
            <v>5.4956399999999999</v>
          </cell>
        </row>
        <row r="4200">
          <cell r="A4200">
            <v>309430</v>
          </cell>
          <cell r="B4200" t="str">
            <v>CONTROL THERMOSTAT</v>
          </cell>
          <cell r="C4200">
            <v>72.8</v>
          </cell>
          <cell r="D4200">
            <v>104</v>
          </cell>
          <cell r="E4200">
            <v>19.666399999999999</v>
          </cell>
        </row>
        <row r="4201">
          <cell r="A4201">
            <v>309431</v>
          </cell>
          <cell r="B4201" t="str">
            <v>CONTACTOR, 3 POLE 24VDC 9 AMP</v>
          </cell>
          <cell r="C4201">
            <v>99.46</v>
          </cell>
          <cell r="D4201">
            <v>142.09</v>
          </cell>
          <cell r="E4201">
            <v>65.270399999999995</v>
          </cell>
        </row>
        <row r="4202">
          <cell r="A4202">
            <v>309432</v>
          </cell>
          <cell r="B4202" t="str">
            <v>RELAY, (CLIP, MARKER, SOCKET)</v>
          </cell>
          <cell r="C4202">
            <v>27.54</v>
          </cell>
          <cell r="D4202">
            <v>39.340000000000003</v>
          </cell>
          <cell r="E4202">
            <v>12.573600000000001</v>
          </cell>
        </row>
        <row r="4203">
          <cell r="A4203">
            <v>309434</v>
          </cell>
          <cell r="B4203" t="str">
            <v>HEATER ELEMENT ASSEMBLY</v>
          </cell>
          <cell r="C4203">
            <v>972</v>
          </cell>
          <cell r="D4203">
            <v>1388.57</v>
          </cell>
          <cell r="E4203">
            <v>330.72</v>
          </cell>
        </row>
        <row r="4204">
          <cell r="A4204">
            <v>309438</v>
          </cell>
          <cell r="B4204" t="str">
            <v>THERMOSTAT,HIGH LIMIT</v>
          </cell>
          <cell r="C4204">
            <v>44.8</v>
          </cell>
          <cell r="D4204">
            <v>64</v>
          </cell>
          <cell r="E4204">
            <v>10.493600000000001</v>
          </cell>
        </row>
        <row r="4205">
          <cell r="A4205">
            <v>309439</v>
          </cell>
          <cell r="B4205" t="str">
            <v>VALVE, 2 WAY SOLENOID N.C.</v>
          </cell>
          <cell r="C4205">
            <v>561.14</v>
          </cell>
          <cell r="D4205">
            <v>801.63</v>
          </cell>
          <cell r="E4205">
            <v>215.93520000000001</v>
          </cell>
        </row>
        <row r="4206">
          <cell r="A4206">
            <v>309440</v>
          </cell>
          <cell r="B4206" t="str">
            <v>VALVE, 2 WAY SOLENOID N.O.</v>
          </cell>
          <cell r="C4206">
            <v>446.61</v>
          </cell>
          <cell r="D4206">
            <v>638.01</v>
          </cell>
          <cell r="E4206">
            <v>167.232</v>
          </cell>
        </row>
        <row r="4207">
          <cell r="A4207">
            <v>309442</v>
          </cell>
          <cell r="B4207" t="str">
            <v>RELAY 24VDC 3-POLE OVRLD 6 AMP</v>
          </cell>
          <cell r="C4207">
            <v>51.16</v>
          </cell>
          <cell r="D4207">
            <v>73.09</v>
          </cell>
          <cell r="E4207">
            <v>32.305860000000003</v>
          </cell>
        </row>
        <row r="4208">
          <cell r="A4208">
            <v>309491</v>
          </cell>
          <cell r="B4208" t="str">
            <v>ROTATOR ASSEMBLY, VALVE</v>
          </cell>
          <cell r="C4208">
            <v>38.67</v>
          </cell>
          <cell r="D4208">
            <v>55.24</v>
          </cell>
          <cell r="E4208">
            <v>12.896000000000001</v>
          </cell>
        </row>
        <row r="4209">
          <cell r="A4209">
            <v>309499</v>
          </cell>
          <cell r="B4209" t="str">
            <v>BRACKET, MICROSPIN</v>
          </cell>
          <cell r="C4209">
            <v>192.78</v>
          </cell>
          <cell r="D4209">
            <v>275.39999999999998</v>
          </cell>
          <cell r="E4209">
            <v>85.133120000000005</v>
          </cell>
        </row>
        <row r="4210">
          <cell r="A4210">
            <v>309500</v>
          </cell>
          <cell r="B4210" t="str">
            <v>TUBE, MICROSPIN DRAIN</v>
          </cell>
          <cell r="C4210">
            <v>51.26</v>
          </cell>
          <cell r="D4210">
            <v>73.22</v>
          </cell>
          <cell r="E4210">
            <v>44.438600000000001</v>
          </cell>
        </row>
        <row r="4211">
          <cell r="A4211">
            <v>309526</v>
          </cell>
          <cell r="B4211" t="str">
            <v>RING, RETAINING, INT., INVERTED 93</v>
          </cell>
          <cell r="C4211">
            <v>0.23</v>
          </cell>
          <cell r="D4211">
            <v>0.34</v>
          </cell>
          <cell r="E4211">
            <v>0.14560000000000001</v>
          </cell>
        </row>
        <row r="4212">
          <cell r="A4212">
            <v>309600</v>
          </cell>
          <cell r="B4212" t="str">
            <v>CAP, SQUARE</v>
          </cell>
          <cell r="C4212">
            <v>0.56000000000000005</v>
          </cell>
          <cell r="D4212">
            <v>0.8</v>
          </cell>
          <cell r="E4212">
            <v>0.37617</v>
          </cell>
        </row>
        <row r="4213">
          <cell r="A4213">
            <v>309623</v>
          </cell>
          <cell r="B4213" t="str">
            <v>BRACKET, RDT CLIP</v>
          </cell>
          <cell r="C4213">
            <v>131.09</v>
          </cell>
          <cell r="D4213">
            <v>187.27</v>
          </cell>
          <cell r="E4213">
            <v>88.4</v>
          </cell>
        </row>
        <row r="4214">
          <cell r="A4214">
            <v>309626</v>
          </cell>
          <cell r="B4214" t="str">
            <v>BRACKET, MOUNTING</v>
          </cell>
          <cell r="C4214">
            <v>291.47000000000003</v>
          </cell>
          <cell r="D4214">
            <v>416.39</v>
          </cell>
          <cell r="E4214">
            <v>196.56</v>
          </cell>
        </row>
        <row r="4215">
          <cell r="A4215">
            <v>309641</v>
          </cell>
          <cell r="B4215" t="str">
            <v>STRAP, ANGLE</v>
          </cell>
          <cell r="C4215">
            <v>154.29</v>
          </cell>
          <cell r="D4215">
            <v>220.42</v>
          </cell>
          <cell r="E4215">
            <v>104.05200000000001</v>
          </cell>
        </row>
        <row r="4216">
          <cell r="A4216">
            <v>325206</v>
          </cell>
          <cell r="B4216" t="str">
            <v>CLIP, HARNESS SUPPORT, 29MM</v>
          </cell>
          <cell r="C4216">
            <v>3.57</v>
          </cell>
          <cell r="D4216">
            <v>5.0999999999999996</v>
          </cell>
          <cell r="E4216">
            <v>2.0072000000000001</v>
          </cell>
        </row>
        <row r="4217">
          <cell r="A4217">
            <v>325253</v>
          </cell>
          <cell r="B4217" t="str">
            <v>BRACKET,HEAT SHIELD</v>
          </cell>
          <cell r="C4217">
            <v>34.619999999999997</v>
          </cell>
          <cell r="D4217">
            <v>49.46</v>
          </cell>
          <cell r="E4217">
            <v>23.347999999999999</v>
          </cell>
        </row>
        <row r="4218">
          <cell r="A4218">
            <v>325298</v>
          </cell>
          <cell r="B4218" t="str">
            <v>RING, ANTI-POLISH</v>
          </cell>
          <cell r="C4218">
            <v>84.42</v>
          </cell>
          <cell r="D4218">
            <v>120.61</v>
          </cell>
          <cell r="E4218">
            <v>17.783999999999999</v>
          </cell>
        </row>
        <row r="4219">
          <cell r="A4219">
            <v>325299</v>
          </cell>
          <cell r="B4219" t="str">
            <v>CLIP, HARNESS SUPPORT, 10MM</v>
          </cell>
          <cell r="C4219">
            <v>1</v>
          </cell>
          <cell r="D4219">
            <v>1.43</v>
          </cell>
          <cell r="E4219">
            <v>0.67600000000000005</v>
          </cell>
        </row>
        <row r="4220">
          <cell r="A4220">
            <v>325300</v>
          </cell>
          <cell r="B4220" t="str">
            <v>CLIP, HARNESS SUPPORT, 12MM</v>
          </cell>
          <cell r="C4220">
            <v>2.16</v>
          </cell>
          <cell r="D4220">
            <v>3.09</v>
          </cell>
          <cell r="E4220">
            <v>0.92559999999999998</v>
          </cell>
        </row>
        <row r="4221">
          <cell r="A4221">
            <v>325301</v>
          </cell>
          <cell r="B4221" t="str">
            <v>CLIP, HARNESS SUPPORT, 17MM</v>
          </cell>
          <cell r="C4221">
            <v>1.81</v>
          </cell>
          <cell r="D4221">
            <v>2.58</v>
          </cell>
          <cell r="E4221">
            <v>0.98799999999999999</v>
          </cell>
        </row>
        <row r="4222">
          <cell r="A4222">
            <v>325302</v>
          </cell>
          <cell r="B4222" t="str">
            <v>CLIP, HARNESS SUPPORT, 23MM</v>
          </cell>
          <cell r="C4222">
            <v>2.86</v>
          </cell>
          <cell r="D4222">
            <v>4.08</v>
          </cell>
          <cell r="E4222">
            <v>2.0695999999999999</v>
          </cell>
        </row>
        <row r="4223">
          <cell r="A4223">
            <v>325309</v>
          </cell>
          <cell r="B4223" t="str">
            <v>WASHER,FLAT M12</v>
          </cell>
          <cell r="C4223">
            <v>0.73</v>
          </cell>
          <cell r="D4223">
            <v>1.04</v>
          </cell>
          <cell r="E4223">
            <v>0.31595000000000001</v>
          </cell>
        </row>
        <row r="4224">
          <cell r="A4224">
            <v>325320</v>
          </cell>
          <cell r="B4224" t="str">
            <v>O RING - V12</v>
          </cell>
          <cell r="C4224">
            <v>60.55</v>
          </cell>
          <cell r="D4224">
            <v>86.5</v>
          </cell>
          <cell r="E4224">
            <v>19.279630000000001</v>
          </cell>
        </row>
        <row r="4225">
          <cell r="A4225">
            <v>325321</v>
          </cell>
          <cell r="B4225" t="str">
            <v>O RING - V18</v>
          </cell>
          <cell r="C4225">
            <v>58.14</v>
          </cell>
          <cell r="D4225">
            <v>83.06</v>
          </cell>
          <cell r="E4225">
            <v>28.65643</v>
          </cell>
        </row>
        <row r="4226">
          <cell r="A4226">
            <v>325441</v>
          </cell>
          <cell r="B4226" t="str">
            <v>TUBE, BALANCE LINE</v>
          </cell>
          <cell r="C4226">
            <v>76.760000000000005</v>
          </cell>
          <cell r="D4226">
            <v>109.65</v>
          </cell>
          <cell r="E4226">
            <v>51.760800000000003</v>
          </cell>
        </row>
        <row r="4227">
          <cell r="A4227">
            <v>325527</v>
          </cell>
          <cell r="B4227" t="str">
            <v>"ADAPTER, 1""-37 DEG. JIC(SWIVEL) X 1"" NPTF"</v>
          </cell>
          <cell r="C4227">
            <v>7.35</v>
          </cell>
          <cell r="D4227">
            <v>10.5</v>
          </cell>
          <cell r="E4227">
            <v>4.9607999999999999</v>
          </cell>
        </row>
        <row r="4228">
          <cell r="A4228">
            <v>325651</v>
          </cell>
          <cell r="B4228" t="str">
            <v>GUARD, STARTER TERMINALS</v>
          </cell>
          <cell r="C4228">
            <v>18.399999999999999</v>
          </cell>
          <cell r="D4228">
            <v>26.29</v>
          </cell>
          <cell r="E4228">
            <v>10.5976</v>
          </cell>
        </row>
        <row r="4229">
          <cell r="A4229">
            <v>350131</v>
          </cell>
          <cell r="B4229" t="str">
            <v>HXHDSCR M14X45FULTHD</v>
          </cell>
          <cell r="C4229">
            <v>1.58</v>
          </cell>
          <cell r="D4229">
            <v>2.2599999999999998</v>
          </cell>
          <cell r="E4229">
            <v>1.0689299999999999</v>
          </cell>
        </row>
        <row r="4230">
          <cell r="A4230">
            <v>350319</v>
          </cell>
          <cell r="B4230" t="str">
            <v>HXHDSCR M14X 55 LG.</v>
          </cell>
          <cell r="C4230">
            <v>1.99</v>
          </cell>
          <cell r="D4230">
            <v>2.84</v>
          </cell>
          <cell r="E4230">
            <v>0.70189999999999997</v>
          </cell>
        </row>
        <row r="4231">
          <cell r="A4231">
            <v>350354</v>
          </cell>
          <cell r="B4231" t="str">
            <v>HXHDSCR M14X 45 LG.</v>
          </cell>
          <cell r="C4231">
            <v>1.07</v>
          </cell>
          <cell r="D4231">
            <v>1.53</v>
          </cell>
          <cell r="E4231">
            <v>0.32530999999999999</v>
          </cell>
        </row>
        <row r="4232">
          <cell r="A4232">
            <v>350374</v>
          </cell>
          <cell r="B4232" t="str">
            <v>ELBOW</v>
          </cell>
          <cell r="C4232">
            <v>21.38</v>
          </cell>
          <cell r="D4232">
            <v>30.54</v>
          </cell>
          <cell r="E4232">
            <v>8.1847999999999992</v>
          </cell>
        </row>
        <row r="4233">
          <cell r="A4233">
            <v>350407</v>
          </cell>
          <cell r="B4233" t="str">
            <v>HXHDSCR M10 X 130MM</v>
          </cell>
          <cell r="C4233">
            <v>1.1000000000000001</v>
          </cell>
          <cell r="D4233">
            <v>1.57</v>
          </cell>
          <cell r="E4233">
            <v>0.73839999999999995</v>
          </cell>
        </row>
        <row r="4234">
          <cell r="A4234">
            <v>350414</v>
          </cell>
          <cell r="B4234" t="str">
            <v>HXHDSCR M14X35FULTHD</v>
          </cell>
          <cell r="C4234">
            <v>0.66</v>
          </cell>
          <cell r="D4234">
            <v>0.95</v>
          </cell>
          <cell r="E4234">
            <v>0.37097000000000002</v>
          </cell>
        </row>
        <row r="4235">
          <cell r="A4235">
            <v>350419</v>
          </cell>
          <cell r="B4235" t="str">
            <v>HXHDSCR M6X14 FULTHD</v>
          </cell>
          <cell r="C4235">
            <v>0.03</v>
          </cell>
          <cell r="D4235">
            <v>0.05</v>
          </cell>
          <cell r="E4235">
            <v>2.1499999999999998E-2</v>
          </cell>
        </row>
        <row r="4236">
          <cell r="A4236">
            <v>350421</v>
          </cell>
          <cell r="B4236" t="str">
            <v>HXHDSCR M6X22 FULTHD</v>
          </cell>
          <cell r="C4236">
            <v>1.86</v>
          </cell>
          <cell r="D4236">
            <v>2.66</v>
          </cell>
          <cell r="E4236">
            <v>0.624</v>
          </cell>
        </row>
        <row r="4237">
          <cell r="A4237">
            <v>350425</v>
          </cell>
          <cell r="B4237" t="str">
            <v>WASHER, LOCK M14</v>
          </cell>
          <cell r="C4237">
            <v>0.37</v>
          </cell>
          <cell r="D4237">
            <v>0.53</v>
          </cell>
          <cell r="E4237">
            <v>0.19438</v>
          </cell>
        </row>
        <row r="4238">
          <cell r="A4238">
            <v>350428</v>
          </cell>
          <cell r="B4238" t="str">
            <v>HXHDSCR M10X22FULTHD</v>
          </cell>
          <cell r="C4238">
            <v>0.62</v>
          </cell>
          <cell r="D4238">
            <v>0.88</v>
          </cell>
          <cell r="E4238">
            <v>0.17680000000000001</v>
          </cell>
        </row>
        <row r="4239">
          <cell r="A4239">
            <v>350430</v>
          </cell>
          <cell r="B4239" t="str">
            <v>HXHDSCR M14X40FULTHD</v>
          </cell>
          <cell r="C4239">
            <v>0.82</v>
          </cell>
          <cell r="D4239">
            <v>1.17</v>
          </cell>
          <cell r="E4239">
            <v>0.55203000000000002</v>
          </cell>
        </row>
        <row r="4240">
          <cell r="A4240">
            <v>350438</v>
          </cell>
          <cell r="B4240" t="str">
            <v>HX HD CPSC M6X40</v>
          </cell>
          <cell r="C4240">
            <v>8.3699999999999992</v>
          </cell>
          <cell r="D4240">
            <v>11.96</v>
          </cell>
          <cell r="E4240">
            <v>6.1151999999999997</v>
          </cell>
        </row>
        <row r="4241">
          <cell r="A4241">
            <v>350440</v>
          </cell>
          <cell r="B4241" t="str">
            <v>HXHDSCR M8X45 MM LG</v>
          </cell>
          <cell r="C4241">
            <v>1.48</v>
          </cell>
          <cell r="D4241">
            <v>2.11</v>
          </cell>
          <cell r="E4241">
            <v>0.29536000000000001</v>
          </cell>
        </row>
        <row r="4242">
          <cell r="A4242">
            <v>350441</v>
          </cell>
          <cell r="B4242" t="str">
            <v>HXHDSCR M8X60 MM LG</v>
          </cell>
          <cell r="C4242">
            <v>1.84</v>
          </cell>
          <cell r="D4242">
            <v>2.63</v>
          </cell>
          <cell r="E4242">
            <v>0.42749999999999999</v>
          </cell>
        </row>
        <row r="4243">
          <cell r="A4243">
            <v>350442</v>
          </cell>
          <cell r="B4243" t="str">
            <v>HXHDSCR M6X25 FULTHD</v>
          </cell>
          <cell r="C4243">
            <v>0.06</v>
          </cell>
          <cell r="D4243">
            <v>0.09</v>
          </cell>
          <cell r="E4243">
            <v>3.2239999999999998E-2</v>
          </cell>
        </row>
        <row r="4244">
          <cell r="A4244">
            <v>350445</v>
          </cell>
          <cell r="B4244" t="str">
            <v>WASHER, LOCK M5</v>
          </cell>
          <cell r="C4244">
            <v>0.05</v>
          </cell>
          <cell r="D4244">
            <v>7.0000000000000007E-2</v>
          </cell>
          <cell r="E4244">
            <v>3.058E-2</v>
          </cell>
        </row>
        <row r="4245">
          <cell r="A4245">
            <v>350450</v>
          </cell>
          <cell r="B4245" t="str">
            <v>WASHER, FLAT M10</v>
          </cell>
          <cell r="C4245">
            <v>0.12</v>
          </cell>
          <cell r="D4245">
            <v>0.17</v>
          </cell>
          <cell r="E4245">
            <v>1.8509999999999999E-2</v>
          </cell>
        </row>
        <row r="4246">
          <cell r="A4246">
            <v>350460</v>
          </cell>
          <cell r="B4246" t="str">
            <v>NUT,HEX M 14</v>
          </cell>
          <cell r="C4246">
            <v>0.2</v>
          </cell>
          <cell r="D4246">
            <v>0.28000000000000003</v>
          </cell>
          <cell r="E4246">
            <v>0.12064</v>
          </cell>
        </row>
        <row r="4247">
          <cell r="A4247">
            <v>350486</v>
          </cell>
          <cell r="B4247" t="str">
            <v>HXHDSCR M14X90 G10.9</v>
          </cell>
          <cell r="C4247">
            <v>10.19</v>
          </cell>
          <cell r="D4247">
            <v>14.56</v>
          </cell>
          <cell r="E4247">
            <v>1.7827900000000001</v>
          </cell>
        </row>
        <row r="4248">
          <cell r="A4248">
            <v>350490</v>
          </cell>
          <cell r="B4248" t="str">
            <v>HXHDSCR M14 X60 CLASS 10,9</v>
          </cell>
          <cell r="C4248">
            <v>2.4500000000000002</v>
          </cell>
          <cell r="D4248">
            <v>3.5</v>
          </cell>
          <cell r="E4248">
            <v>0.61255999999999999</v>
          </cell>
        </row>
        <row r="4249">
          <cell r="A4249">
            <v>350673</v>
          </cell>
          <cell r="B4249" t="str">
            <v>GASKET,THROTTLE BODY</v>
          </cell>
          <cell r="C4249">
            <v>2.5499999999999998</v>
          </cell>
          <cell r="D4249">
            <v>3.64</v>
          </cell>
          <cell r="E4249">
            <v>0.52</v>
          </cell>
        </row>
        <row r="4250">
          <cell r="A4250">
            <v>350686</v>
          </cell>
          <cell r="B4250" t="str">
            <v>KEY,WOODRUFF 6X9</v>
          </cell>
          <cell r="C4250">
            <v>0.98</v>
          </cell>
          <cell r="D4250">
            <v>1.41</v>
          </cell>
          <cell r="E4250">
            <v>0.26</v>
          </cell>
        </row>
        <row r="4251">
          <cell r="A4251">
            <v>350699</v>
          </cell>
          <cell r="B4251" t="str">
            <v>KEY,WOODRUFF METRIC</v>
          </cell>
          <cell r="C4251">
            <v>1</v>
          </cell>
          <cell r="D4251">
            <v>1.43</v>
          </cell>
          <cell r="E4251">
            <v>0.25480000000000003</v>
          </cell>
        </row>
        <row r="4252">
          <cell r="A4252">
            <v>350780</v>
          </cell>
          <cell r="B4252" t="str">
            <v>GASKET,TURBO OIL SUP</v>
          </cell>
          <cell r="C4252">
            <v>0.4</v>
          </cell>
          <cell r="D4252">
            <v>0.56999999999999995</v>
          </cell>
          <cell r="E4252">
            <v>0.26</v>
          </cell>
        </row>
        <row r="4253">
          <cell r="A4253">
            <v>350781</v>
          </cell>
          <cell r="B4253" t="str">
            <v>GASKET,TURBO OIL DR.</v>
          </cell>
          <cell r="C4253">
            <v>1.24</v>
          </cell>
          <cell r="D4253">
            <v>1.78</v>
          </cell>
          <cell r="E4253">
            <v>0.28564000000000001</v>
          </cell>
        </row>
        <row r="4254">
          <cell r="A4254">
            <v>350820</v>
          </cell>
          <cell r="B4254" t="str">
            <v>CONNECTION,FLEX EXH.</v>
          </cell>
          <cell r="C4254">
            <v>158.34</v>
          </cell>
          <cell r="D4254">
            <v>226.2</v>
          </cell>
          <cell r="E4254">
            <v>83.2</v>
          </cell>
        </row>
        <row r="4255">
          <cell r="A4255">
            <v>350828</v>
          </cell>
          <cell r="B4255" t="str">
            <v>BRACKET,AIR LINE</v>
          </cell>
          <cell r="C4255">
            <v>23.21</v>
          </cell>
          <cell r="D4255">
            <v>33.15</v>
          </cell>
          <cell r="E4255">
            <v>23.035679999999999</v>
          </cell>
        </row>
        <row r="4256">
          <cell r="A4256">
            <v>350830</v>
          </cell>
          <cell r="B4256" t="str">
            <v>SPACER</v>
          </cell>
          <cell r="C4256">
            <v>24.73</v>
          </cell>
          <cell r="D4256">
            <v>35.33</v>
          </cell>
          <cell r="E4256">
            <v>24.058820000000001</v>
          </cell>
        </row>
        <row r="4257">
          <cell r="A4257">
            <v>350842</v>
          </cell>
          <cell r="B4257" t="str">
            <v>SCREW, HEX. HD.</v>
          </cell>
          <cell r="C4257">
            <v>2.17</v>
          </cell>
          <cell r="D4257">
            <v>3.1</v>
          </cell>
          <cell r="E4257">
            <v>0.48554000000000003</v>
          </cell>
        </row>
        <row r="4258">
          <cell r="A4258">
            <v>350890</v>
          </cell>
          <cell r="B4258" t="str">
            <v>ADAPTER M14 X 1.5 - .25 NPT</v>
          </cell>
          <cell r="C4258">
            <v>21.79</v>
          </cell>
          <cell r="D4258">
            <v>31.13</v>
          </cell>
          <cell r="E4258">
            <v>8.2630099999999995</v>
          </cell>
        </row>
        <row r="4259">
          <cell r="A4259">
            <v>350900</v>
          </cell>
          <cell r="B4259" t="str">
            <v>HXHDSCR, M12X110</v>
          </cell>
          <cell r="C4259">
            <v>1.3</v>
          </cell>
          <cell r="D4259">
            <v>1.86</v>
          </cell>
          <cell r="E4259">
            <v>0.87900999999999996</v>
          </cell>
        </row>
        <row r="4260">
          <cell r="A4260">
            <v>350924</v>
          </cell>
          <cell r="B4260" t="str">
            <v>HXHDSCR M12X160</v>
          </cell>
          <cell r="C4260">
            <v>5.4</v>
          </cell>
          <cell r="D4260">
            <v>7.71</v>
          </cell>
          <cell r="E4260">
            <v>0.70823999999999998</v>
          </cell>
        </row>
        <row r="4261">
          <cell r="A4261">
            <v>351035</v>
          </cell>
          <cell r="B4261" t="str">
            <v>O RING</v>
          </cell>
          <cell r="C4261">
            <v>1.59</v>
          </cell>
          <cell r="D4261">
            <v>2.27</v>
          </cell>
          <cell r="E4261">
            <v>0.53039999999999998</v>
          </cell>
        </row>
        <row r="4262">
          <cell r="A4262">
            <v>351081</v>
          </cell>
          <cell r="B4262" t="str">
            <v>GASKET</v>
          </cell>
          <cell r="C4262">
            <v>0.8</v>
          </cell>
          <cell r="D4262">
            <v>1.1399999999999999</v>
          </cell>
          <cell r="E4262">
            <v>0.21840000000000001</v>
          </cell>
        </row>
        <row r="4263">
          <cell r="A4263">
            <v>351089</v>
          </cell>
          <cell r="B4263" t="str">
            <v>O RING</v>
          </cell>
          <cell r="C4263">
            <v>13.93</v>
          </cell>
          <cell r="D4263">
            <v>19.899999999999999</v>
          </cell>
          <cell r="E4263">
            <v>7.1760000000000002</v>
          </cell>
        </row>
        <row r="4264">
          <cell r="A4264">
            <v>351090</v>
          </cell>
          <cell r="B4264" t="str">
            <v>GASKET</v>
          </cell>
          <cell r="C4264">
            <v>4.38</v>
          </cell>
          <cell r="D4264">
            <v>6.25</v>
          </cell>
          <cell r="E4264">
            <v>1.5496000000000001</v>
          </cell>
        </row>
        <row r="4265">
          <cell r="A4265">
            <v>351098</v>
          </cell>
          <cell r="B4265" t="str">
            <v>GASKET</v>
          </cell>
          <cell r="C4265">
            <v>0.69</v>
          </cell>
          <cell r="D4265">
            <v>0.99</v>
          </cell>
          <cell r="E4265">
            <v>0.26</v>
          </cell>
        </row>
        <row r="4266">
          <cell r="A4266">
            <v>351117</v>
          </cell>
          <cell r="B4266" t="str">
            <v>GASKET</v>
          </cell>
          <cell r="C4266">
            <v>0.38</v>
          </cell>
          <cell r="D4266">
            <v>0.54</v>
          </cell>
          <cell r="E4266">
            <v>0.13519999999999999</v>
          </cell>
        </row>
        <row r="4267">
          <cell r="A4267">
            <v>351167</v>
          </cell>
          <cell r="B4267" t="str">
            <v>GASKET</v>
          </cell>
          <cell r="C4267">
            <v>1.35</v>
          </cell>
          <cell r="D4267">
            <v>1.92</v>
          </cell>
          <cell r="E4267">
            <v>0.75919999999999999</v>
          </cell>
        </row>
        <row r="4268">
          <cell r="A4268">
            <v>351177</v>
          </cell>
          <cell r="B4268" t="str">
            <v>GASKET</v>
          </cell>
          <cell r="C4268">
            <v>24.65</v>
          </cell>
          <cell r="D4268">
            <v>35.22</v>
          </cell>
          <cell r="E4268">
            <v>14.5496</v>
          </cell>
        </row>
        <row r="4269">
          <cell r="A4269">
            <v>351190</v>
          </cell>
          <cell r="B4269" t="str">
            <v>GASKET</v>
          </cell>
          <cell r="C4269">
            <v>0.74</v>
          </cell>
          <cell r="D4269">
            <v>1.06</v>
          </cell>
          <cell r="E4269">
            <v>0.41599999999999998</v>
          </cell>
        </row>
        <row r="4270">
          <cell r="A4270">
            <v>351194</v>
          </cell>
          <cell r="B4270" t="str">
            <v>GASKET</v>
          </cell>
          <cell r="C4270">
            <v>0.62</v>
          </cell>
          <cell r="D4270">
            <v>0.89</v>
          </cell>
          <cell r="E4270">
            <v>0.22850999999999999</v>
          </cell>
        </row>
        <row r="4271">
          <cell r="A4271">
            <v>351198</v>
          </cell>
          <cell r="B4271" t="str">
            <v>GASKET</v>
          </cell>
          <cell r="C4271">
            <v>5.44</v>
          </cell>
          <cell r="D4271">
            <v>7.77</v>
          </cell>
          <cell r="E4271">
            <v>2.0565799999999999</v>
          </cell>
        </row>
        <row r="4272">
          <cell r="A4272">
            <v>351199</v>
          </cell>
          <cell r="B4272" t="str">
            <v>GASKET</v>
          </cell>
          <cell r="C4272">
            <v>3.69</v>
          </cell>
          <cell r="D4272">
            <v>5.27</v>
          </cell>
          <cell r="E4272">
            <v>1.3935999999999999</v>
          </cell>
        </row>
        <row r="4273">
          <cell r="A4273">
            <v>351200</v>
          </cell>
          <cell r="B4273" t="str">
            <v>GASKET</v>
          </cell>
          <cell r="C4273">
            <v>2.76</v>
          </cell>
          <cell r="D4273">
            <v>3.95</v>
          </cell>
          <cell r="E4273">
            <v>0.98799999999999999</v>
          </cell>
        </row>
        <row r="4274">
          <cell r="A4274">
            <v>351207</v>
          </cell>
          <cell r="B4274" t="str">
            <v>GASKET</v>
          </cell>
          <cell r="C4274">
            <v>4.82</v>
          </cell>
          <cell r="D4274">
            <v>6.89</v>
          </cell>
          <cell r="E4274">
            <v>1.7576000000000001</v>
          </cell>
        </row>
        <row r="4275">
          <cell r="A4275">
            <v>351219</v>
          </cell>
          <cell r="B4275" t="str">
            <v>GASKET</v>
          </cell>
          <cell r="C4275">
            <v>9.57</v>
          </cell>
          <cell r="D4275">
            <v>13.67</v>
          </cell>
          <cell r="E4275">
            <v>3.2240000000000002</v>
          </cell>
        </row>
        <row r="4276">
          <cell r="A4276">
            <v>351224</v>
          </cell>
          <cell r="B4276" t="str">
            <v>GASKET</v>
          </cell>
          <cell r="C4276">
            <v>0.92</v>
          </cell>
          <cell r="D4276">
            <v>1.31</v>
          </cell>
          <cell r="E4276">
            <v>0.52</v>
          </cell>
        </row>
        <row r="4277">
          <cell r="A4277">
            <v>351246</v>
          </cell>
          <cell r="B4277" t="str">
            <v>O RING</v>
          </cell>
          <cell r="C4277">
            <v>4.5999999999999996</v>
          </cell>
          <cell r="D4277">
            <v>6.57</v>
          </cell>
          <cell r="E4277">
            <v>2.3712</v>
          </cell>
        </row>
        <row r="4278">
          <cell r="A4278">
            <v>351249</v>
          </cell>
          <cell r="B4278" t="str">
            <v>O RING</v>
          </cell>
          <cell r="C4278">
            <v>7.75</v>
          </cell>
          <cell r="D4278">
            <v>11.07</v>
          </cell>
          <cell r="E4278">
            <v>4.1912000000000003</v>
          </cell>
        </row>
        <row r="4279">
          <cell r="A4279">
            <v>351252</v>
          </cell>
          <cell r="B4279" t="str">
            <v>O RING</v>
          </cell>
          <cell r="C4279">
            <v>4.3099999999999996</v>
          </cell>
          <cell r="D4279">
            <v>6.16</v>
          </cell>
          <cell r="E4279">
            <v>1.5808</v>
          </cell>
        </row>
        <row r="4280">
          <cell r="A4280">
            <v>351260</v>
          </cell>
          <cell r="B4280" t="str">
            <v>GASKET</v>
          </cell>
          <cell r="C4280">
            <v>5.07</v>
          </cell>
          <cell r="D4280">
            <v>7.24</v>
          </cell>
          <cell r="E4280">
            <v>1.8720000000000001</v>
          </cell>
        </row>
        <row r="4281">
          <cell r="A4281">
            <v>351268</v>
          </cell>
          <cell r="B4281" t="str">
            <v>GASKET</v>
          </cell>
          <cell r="C4281">
            <v>6.66</v>
          </cell>
          <cell r="D4281">
            <v>9.52</v>
          </cell>
          <cell r="E4281">
            <v>2.6208</v>
          </cell>
        </row>
        <row r="4282">
          <cell r="A4282">
            <v>351303</v>
          </cell>
          <cell r="B4282" t="str">
            <v>DEFLECTOR</v>
          </cell>
          <cell r="C4282">
            <v>5.19</v>
          </cell>
          <cell r="D4282">
            <v>7.42</v>
          </cell>
          <cell r="E4282">
            <v>2.6735500000000001</v>
          </cell>
        </row>
        <row r="4283">
          <cell r="A4283">
            <v>351311</v>
          </cell>
          <cell r="B4283" t="str">
            <v>GASKET</v>
          </cell>
          <cell r="C4283">
            <v>2.39</v>
          </cell>
          <cell r="D4283">
            <v>3.41</v>
          </cell>
          <cell r="E4283">
            <v>1.0920000000000001</v>
          </cell>
        </row>
        <row r="4284">
          <cell r="A4284">
            <v>351316</v>
          </cell>
          <cell r="B4284" t="str">
            <v>GASKET</v>
          </cell>
          <cell r="C4284">
            <v>1.1200000000000001</v>
          </cell>
          <cell r="D4284">
            <v>1.6</v>
          </cell>
          <cell r="E4284">
            <v>0.62839999999999996</v>
          </cell>
        </row>
        <row r="4285">
          <cell r="A4285">
            <v>351317</v>
          </cell>
          <cell r="B4285" t="str">
            <v>GASKET</v>
          </cell>
          <cell r="C4285">
            <v>1.01</v>
          </cell>
          <cell r="D4285">
            <v>1.44</v>
          </cell>
          <cell r="E4285">
            <v>0.43680000000000002</v>
          </cell>
        </row>
        <row r="4286">
          <cell r="A4286">
            <v>351326</v>
          </cell>
          <cell r="B4286" t="str">
            <v>GASKET</v>
          </cell>
          <cell r="C4286">
            <v>2.33</v>
          </cell>
          <cell r="D4286">
            <v>3.32</v>
          </cell>
          <cell r="E4286">
            <v>1.2584</v>
          </cell>
        </row>
        <row r="4287">
          <cell r="A4287">
            <v>351334</v>
          </cell>
          <cell r="B4287" t="str">
            <v>GASKET</v>
          </cell>
          <cell r="C4287">
            <v>4.4000000000000004</v>
          </cell>
          <cell r="D4287">
            <v>6.28</v>
          </cell>
          <cell r="E4287">
            <v>1.4352</v>
          </cell>
        </row>
        <row r="4288">
          <cell r="A4288">
            <v>351336</v>
          </cell>
          <cell r="B4288" t="str">
            <v>GASKET</v>
          </cell>
          <cell r="C4288">
            <v>4.1100000000000003</v>
          </cell>
          <cell r="D4288">
            <v>5.87</v>
          </cell>
          <cell r="E4288">
            <v>1.5287999999999999</v>
          </cell>
        </row>
        <row r="4289">
          <cell r="A4289">
            <v>351345</v>
          </cell>
          <cell r="B4289" t="str">
            <v>SPACER</v>
          </cell>
          <cell r="C4289">
            <v>7.88</v>
          </cell>
          <cell r="D4289">
            <v>11.26</v>
          </cell>
          <cell r="E4289">
            <v>4.4303999999999997</v>
          </cell>
        </row>
        <row r="4290">
          <cell r="A4290">
            <v>351370</v>
          </cell>
          <cell r="B4290" t="str">
            <v>GASKET</v>
          </cell>
          <cell r="C4290">
            <v>5.75</v>
          </cell>
          <cell r="D4290">
            <v>8.2200000000000006</v>
          </cell>
          <cell r="E4290">
            <v>2.1840000000000002</v>
          </cell>
        </row>
        <row r="4291">
          <cell r="A4291">
            <v>351417</v>
          </cell>
          <cell r="B4291" t="str">
            <v>O RING,2.62X3.00X.19,VITON</v>
          </cell>
          <cell r="C4291">
            <v>8.33</v>
          </cell>
          <cell r="D4291">
            <v>11.9</v>
          </cell>
          <cell r="E4291">
            <v>5.6159999999999997</v>
          </cell>
        </row>
        <row r="4292">
          <cell r="A4292">
            <v>351510</v>
          </cell>
          <cell r="B4292" t="str">
            <v>HXHD,M10X25GD10,9</v>
          </cell>
          <cell r="C4292">
            <v>2.82</v>
          </cell>
          <cell r="D4292">
            <v>4.03</v>
          </cell>
          <cell r="E4292">
            <v>0.29680000000000001</v>
          </cell>
        </row>
        <row r="4293">
          <cell r="A4293">
            <v>351511</v>
          </cell>
          <cell r="B4293" t="str">
            <v>PLUG,TIMING HOLE M30X1.5</v>
          </cell>
          <cell r="C4293">
            <v>6.12</v>
          </cell>
          <cell r="D4293">
            <v>8.74</v>
          </cell>
          <cell r="E4293">
            <v>4.1288</v>
          </cell>
        </row>
        <row r="4294">
          <cell r="A4294">
            <v>351550</v>
          </cell>
          <cell r="B4294" t="str">
            <v>RING,RETAINING E</v>
          </cell>
          <cell r="C4294">
            <v>0.17</v>
          </cell>
          <cell r="D4294">
            <v>0.25</v>
          </cell>
          <cell r="E4294">
            <v>5.1999999999999998E-2</v>
          </cell>
        </row>
        <row r="4295">
          <cell r="A4295">
            <v>351566</v>
          </cell>
          <cell r="B4295" t="str">
            <v>GASKET</v>
          </cell>
          <cell r="C4295">
            <v>9.6999999999999993</v>
          </cell>
          <cell r="D4295">
            <v>13.85</v>
          </cell>
          <cell r="E4295">
            <v>3.952</v>
          </cell>
        </row>
        <row r="4296">
          <cell r="A4296">
            <v>351569</v>
          </cell>
          <cell r="B4296" t="str">
            <v>BRACKET, GAS REG</v>
          </cell>
          <cell r="C4296">
            <v>81.08</v>
          </cell>
          <cell r="D4296">
            <v>115.83</v>
          </cell>
          <cell r="E4296">
            <v>84.37115</v>
          </cell>
        </row>
        <row r="4297">
          <cell r="A4297">
            <v>351592</v>
          </cell>
          <cell r="B4297" t="str">
            <v>GASKET</v>
          </cell>
          <cell r="C4297">
            <v>1.1499999999999999</v>
          </cell>
          <cell r="D4297">
            <v>1.65</v>
          </cell>
          <cell r="E4297">
            <v>0.20799999999999999</v>
          </cell>
        </row>
        <row r="4298">
          <cell r="A4298">
            <v>351676</v>
          </cell>
          <cell r="B4298" t="str">
            <v>GASKET</v>
          </cell>
          <cell r="C4298">
            <v>3.73</v>
          </cell>
          <cell r="D4298">
            <v>5.33</v>
          </cell>
          <cell r="E4298">
            <v>1.3</v>
          </cell>
        </row>
        <row r="4299">
          <cell r="A4299">
            <v>351683</v>
          </cell>
          <cell r="B4299" t="str">
            <v>O RING,.69X1.06X.19,VITON</v>
          </cell>
          <cell r="C4299">
            <v>2.86</v>
          </cell>
          <cell r="D4299">
            <v>4.08</v>
          </cell>
          <cell r="E4299">
            <v>1.9239999999999999</v>
          </cell>
        </row>
        <row r="4300">
          <cell r="A4300">
            <v>351695</v>
          </cell>
          <cell r="B4300" t="str">
            <v>O RING,.88X1.25X.19,VITON</v>
          </cell>
          <cell r="C4300">
            <v>2.61</v>
          </cell>
          <cell r="D4300">
            <v>3.73</v>
          </cell>
          <cell r="E4300">
            <v>1.34368</v>
          </cell>
        </row>
        <row r="4301">
          <cell r="A4301">
            <v>351702</v>
          </cell>
          <cell r="B4301" t="str">
            <v>ELBOW,FEMALE,.25X.12NPT</v>
          </cell>
          <cell r="C4301">
            <v>19.260000000000002</v>
          </cell>
          <cell r="D4301">
            <v>27.52</v>
          </cell>
          <cell r="E4301">
            <v>13.16432</v>
          </cell>
        </row>
        <row r="4302">
          <cell r="A4302">
            <v>351705</v>
          </cell>
          <cell r="B4302" t="str">
            <v>GASKET</v>
          </cell>
          <cell r="C4302">
            <v>13.2</v>
          </cell>
          <cell r="D4302">
            <v>18.86</v>
          </cell>
          <cell r="E4302">
            <v>4.5448000000000004</v>
          </cell>
        </row>
        <row r="4303">
          <cell r="A4303">
            <v>351715</v>
          </cell>
          <cell r="B4303" t="str">
            <v>O RING,1.75X2.00X.12,VITON</v>
          </cell>
          <cell r="C4303">
            <v>6.1</v>
          </cell>
          <cell r="D4303">
            <v>8.7100000000000009</v>
          </cell>
          <cell r="E4303">
            <v>1.1335999999999999</v>
          </cell>
        </row>
        <row r="4304">
          <cell r="A4304">
            <v>351717</v>
          </cell>
          <cell r="B4304" t="str">
            <v>TAG, WARNING</v>
          </cell>
          <cell r="C4304">
            <v>9.24</v>
          </cell>
          <cell r="D4304">
            <v>13.2</v>
          </cell>
          <cell r="E4304">
            <v>6.2302200000000001</v>
          </cell>
        </row>
        <row r="4305">
          <cell r="A4305">
            <v>351721</v>
          </cell>
          <cell r="B4305" t="str">
            <v>PLUG, M44X3/8 INNPSF</v>
          </cell>
          <cell r="C4305">
            <v>16.809999999999999</v>
          </cell>
          <cell r="D4305">
            <v>24.01</v>
          </cell>
          <cell r="E4305">
            <v>10.6808</v>
          </cell>
        </row>
        <row r="4306">
          <cell r="A4306">
            <v>351726</v>
          </cell>
          <cell r="B4306" t="str">
            <v>PLATE, LABEL</v>
          </cell>
          <cell r="C4306">
            <v>4.28</v>
          </cell>
          <cell r="D4306">
            <v>6.11</v>
          </cell>
          <cell r="E4306">
            <v>2.8807999999999998</v>
          </cell>
        </row>
        <row r="4307">
          <cell r="A4307">
            <v>351735</v>
          </cell>
          <cell r="B4307" t="str">
            <v>WASHER,SEALING 44,5 ID X 49 OD</v>
          </cell>
          <cell r="C4307">
            <v>1</v>
          </cell>
          <cell r="D4307">
            <v>1.43</v>
          </cell>
          <cell r="E4307">
            <v>0.67600000000000005</v>
          </cell>
        </row>
        <row r="4308">
          <cell r="A4308">
            <v>351740</v>
          </cell>
          <cell r="B4308" t="str">
            <v>GEAR, GOVERNOR IDLER</v>
          </cell>
          <cell r="C4308">
            <v>1219.24</v>
          </cell>
          <cell r="D4308">
            <v>1741.77</v>
          </cell>
          <cell r="E4308">
            <v>533.41600000000005</v>
          </cell>
        </row>
        <row r="4309">
          <cell r="A4309">
            <v>405393</v>
          </cell>
          <cell r="B4309" t="str">
            <v>WIRE,STEEL-14GA.</v>
          </cell>
          <cell r="C4309">
            <v>7.0000000000000007E-2</v>
          </cell>
          <cell r="D4309">
            <v>0.1</v>
          </cell>
          <cell r="E4309">
            <v>4.1910000000000003E-2</v>
          </cell>
        </row>
        <row r="4310">
          <cell r="A4310">
            <v>408465</v>
          </cell>
          <cell r="B4310" t="str">
            <v>CONDUIT,NON-CSA SEALTITE,.50</v>
          </cell>
          <cell r="C4310">
            <v>7.17</v>
          </cell>
          <cell r="D4310">
            <v>10.24</v>
          </cell>
          <cell r="E4310">
            <v>3.72424</v>
          </cell>
        </row>
        <row r="4311">
          <cell r="A4311">
            <v>408676</v>
          </cell>
          <cell r="B4311" t="str">
            <v>CONDUIT,CSA LIQUID-TIGHT,.38</v>
          </cell>
          <cell r="C4311">
            <v>2.85</v>
          </cell>
          <cell r="D4311">
            <v>4.07</v>
          </cell>
          <cell r="E4311">
            <v>0.76002999999999998</v>
          </cell>
        </row>
        <row r="4312">
          <cell r="A4312">
            <v>408677</v>
          </cell>
          <cell r="B4312" t="str">
            <v>CONDUIT,CSA LIQUID-TIGHT .50</v>
          </cell>
          <cell r="C4312">
            <v>1.96</v>
          </cell>
          <cell r="D4312">
            <v>2.8</v>
          </cell>
          <cell r="E4312">
            <v>1.0101199999999999</v>
          </cell>
        </row>
        <row r="4313">
          <cell r="A4313">
            <v>441112</v>
          </cell>
          <cell r="B4313" t="str">
            <v>FIRE SLEEVE,.688 ID</v>
          </cell>
          <cell r="C4313">
            <v>3.55</v>
          </cell>
          <cell r="D4313">
            <v>5.0599999999999996</v>
          </cell>
          <cell r="E4313">
            <v>2.3919999999999999</v>
          </cell>
        </row>
        <row r="4314">
          <cell r="A4314">
            <v>448029</v>
          </cell>
          <cell r="B4314" t="str">
            <v>WIRE 10 STRAND PRIM</v>
          </cell>
          <cell r="C4314">
            <v>0.4</v>
          </cell>
          <cell r="D4314">
            <v>0.56999999999999995</v>
          </cell>
          <cell r="E4314">
            <v>0.22151999999999999</v>
          </cell>
        </row>
        <row r="4315">
          <cell r="A4315">
            <v>448039</v>
          </cell>
          <cell r="B4315" t="str">
            <v>WIRE 14 PRIMARY</v>
          </cell>
          <cell r="C4315">
            <v>0.45</v>
          </cell>
          <cell r="D4315">
            <v>0.64</v>
          </cell>
          <cell r="E4315">
            <v>0.104</v>
          </cell>
        </row>
        <row r="4316">
          <cell r="A4316">
            <v>448167</v>
          </cell>
          <cell r="B4316" t="str">
            <v>LEAD WIRE, THERMOCPL</v>
          </cell>
          <cell r="C4316">
            <v>3.4</v>
          </cell>
          <cell r="D4316">
            <v>4.8600000000000003</v>
          </cell>
          <cell r="E4316">
            <v>0.98799999999999999</v>
          </cell>
        </row>
        <row r="4317">
          <cell r="A4317">
            <v>448179</v>
          </cell>
          <cell r="B4317" t="str">
            <v>*WIRE 25 GA X 0.24 OD</v>
          </cell>
          <cell r="C4317">
            <v>0.51</v>
          </cell>
          <cell r="D4317">
            <v>0.73</v>
          </cell>
          <cell r="E4317">
            <v>0.20674999999999999</v>
          </cell>
        </row>
        <row r="4318">
          <cell r="A4318">
            <v>472001</v>
          </cell>
          <cell r="B4318" t="str">
            <v>CONN ROD WRENCH ADAPTER</v>
          </cell>
          <cell r="C4318">
            <v>289.61</v>
          </cell>
          <cell r="D4318">
            <v>413.73</v>
          </cell>
          <cell r="E4318">
            <v>89.7</v>
          </cell>
        </row>
        <row r="4319">
          <cell r="A4319">
            <v>472002</v>
          </cell>
          <cell r="B4319" t="str">
            <v>CRANKCASE SPREADER</v>
          </cell>
          <cell r="C4319">
            <v>390.72</v>
          </cell>
          <cell r="D4319">
            <v>558.16999999999996</v>
          </cell>
          <cell r="E4319">
            <v>242.63200000000001</v>
          </cell>
        </row>
        <row r="4320">
          <cell r="A4320">
            <v>472004</v>
          </cell>
          <cell r="B4320" t="str">
            <v>VALVE SEAT DRIVER</v>
          </cell>
          <cell r="C4320">
            <v>352.54</v>
          </cell>
          <cell r="D4320">
            <v>503.63</v>
          </cell>
          <cell r="E4320">
            <v>195.364</v>
          </cell>
        </row>
        <row r="4321">
          <cell r="A4321">
            <v>472007</v>
          </cell>
          <cell r="B4321" t="str">
            <v>PISTON PULLER</v>
          </cell>
          <cell r="C4321">
            <v>161.69</v>
          </cell>
          <cell r="D4321">
            <v>230.99</v>
          </cell>
          <cell r="E4321">
            <v>95.648799999999994</v>
          </cell>
        </row>
        <row r="4322">
          <cell r="A4322">
            <v>472008</v>
          </cell>
          <cell r="B4322" t="str">
            <v>VALVE GUIDE EXTRACTOR</v>
          </cell>
          <cell r="C4322">
            <v>115.52</v>
          </cell>
          <cell r="D4322">
            <v>165.02</v>
          </cell>
          <cell r="E4322">
            <v>64.022400000000005</v>
          </cell>
        </row>
        <row r="4323">
          <cell r="A4323">
            <v>472009</v>
          </cell>
          <cell r="B4323" t="str">
            <v>VALVE GUIDE DRIVER</v>
          </cell>
          <cell r="C4323">
            <v>134.49</v>
          </cell>
          <cell r="D4323">
            <v>192.13</v>
          </cell>
          <cell r="E4323">
            <v>70.668000000000006</v>
          </cell>
        </row>
        <row r="4324">
          <cell r="A4324">
            <v>472010</v>
          </cell>
          <cell r="B4324" t="str">
            <v>VALVE SEAT EXTRACTOR</v>
          </cell>
          <cell r="C4324">
            <v>450.9</v>
          </cell>
          <cell r="D4324">
            <v>644.14</v>
          </cell>
          <cell r="E4324">
            <v>274.50799999999998</v>
          </cell>
        </row>
        <row r="4325">
          <cell r="A4325">
            <v>472012</v>
          </cell>
          <cell r="B4325" t="str">
            <v>CONN. ROD BUSHING PRESS</v>
          </cell>
          <cell r="C4325">
            <v>444.82</v>
          </cell>
          <cell r="D4325">
            <v>635.46</v>
          </cell>
          <cell r="E4325">
            <v>276.22399999999999</v>
          </cell>
        </row>
        <row r="4326">
          <cell r="A4326">
            <v>472015</v>
          </cell>
          <cell r="B4326" t="str">
            <v>RA STAND/MFLD NUT WRENCH</v>
          </cell>
          <cell r="C4326">
            <v>104.27</v>
          </cell>
          <cell r="D4326">
            <v>148.96</v>
          </cell>
          <cell r="E4326">
            <v>53.716000000000001</v>
          </cell>
        </row>
        <row r="4327">
          <cell r="A4327">
            <v>472017</v>
          </cell>
          <cell r="B4327" t="str">
            <v>LOWER SP PL TUBE SOCKET</v>
          </cell>
          <cell r="C4327">
            <v>136.19</v>
          </cell>
          <cell r="D4327">
            <v>194.56</v>
          </cell>
          <cell r="E4327">
            <v>79.227199999999996</v>
          </cell>
        </row>
        <row r="4328">
          <cell r="A4328">
            <v>472023</v>
          </cell>
          <cell r="B4328" t="str">
            <v>DAMPER DRVNG FLNGE WRENCH</v>
          </cell>
          <cell r="C4328">
            <v>33.770000000000003</v>
          </cell>
          <cell r="D4328">
            <v>48.25</v>
          </cell>
          <cell r="E4328">
            <v>17.3992</v>
          </cell>
        </row>
        <row r="4329">
          <cell r="A4329">
            <v>472024</v>
          </cell>
          <cell r="B4329" t="str">
            <v>CAMSHAFT PILOT</v>
          </cell>
          <cell r="C4329">
            <v>583.44000000000005</v>
          </cell>
          <cell r="D4329">
            <v>833.49</v>
          </cell>
          <cell r="E4329">
            <v>312.94639999999998</v>
          </cell>
        </row>
        <row r="4330">
          <cell r="A4330">
            <v>472030</v>
          </cell>
          <cell r="B4330" t="str">
            <v>GUIDE PIN KIT</v>
          </cell>
          <cell r="C4330">
            <v>277.99</v>
          </cell>
          <cell r="D4330">
            <v>397.13</v>
          </cell>
          <cell r="E4330">
            <v>180.68960000000001</v>
          </cell>
        </row>
        <row r="4331">
          <cell r="A4331">
            <v>472035</v>
          </cell>
          <cell r="B4331" t="str">
            <v>VALVE GUIDE PILOT</v>
          </cell>
          <cell r="C4331">
            <v>607.22</v>
          </cell>
          <cell r="D4331">
            <v>867.46</v>
          </cell>
          <cell r="E4331">
            <v>319.0616</v>
          </cell>
        </row>
        <row r="4332">
          <cell r="A4332">
            <v>472044</v>
          </cell>
          <cell r="B4332" t="str">
            <v>VALVE SEAT GRINDNG WHEEL</v>
          </cell>
          <cell r="C4332">
            <v>39.840000000000003</v>
          </cell>
          <cell r="D4332">
            <v>56.92</v>
          </cell>
          <cell r="E4332">
            <v>24.252800000000001</v>
          </cell>
        </row>
        <row r="4333">
          <cell r="A4333">
            <v>472048</v>
          </cell>
          <cell r="B4333" t="str">
            <v>SEAL DRIVER</v>
          </cell>
          <cell r="C4333">
            <v>320.83</v>
          </cell>
          <cell r="D4333">
            <v>458.33</v>
          </cell>
          <cell r="E4333">
            <v>170.87200000000001</v>
          </cell>
        </row>
        <row r="4334">
          <cell r="A4334">
            <v>472055</v>
          </cell>
          <cell r="B4334" t="str">
            <v>CAMSHAFT PILOT TOOL</v>
          </cell>
          <cell r="C4334">
            <v>892.07</v>
          </cell>
          <cell r="D4334">
            <v>1274.3900000000001</v>
          </cell>
          <cell r="E4334">
            <v>462.12400000000002</v>
          </cell>
        </row>
        <row r="4335">
          <cell r="A4335">
            <v>472056</v>
          </cell>
          <cell r="B4335" t="str">
            <v>CAMSHAFT BUSHING PRESS TOOL FOR VGF/APG FIELD SERVICE</v>
          </cell>
          <cell r="C4335">
            <v>844.05</v>
          </cell>
          <cell r="D4335">
            <v>1205.79</v>
          </cell>
          <cell r="E4335">
            <v>463.00799999999998</v>
          </cell>
        </row>
        <row r="4336">
          <cell r="A4336">
            <v>472057</v>
          </cell>
          <cell r="B4336" t="str">
            <v>BEARING ROLLOUT TOOL</v>
          </cell>
          <cell r="C4336">
            <v>43.86</v>
          </cell>
          <cell r="D4336">
            <v>62.66</v>
          </cell>
          <cell r="E4336">
            <v>23.4</v>
          </cell>
        </row>
        <row r="4337">
          <cell r="A4337">
            <v>472059</v>
          </cell>
          <cell r="B4337" t="str">
            <v>CEC TEST CABLE</v>
          </cell>
          <cell r="C4337">
            <v>140.4</v>
          </cell>
          <cell r="D4337">
            <v>200.56</v>
          </cell>
          <cell r="E4337">
            <v>86.787999999999997</v>
          </cell>
        </row>
        <row r="4338">
          <cell r="A4338">
            <v>472061</v>
          </cell>
          <cell r="B4338" t="str">
            <v>CEC TEST CABLE</v>
          </cell>
          <cell r="C4338">
            <v>159.05000000000001</v>
          </cell>
          <cell r="D4338">
            <v>227.22</v>
          </cell>
          <cell r="E4338">
            <v>99.777600000000007</v>
          </cell>
        </row>
        <row r="4339">
          <cell r="A4339">
            <v>472062</v>
          </cell>
          <cell r="B4339" t="str">
            <v>CEC TEST CABLE</v>
          </cell>
          <cell r="C4339">
            <v>253.79</v>
          </cell>
          <cell r="D4339">
            <v>362.55</v>
          </cell>
          <cell r="E4339">
            <v>175.55199999999999</v>
          </cell>
        </row>
        <row r="4340">
          <cell r="A4340">
            <v>472064</v>
          </cell>
          <cell r="B4340" t="str">
            <v>PIN KIT</v>
          </cell>
          <cell r="C4340">
            <v>108.96</v>
          </cell>
          <cell r="D4340">
            <v>155.66</v>
          </cell>
          <cell r="E4340">
            <v>57.252000000000002</v>
          </cell>
        </row>
        <row r="4341">
          <cell r="A4341">
            <v>472065</v>
          </cell>
          <cell r="B4341" t="str">
            <v>SPARK PLG CARRIER HOLDER</v>
          </cell>
          <cell r="C4341">
            <v>185.19</v>
          </cell>
          <cell r="D4341">
            <v>264.56</v>
          </cell>
          <cell r="E4341">
            <v>97.031999999999996</v>
          </cell>
        </row>
        <row r="4342">
          <cell r="A4342">
            <v>472066</v>
          </cell>
          <cell r="B4342" t="str">
            <v>DAMPER DRVNG FLNGE WRENCH</v>
          </cell>
          <cell r="C4342">
            <v>37.85</v>
          </cell>
          <cell r="D4342">
            <v>54.07</v>
          </cell>
          <cell r="E4342">
            <v>19.5</v>
          </cell>
        </row>
        <row r="4343">
          <cell r="A4343">
            <v>472067</v>
          </cell>
          <cell r="B4343" t="str">
            <v>WAT PUMP JAM NUT SOCKET</v>
          </cell>
          <cell r="C4343">
            <v>180.7</v>
          </cell>
          <cell r="D4343">
            <v>258.14999999999998</v>
          </cell>
          <cell r="E4343">
            <v>105.352</v>
          </cell>
        </row>
        <row r="4344">
          <cell r="A4344">
            <v>472068</v>
          </cell>
          <cell r="B4344" t="str">
            <v>SP PLG TUBE REMOVAL TOOL</v>
          </cell>
          <cell r="C4344">
            <v>108.86</v>
          </cell>
          <cell r="D4344">
            <v>155.51</v>
          </cell>
          <cell r="E4344">
            <v>67.599999999999994</v>
          </cell>
        </row>
        <row r="4345">
          <cell r="A4345">
            <v>472070</v>
          </cell>
          <cell r="B4345" t="str">
            <v>TOOL, SENSOR VGF DSM</v>
          </cell>
          <cell r="C4345">
            <v>404.43</v>
          </cell>
          <cell r="D4345">
            <v>577.76</v>
          </cell>
          <cell r="E4345">
            <v>246.21823000000001</v>
          </cell>
        </row>
        <row r="4346">
          <cell r="A4346">
            <v>472071</v>
          </cell>
          <cell r="B4346" t="str">
            <v>PULLER, W.P. IMPELLER</v>
          </cell>
          <cell r="C4346">
            <v>128.19</v>
          </cell>
          <cell r="D4346">
            <v>183.13</v>
          </cell>
          <cell r="E4346">
            <v>78.052000000000007</v>
          </cell>
        </row>
        <row r="4347">
          <cell r="A4347">
            <v>472072</v>
          </cell>
          <cell r="B4347" t="str">
            <v>PULLER,VGF CYL SLEEVE</v>
          </cell>
          <cell r="C4347">
            <v>697.62</v>
          </cell>
          <cell r="D4347">
            <v>996.6</v>
          </cell>
          <cell r="E4347">
            <v>359.37200000000001</v>
          </cell>
        </row>
        <row r="4348">
          <cell r="A4348">
            <v>472073</v>
          </cell>
          <cell r="B4348" t="str">
            <v>KIT, KDM TOOL</v>
          </cell>
          <cell r="C4348">
            <v>1463.34</v>
          </cell>
          <cell r="D4348">
            <v>2090.48</v>
          </cell>
          <cell r="E4348">
            <v>548.75599999999997</v>
          </cell>
        </row>
        <row r="4349">
          <cell r="A4349">
            <v>472074</v>
          </cell>
          <cell r="B4349" t="str">
            <v>TOOL,VGF RA COVER REMOVE</v>
          </cell>
          <cell r="C4349">
            <v>107.88</v>
          </cell>
          <cell r="D4349">
            <v>154.11000000000001</v>
          </cell>
          <cell r="E4349">
            <v>65.676000000000002</v>
          </cell>
        </row>
        <row r="4350">
          <cell r="A4350">
            <v>472075</v>
          </cell>
          <cell r="B4350" t="str">
            <v>PLIERS,PIST RING EXP 152MM</v>
          </cell>
          <cell r="C4350">
            <v>666.67</v>
          </cell>
          <cell r="D4350">
            <v>952.39</v>
          </cell>
          <cell r="E4350">
            <v>331.84016000000003</v>
          </cell>
        </row>
        <row r="4351">
          <cell r="A4351">
            <v>472076</v>
          </cell>
          <cell r="B4351" t="str">
            <v>COMPRESSOR, PISTON RING</v>
          </cell>
          <cell r="C4351">
            <v>611.01</v>
          </cell>
          <cell r="D4351">
            <v>872.87</v>
          </cell>
          <cell r="E4351">
            <v>314.75599999999997</v>
          </cell>
        </row>
        <row r="4352">
          <cell r="A4352">
            <v>472077</v>
          </cell>
          <cell r="B4352" t="str">
            <v>INSTALLATION TOOL,VGF</v>
          </cell>
          <cell r="C4352">
            <v>499.04</v>
          </cell>
          <cell r="D4352">
            <v>712.91</v>
          </cell>
          <cell r="E4352">
            <v>234</v>
          </cell>
        </row>
        <row r="4353">
          <cell r="A4353">
            <v>472078</v>
          </cell>
          <cell r="B4353" t="str">
            <v>KIT, VGF HAND TOOL</v>
          </cell>
          <cell r="C4353">
            <v>7492.92</v>
          </cell>
          <cell r="D4353">
            <v>10704.17</v>
          </cell>
          <cell r="E4353">
            <v>4520.1832000000004</v>
          </cell>
        </row>
        <row r="4354">
          <cell r="A4354">
            <v>472082</v>
          </cell>
          <cell r="B4354" t="str">
            <v>TURBO FITTINGS WRENCH 1-1/2 IN</v>
          </cell>
          <cell r="C4354">
            <v>204.61</v>
          </cell>
          <cell r="D4354">
            <v>292.3</v>
          </cell>
          <cell r="E4354">
            <v>102.44</v>
          </cell>
        </row>
        <row r="4355">
          <cell r="A4355">
            <v>472083</v>
          </cell>
          <cell r="B4355" t="str">
            <v>PISTON EXTRACTION TOOL</v>
          </cell>
          <cell r="C4355">
            <v>228.48</v>
          </cell>
          <cell r="D4355">
            <v>326.39999999999998</v>
          </cell>
          <cell r="E4355">
            <v>109.2</v>
          </cell>
        </row>
        <row r="4356">
          <cell r="A4356">
            <v>472103</v>
          </cell>
          <cell r="B4356" t="str">
            <v>TOOL, SEAL DRIVER CRANKSHAFT</v>
          </cell>
          <cell r="C4356">
            <v>274.83999999999997</v>
          </cell>
          <cell r="D4356">
            <v>392.63</v>
          </cell>
          <cell r="E4356">
            <v>204.88</v>
          </cell>
        </row>
        <row r="4357">
          <cell r="A4357">
            <v>472132</v>
          </cell>
          <cell r="B4357" t="str">
            <v>CYLINDER LINER PUSHER/CLAMP FOR VGF/APG1000 FIELD SERVICE</v>
          </cell>
          <cell r="C4357">
            <v>943.5</v>
          </cell>
          <cell r="D4357">
            <v>1347.86</v>
          </cell>
          <cell r="E4357">
            <v>335.4</v>
          </cell>
        </row>
        <row r="4358">
          <cell r="A4358">
            <v>472133</v>
          </cell>
          <cell r="B4358" t="str">
            <v>CYLINDER LINER PULLER FOR VGF/APG1000 FIELD SERVICE</v>
          </cell>
          <cell r="C4358">
            <v>918</v>
          </cell>
          <cell r="D4358">
            <v>1311.43</v>
          </cell>
          <cell r="E4358">
            <v>619.09119999999996</v>
          </cell>
        </row>
        <row r="4359">
          <cell r="A4359">
            <v>472134</v>
          </cell>
          <cell r="B4359" t="str">
            <v>APG/VGF VALVE RECESSION GAGE AND SET MASTER FOR FIELD SERVICE</v>
          </cell>
          <cell r="C4359">
            <v>7356.22</v>
          </cell>
          <cell r="D4359">
            <v>10508.89</v>
          </cell>
          <cell r="E4359">
            <v>2459.6</v>
          </cell>
        </row>
        <row r="4360">
          <cell r="A4360">
            <v>472990</v>
          </cell>
          <cell r="B4360" t="str">
            <v>PISTON RING COMPRESSOR</v>
          </cell>
          <cell r="C4360">
            <v>658.49</v>
          </cell>
          <cell r="D4360">
            <v>940.7</v>
          </cell>
          <cell r="E4360">
            <v>407.05599999999998</v>
          </cell>
        </row>
        <row r="4361">
          <cell r="A4361">
            <v>472991</v>
          </cell>
          <cell r="B4361" t="str">
            <v>CARBON CLEANING TAP</v>
          </cell>
          <cell r="C4361">
            <v>1.79</v>
          </cell>
          <cell r="D4361">
            <v>2.5499999999999998</v>
          </cell>
          <cell r="E4361">
            <v>1.2063999999999999</v>
          </cell>
        </row>
        <row r="4362">
          <cell r="A4362">
            <v>472994</v>
          </cell>
          <cell r="B4362" t="str">
            <v>REPAIR KIT-MAIN/HEAD JACK SEAL</v>
          </cell>
          <cell r="C4362">
            <v>36.93</v>
          </cell>
          <cell r="D4362">
            <v>52.76</v>
          </cell>
          <cell r="E4362">
            <v>22.931999999999999</v>
          </cell>
        </row>
        <row r="4363">
          <cell r="A4363">
            <v>472995</v>
          </cell>
          <cell r="B4363" t="str">
            <v>REPAIR KIT-HYD. CONN ROD SEAL</v>
          </cell>
          <cell r="C4363">
            <v>36.909999999999997</v>
          </cell>
          <cell r="D4363">
            <v>52.73</v>
          </cell>
          <cell r="E4363">
            <v>22.921600000000002</v>
          </cell>
        </row>
        <row r="4364">
          <cell r="A4364">
            <v>472996</v>
          </cell>
          <cell r="B4364" t="str">
            <v>COMPRESSION TESTER ADAPTER</v>
          </cell>
          <cell r="C4364">
            <v>171.81</v>
          </cell>
          <cell r="D4364">
            <v>245.44</v>
          </cell>
          <cell r="E4364">
            <v>89.908000000000001</v>
          </cell>
        </row>
        <row r="4365">
          <cell r="A4365">
            <v>473001</v>
          </cell>
          <cell r="B4365" t="str">
            <v>PISTON LIFTING TOOL</v>
          </cell>
          <cell r="C4365">
            <v>248.91</v>
          </cell>
          <cell r="D4365">
            <v>355.58</v>
          </cell>
          <cell r="E4365">
            <v>153.86799999999999</v>
          </cell>
        </row>
        <row r="4366">
          <cell r="A4366">
            <v>473002</v>
          </cell>
          <cell r="B4366" t="str">
            <v>CYL SLEEVE PULLER/INSTALLER</v>
          </cell>
          <cell r="C4366">
            <v>1456.15</v>
          </cell>
          <cell r="D4366">
            <v>2080.2199999999998</v>
          </cell>
          <cell r="E4366">
            <v>900.15120000000002</v>
          </cell>
        </row>
        <row r="4367">
          <cell r="A4367">
            <v>473005</v>
          </cell>
          <cell r="B4367" t="str">
            <v>GEAR BACKLASH ADJUS TOOL</v>
          </cell>
          <cell r="C4367">
            <v>107.49</v>
          </cell>
          <cell r="D4367">
            <v>153.55000000000001</v>
          </cell>
          <cell r="E4367">
            <v>55.369599999999998</v>
          </cell>
        </row>
        <row r="4368">
          <cell r="A4368">
            <v>473010</v>
          </cell>
          <cell r="B4368" t="str">
            <v>STUD DRIVER</v>
          </cell>
          <cell r="C4368">
            <v>219.97</v>
          </cell>
          <cell r="D4368">
            <v>314.25</v>
          </cell>
          <cell r="E4368">
            <v>135.97999999999999</v>
          </cell>
        </row>
        <row r="4369">
          <cell r="A4369">
            <v>473011</v>
          </cell>
          <cell r="B4369" t="str">
            <v>DSM DRILL/TAP FIXTURE</v>
          </cell>
          <cell r="C4369">
            <v>666.72</v>
          </cell>
          <cell r="D4369">
            <v>952.46</v>
          </cell>
          <cell r="E4369">
            <v>419.74400000000003</v>
          </cell>
        </row>
        <row r="4370">
          <cell r="A4370">
            <v>473014</v>
          </cell>
          <cell r="B4370" t="str">
            <v>HYDRAUL HOSES(2 PCS=1SET)</v>
          </cell>
          <cell r="C4370">
            <v>258.75</v>
          </cell>
          <cell r="D4370">
            <v>369.64</v>
          </cell>
          <cell r="E4370">
            <v>159.952</v>
          </cell>
        </row>
        <row r="4371">
          <cell r="A4371">
            <v>473015</v>
          </cell>
          <cell r="B4371" t="str">
            <v>HYDRAUL HOSES(4 PCS=1SET)</v>
          </cell>
          <cell r="C4371">
            <v>178.41</v>
          </cell>
          <cell r="D4371">
            <v>254.87</v>
          </cell>
          <cell r="E4371">
            <v>91.904799999999994</v>
          </cell>
        </row>
        <row r="4372">
          <cell r="A4372">
            <v>473016</v>
          </cell>
          <cell r="B4372" t="str">
            <v>KIT,PULLER AT27 PRECHAMBER</v>
          </cell>
          <cell r="C4372">
            <v>1971.59</v>
          </cell>
          <cell r="D4372">
            <v>2816.56</v>
          </cell>
          <cell r="E4372">
            <v>1281.5296000000001</v>
          </cell>
        </row>
        <row r="4373">
          <cell r="A4373">
            <v>473017</v>
          </cell>
          <cell r="B4373" t="str">
            <v>COMPRESSOR,PISTON RING</v>
          </cell>
          <cell r="C4373">
            <v>822.61</v>
          </cell>
          <cell r="D4373">
            <v>1175.1500000000001</v>
          </cell>
          <cell r="E4373">
            <v>508.50799999999998</v>
          </cell>
        </row>
        <row r="4374">
          <cell r="A4374">
            <v>473018</v>
          </cell>
          <cell r="B4374" t="str">
            <v>PLIERS, PISTON RING EXPANDER 275MM</v>
          </cell>
          <cell r="C4374">
            <v>1108.82</v>
          </cell>
          <cell r="D4374">
            <v>1584.03</v>
          </cell>
          <cell r="E4374">
            <v>608.60697000000005</v>
          </cell>
        </row>
        <row r="4375">
          <cell r="A4375">
            <v>473019</v>
          </cell>
          <cell r="B4375" t="str">
            <v>TOOL,ANTIPOLISH RING REMOVAL</v>
          </cell>
          <cell r="C4375">
            <v>195.12</v>
          </cell>
          <cell r="D4375">
            <v>278.74</v>
          </cell>
          <cell r="E4375">
            <v>102.5232</v>
          </cell>
        </row>
        <row r="4376">
          <cell r="A4376">
            <v>473020</v>
          </cell>
          <cell r="B4376" t="str">
            <v>SCREW,THREADED W/EXP ROD</v>
          </cell>
          <cell r="C4376">
            <v>215.52</v>
          </cell>
          <cell r="D4376">
            <v>307.88</v>
          </cell>
          <cell r="E4376">
            <v>111.02</v>
          </cell>
        </row>
        <row r="4377">
          <cell r="A4377">
            <v>473022</v>
          </cell>
          <cell r="B4377" t="str">
            <v>COLLET,W/EXT TUBE 1.25-1.50</v>
          </cell>
          <cell r="C4377">
            <v>220</v>
          </cell>
          <cell r="D4377">
            <v>314.29000000000002</v>
          </cell>
          <cell r="E4377">
            <v>115.596</v>
          </cell>
        </row>
        <row r="4378">
          <cell r="A4378">
            <v>473023</v>
          </cell>
          <cell r="B4378" t="str">
            <v>COLLET,LARGE 1.50-1.75</v>
          </cell>
          <cell r="C4378">
            <v>171.29</v>
          </cell>
          <cell r="D4378">
            <v>244.7</v>
          </cell>
          <cell r="E4378">
            <v>90.001599999999996</v>
          </cell>
        </row>
        <row r="4379">
          <cell r="A4379">
            <v>473024</v>
          </cell>
          <cell r="B4379" t="str">
            <v>ROD,EXPANDING FOR COLLETS</v>
          </cell>
          <cell r="C4379">
            <v>64.69</v>
          </cell>
          <cell r="D4379">
            <v>92.41</v>
          </cell>
          <cell r="E4379">
            <v>33.321599999999997</v>
          </cell>
        </row>
        <row r="4380">
          <cell r="A4380">
            <v>473025</v>
          </cell>
          <cell r="B4380" t="str">
            <v>ADAPTOR,HYDRAULIC RAM</v>
          </cell>
          <cell r="C4380">
            <v>273.47000000000003</v>
          </cell>
          <cell r="D4380">
            <v>390.67</v>
          </cell>
          <cell r="E4380">
            <v>169.05199999999999</v>
          </cell>
        </row>
        <row r="4381">
          <cell r="A4381">
            <v>473026</v>
          </cell>
          <cell r="B4381" t="str">
            <v>YOKE</v>
          </cell>
          <cell r="C4381">
            <v>260.60000000000002</v>
          </cell>
          <cell r="D4381">
            <v>372.29</v>
          </cell>
          <cell r="E4381">
            <v>161.096</v>
          </cell>
        </row>
        <row r="4382">
          <cell r="A4382">
            <v>473027</v>
          </cell>
          <cell r="B4382" t="str">
            <v>RAM, HYDRAULIC 20 TON</v>
          </cell>
          <cell r="C4382">
            <v>1230.4100000000001</v>
          </cell>
          <cell r="D4382">
            <v>1757.73</v>
          </cell>
          <cell r="E4382">
            <v>646.51599999999996</v>
          </cell>
        </row>
        <row r="4383">
          <cell r="A4383">
            <v>473028</v>
          </cell>
          <cell r="B4383" t="str">
            <v>COUPLER,HYDRAULIC RAM</v>
          </cell>
          <cell r="C4383">
            <v>72.42</v>
          </cell>
          <cell r="D4383">
            <v>103.46</v>
          </cell>
          <cell r="E4383">
            <v>33.956000000000003</v>
          </cell>
        </row>
        <row r="4384">
          <cell r="A4384">
            <v>473029</v>
          </cell>
          <cell r="B4384" t="str">
            <v>KIT, FLUID SAMPLE</v>
          </cell>
          <cell r="C4384">
            <v>347.48</v>
          </cell>
          <cell r="D4384">
            <v>496.4</v>
          </cell>
          <cell r="E4384">
            <v>208</v>
          </cell>
        </row>
        <row r="4385">
          <cell r="A4385">
            <v>473030</v>
          </cell>
          <cell r="B4385" t="str">
            <v>TOOL,VIB DAMP EXT PLUG REM</v>
          </cell>
          <cell r="C4385">
            <v>117.99</v>
          </cell>
          <cell r="D4385">
            <v>168.56</v>
          </cell>
          <cell r="E4385">
            <v>62.077599999999997</v>
          </cell>
        </row>
        <row r="4386">
          <cell r="A4386">
            <v>473031</v>
          </cell>
          <cell r="B4386" t="str">
            <v>PLIERS,PISTON RING EXP 250MM</v>
          </cell>
          <cell r="C4386">
            <v>803.94</v>
          </cell>
          <cell r="D4386">
            <v>1148.48</v>
          </cell>
          <cell r="E4386">
            <v>519.38346000000001</v>
          </cell>
        </row>
        <row r="4387">
          <cell r="A4387">
            <v>473032</v>
          </cell>
          <cell r="B4387" t="str">
            <v>COLLET,SMALL 1.25-1.50</v>
          </cell>
          <cell r="C4387">
            <v>164.33</v>
          </cell>
          <cell r="D4387">
            <v>234.76</v>
          </cell>
          <cell r="E4387">
            <v>84.656000000000006</v>
          </cell>
        </row>
        <row r="4388">
          <cell r="A4388">
            <v>473033</v>
          </cell>
          <cell r="B4388" t="str">
            <v>TOOL,CAMSHAFT GEAR ADJUSTING</v>
          </cell>
          <cell r="C4388">
            <v>165.43</v>
          </cell>
          <cell r="D4388">
            <v>236.33</v>
          </cell>
          <cell r="E4388">
            <v>86.923199999999994</v>
          </cell>
        </row>
        <row r="4389">
          <cell r="A4389">
            <v>473034</v>
          </cell>
          <cell r="B4389" t="str">
            <v>KIT,CAMSHAFT GEAR PUMP</v>
          </cell>
          <cell r="C4389">
            <v>3543.05</v>
          </cell>
          <cell r="D4389">
            <v>5061.5</v>
          </cell>
          <cell r="E4389">
            <v>1825.1792</v>
          </cell>
        </row>
        <row r="4390">
          <cell r="A4390">
            <v>473036</v>
          </cell>
          <cell r="B4390" t="str">
            <v>GAUGE,REPLACEMENT FOR A292539</v>
          </cell>
          <cell r="C4390">
            <v>140.28</v>
          </cell>
          <cell r="D4390">
            <v>200.39</v>
          </cell>
          <cell r="E4390">
            <v>104.5408</v>
          </cell>
        </row>
        <row r="4391">
          <cell r="A4391">
            <v>473044</v>
          </cell>
          <cell r="B4391" t="str">
            <v>KIT, MISC. TOOL ATGL</v>
          </cell>
          <cell r="C4391">
            <v>7391.78</v>
          </cell>
          <cell r="D4391">
            <v>10559.69</v>
          </cell>
          <cell r="E4391">
            <v>4804.6544000000004</v>
          </cell>
        </row>
        <row r="4392">
          <cell r="A4392">
            <v>473046</v>
          </cell>
          <cell r="B4392" t="str">
            <v>ADMISSION VALVE PULLER</v>
          </cell>
          <cell r="C4392">
            <v>187.91</v>
          </cell>
          <cell r="D4392">
            <v>268.45</v>
          </cell>
          <cell r="E4392">
            <v>64.48</v>
          </cell>
        </row>
        <row r="4393">
          <cell r="A4393">
            <v>474000</v>
          </cell>
          <cell r="B4393" t="str">
            <v>CAMSHAFT DUMMY GEAR</v>
          </cell>
          <cell r="C4393">
            <v>199.53</v>
          </cell>
          <cell r="D4393">
            <v>285.05</v>
          </cell>
          <cell r="E4393">
            <v>120.432</v>
          </cell>
        </row>
        <row r="4394">
          <cell r="A4394">
            <v>474001</v>
          </cell>
          <cell r="B4394" t="str">
            <v>CAM BEARING ROLLOUT TOOL</v>
          </cell>
          <cell r="C4394">
            <v>50.67</v>
          </cell>
          <cell r="D4394">
            <v>72.39</v>
          </cell>
          <cell r="E4394">
            <v>37.814399999999999</v>
          </cell>
        </row>
        <row r="4395">
          <cell r="A4395">
            <v>474003</v>
          </cell>
          <cell r="B4395" t="str">
            <v>ADAPTER</v>
          </cell>
          <cell r="C4395">
            <v>74.2</v>
          </cell>
          <cell r="D4395">
            <v>106</v>
          </cell>
          <cell r="E4395">
            <v>43.669600000000003</v>
          </cell>
        </row>
        <row r="4396">
          <cell r="A4396">
            <v>474005</v>
          </cell>
          <cell r="B4396" t="str">
            <v>STOP SLEEVE</v>
          </cell>
          <cell r="C4396">
            <v>81.77</v>
          </cell>
          <cell r="D4396">
            <v>116.81</v>
          </cell>
          <cell r="E4396">
            <v>50.096800000000002</v>
          </cell>
        </row>
        <row r="4397">
          <cell r="A4397">
            <v>474007</v>
          </cell>
          <cell r="B4397" t="str">
            <v>COLLET</v>
          </cell>
          <cell r="C4397">
            <v>138.80000000000001</v>
          </cell>
          <cell r="D4397">
            <v>198.29</v>
          </cell>
          <cell r="E4397">
            <v>71.5</v>
          </cell>
        </row>
        <row r="4398">
          <cell r="A4398">
            <v>474008</v>
          </cell>
          <cell r="B4398" t="str">
            <v>SCREW EXTRACTOR</v>
          </cell>
          <cell r="C4398">
            <v>78</v>
          </cell>
          <cell r="D4398">
            <v>111.43</v>
          </cell>
          <cell r="E4398">
            <v>46.144799999999996</v>
          </cell>
        </row>
        <row r="4399">
          <cell r="A4399">
            <v>474012</v>
          </cell>
          <cell r="B4399" t="str">
            <v>REAMER HANDLE</v>
          </cell>
          <cell r="C4399">
            <v>98.19</v>
          </cell>
          <cell r="D4399">
            <v>140.26</v>
          </cell>
          <cell r="E4399">
            <v>57.2104</v>
          </cell>
        </row>
        <row r="4400">
          <cell r="A4400">
            <v>474013</v>
          </cell>
          <cell r="B4400" t="str">
            <v>WATER PUMP REBUILD KIT</v>
          </cell>
          <cell r="C4400">
            <v>1778.93</v>
          </cell>
          <cell r="D4400">
            <v>2541.33</v>
          </cell>
          <cell r="E4400">
            <v>1156.2719999999999</v>
          </cell>
        </row>
        <row r="4401">
          <cell r="A4401">
            <v>474016</v>
          </cell>
          <cell r="B4401" t="str">
            <v>V-BELT TENSION TESTOR</v>
          </cell>
          <cell r="C4401">
            <v>49.14</v>
          </cell>
          <cell r="D4401">
            <v>70.209999999999994</v>
          </cell>
          <cell r="E4401">
            <v>29.494399999999999</v>
          </cell>
        </row>
        <row r="4402">
          <cell r="A4402">
            <v>474018</v>
          </cell>
          <cell r="B4402" t="str">
            <v>PISTON PULLER</v>
          </cell>
          <cell r="C4402">
            <v>64.98</v>
          </cell>
          <cell r="D4402">
            <v>92.83</v>
          </cell>
          <cell r="E4402">
            <v>38.896000000000001</v>
          </cell>
        </row>
        <row r="4403">
          <cell r="A4403">
            <v>474019</v>
          </cell>
          <cell r="B4403" t="str">
            <v>PISTON PULLER</v>
          </cell>
          <cell r="C4403">
            <v>46.13</v>
          </cell>
          <cell r="D4403">
            <v>65.900000000000006</v>
          </cell>
          <cell r="E4403">
            <v>28.963999999999999</v>
          </cell>
        </row>
        <row r="4404">
          <cell r="A4404">
            <v>474021</v>
          </cell>
          <cell r="B4404" t="str">
            <v>DRILL / TAP FIXTURE</v>
          </cell>
          <cell r="C4404">
            <v>674.18</v>
          </cell>
          <cell r="D4404">
            <v>963.11</v>
          </cell>
          <cell r="E4404">
            <v>378.89280000000002</v>
          </cell>
        </row>
        <row r="4405">
          <cell r="A4405">
            <v>474022</v>
          </cell>
          <cell r="B4405" t="str">
            <v>TIMING DISK ALIGNMT TOOL</v>
          </cell>
          <cell r="C4405">
            <v>39.07</v>
          </cell>
          <cell r="D4405">
            <v>55.81</v>
          </cell>
          <cell r="E4405">
            <v>25.719200000000001</v>
          </cell>
        </row>
        <row r="4406">
          <cell r="A4406">
            <v>474023</v>
          </cell>
          <cell r="B4406" t="str">
            <v>CSA SP PLUG CARRIER TOOL</v>
          </cell>
          <cell r="C4406">
            <v>145.69</v>
          </cell>
          <cell r="D4406">
            <v>208.12</v>
          </cell>
          <cell r="E4406">
            <v>75.181600000000003</v>
          </cell>
        </row>
        <row r="4407">
          <cell r="A4407">
            <v>474024</v>
          </cell>
          <cell r="B4407" t="str">
            <v>TIMING DISC LOCATOR</v>
          </cell>
          <cell r="C4407">
            <v>29.58</v>
          </cell>
          <cell r="D4407">
            <v>42.26</v>
          </cell>
          <cell r="E4407">
            <v>19.801600000000001</v>
          </cell>
        </row>
        <row r="4408">
          <cell r="A4408">
            <v>474025</v>
          </cell>
          <cell r="B4408" t="str">
            <v>PICK-UP LOCATION GUIDE</v>
          </cell>
          <cell r="C4408">
            <v>102.68</v>
          </cell>
          <cell r="D4408">
            <v>146.69</v>
          </cell>
          <cell r="E4408">
            <v>56.472000000000001</v>
          </cell>
        </row>
        <row r="4409">
          <cell r="A4409">
            <v>474026</v>
          </cell>
          <cell r="B4409" t="str">
            <v>ROCKER ARM SPOTFACE</v>
          </cell>
          <cell r="C4409">
            <v>271.83</v>
          </cell>
          <cell r="D4409">
            <v>388.33</v>
          </cell>
          <cell r="E4409">
            <v>144.2792</v>
          </cell>
        </row>
        <row r="4410">
          <cell r="A4410">
            <v>474029</v>
          </cell>
          <cell r="B4410" t="str">
            <v>VALVE STEM SEAL INSTALL TOOL</v>
          </cell>
          <cell r="C4410">
            <v>57.51</v>
          </cell>
          <cell r="D4410">
            <v>82.15</v>
          </cell>
          <cell r="E4410">
            <v>15.6</v>
          </cell>
        </row>
        <row r="4411">
          <cell r="A4411">
            <v>474031</v>
          </cell>
          <cell r="B4411" t="str">
            <v>VALVE SPRING COMPRESSOR</v>
          </cell>
          <cell r="C4411">
            <v>349.89</v>
          </cell>
          <cell r="D4411">
            <v>499.84</v>
          </cell>
          <cell r="E4411">
            <v>180.2424</v>
          </cell>
        </row>
        <row r="4412">
          <cell r="A4412">
            <v>474033</v>
          </cell>
          <cell r="B4412" t="str">
            <v>COMPRESSOR,VALVE SPRING CSA</v>
          </cell>
          <cell r="C4412">
            <v>653.55999999999995</v>
          </cell>
          <cell r="D4412">
            <v>933.66</v>
          </cell>
          <cell r="E4412">
            <v>343.40800000000002</v>
          </cell>
        </row>
        <row r="4413">
          <cell r="A4413">
            <v>474034</v>
          </cell>
          <cell r="B4413" t="str">
            <v>COMPRESSOR,4 VALVE SPRING</v>
          </cell>
          <cell r="C4413">
            <v>504.94</v>
          </cell>
          <cell r="D4413">
            <v>721.34</v>
          </cell>
          <cell r="E4413">
            <v>303.57600000000002</v>
          </cell>
        </row>
        <row r="4414">
          <cell r="A4414">
            <v>474035</v>
          </cell>
          <cell r="B4414" t="str">
            <v>TESTER,DIESEL COMPRESSION</v>
          </cell>
          <cell r="C4414">
            <v>390.32</v>
          </cell>
          <cell r="D4414">
            <v>557.6</v>
          </cell>
          <cell r="E4414">
            <v>275.548</v>
          </cell>
        </row>
        <row r="4415">
          <cell r="A4415">
            <v>474036</v>
          </cell>
          <cell r="B4415" t="str">
            <v>TOOL,SPARK PLUG CARRIER</v>
          </cell>
          <cell r="C4415">
            <v>158.94</v>
          </cell>
          <cell r="D4415">
            <v>227.06</v>
          </cell>
          <cell r="E4415">
            <v>83.512</v>
          </cell>
        </row>
        <row r="4416">
          <cell r="A4416">
            <v>474038</v>
          </cell>
          <cell r="B4416" t="str">
            <v>EXTRACTOR, VALVE SEAT</v>
          </cell>
          <cell r="C4416">
            <v>1041.21</v>
          </cell>
          <cell r="D4416">
            <v>1487.44</v>
          </cell>
          <cell r="E4416">
            <v>550.00400000000002</v>
          </cell>
        </row>
        <row r="4417">
          <cell r="A4417">
            <v>474039</v>
          </cell>
          <cell r="B4417" t="str">
            <v>PULLER, IGNITER SLEEVE</v>
          </cell>
          <cell r="C4417">
            <v>526.44000000000005</v>
          </cell>
          <cell r="D4417">
            <v>752.06</v>
          </cell>
          <cell r="E4417">
            <v>154.38800000000001</v>
          </cell>
        </row>
        <row r="4418">
          <cell r="A4418">
            <v>474040</v>
          </cell>
          <cell r="B4418" t="str">
            <v>PULLER,VLVE BRIDGE GUIDE</v>
          </cell>
          <cell r="C4418">
            <v>87.63</v>
          </cell>
          <cell r="D4418">
            <v>125.18</v>
          </cell>
          <cell r="E4418">
            <v>52.540799999999997</v>
          </cell>
        </row>
        <row r="4419">
          <cell r="A4419">
            <v>474041</v>
          </cell>
          <cell r="B4419" t="str">
            <v>PLIERS,PIST RING EXPAND 238MM</v>
          </cell>
          <cell r="C4419">
            <v>1228.98</v>
          </cell>
          <cell r="D4419">
            <v>1755.69</v>
          </cell>
          <cell r="E4419">
            <v>486.90077000000002</v>
          </cell>
        </row>
        <row r="4420">
          <cell r="A4420">
            <v>474042</v>
          </cell>
          <cell r="B4420" t="str">
            <v>PLIERS,PIST RING EXP 215MM</v>
          </cell>
          <cell r="C4420">
            <v>1008.2</v>
          </cell>
          <cell r="D4420">
            <v>1440.28</v>
          </cell>
          <cell r="E4420">
            <v>395.86052999999998</v>
          </cell>
        </row>
        <row r="4421">
          <cell r="A4421">
            <v>474044</v>
          </cell>
          <cell r="B4421" t="str">
            <v>GAGE MACH VHP CYLINDER HEAD AS</v>
          </cell>
          <cell r="C4421">
            <v>907.9</v>
          </cell>
          <cell r="D4421">
            <v>1297</v>
          </cell>
          <cell r="E4421">
            <v>587.6</v>
          </cell>
        </row>
        <row r="4422">
          <cell r="A4422">
            <v>474046</v>
          </cell>
          <cell r="B4422" t="str">
            <v>REAMER,VLVE GUIDE(.5612/.5619)</v>
          </cell>
          <cell r="C4422">
            <v>363.59</v>
          </cell>
          <cell r="D4422">
            <v>519.41</v>
          </cell>
          <cell r="E4422">
            <v>258.11500000000001</v>
          </cell>
        </row>
        <row r="4423">
          <cell r="A4423">
            <v>474053</v>
          </cell>
          <cell r="B4423" t="str">
            <v>REMOVAL TOOL FOR ALL S-08775 SPARK PLUG EXTENSION ASSEMBLY</v>
          </cell>
          <cell r="C4423">
            <v>56.81</v>
          </cell>
          <cell r="D4423">
            <v>81.16</v>
          </cell>
          <cell r="E4423">
            <v>47.84</v>
          </cell>
        </row>
        <row r="4424">
          <cell r="A4424">
            <v>475006</v>
          </cell>
          <cell r="B4424" t="str">
            <v>SPARK PLUG GAPPER</v>
          </cell>
          <cell r="C4424">
            <v>51.48</v>
          </cell>
          <cell r="D4424">
            <v>73.540000000000006</v>
          </cell>
          <cell r="E4424">
            <v>30.139199999999999</v>
          </cell>
        </row>
        <row r="4425">
          <cell r="A4425">
            <v>475007</v>
          </cell>
          <cell r="B4425" t="str">
            <v>OXYGEN ANALYZER</v>
          </cell>
          <cell r="C4425">
            <v>3096.56</v>
          </cell>
          <cell r="D4425">
            <v>4423.6499999999996</v>
          </cell>
          <cell r="E4425">
            <v>2028</v>
          </cell>
        </row>
        <row r="4426">
          <cell r="A4426">
            <v>475008</v>
          </cell>
          <cell r="B4426" t="str">
            <v>SPARK PLUG SOCKET/EXT</v>
          </cell>
          <cell r="C4426">
            <v>121.28</v>
          </cell>
          <cell r="D4426">
            <v>173.25</v>
          </cell>
          <cell r="E4426">
            <v>71.343999999999994</v>
          </cell>
        </row>
        <row r="4427">
          <cell r="A4427">
            <v>475014</v>
          </cell>
          <cell r="B4427" t="str">
            <v>DRILL GUIDE</v>
          </cell>
          <cell r="C4427">
            <v>83.23</v>
          </cell>
          <cell r="D4427">
            <v>118.9</v>
          </cell>
          <cell r="E4427">
            <v>55.401949999999999</v>
          </cell>
        </row>
        <row r="4428">
          <cell r="A4428">
            <v>475015</v>
          </cell>
          <cell r="B4428" t="str">
            <v>FILTER (BOX OF 10)</v>
          </cell>
          <cell r="C4428">
            <v>176.65</v>
          </cell>
          <cell r="D4428">
            <v>252.35</v>
          </cell>
          <cell r="E4428">
            <v>109.2</v>
          </cell>
        </row>
        <row r="4429">
          <cell r="A4429">
            <v>475019</v>
          </cell>
          <cell r="B4429" t="str">
            <v>TORQUE WRENCH</v>
          </cell>
          <cell r="C4429">
            <v>2428.13</v>
          </cell>
          <cell r="D4429">
            <v>3468.76</v>
          </cell>
          <cell r="E4429">
            <v>1478.2560000000001</v>
          </cell>
        </row>
        <row r="4430">
          <cell r="A4430">
            <v>475022</v>
          </cell>
          <cell r="B4430" t="str">
            <v>DC BATTERY PACK</v>
          </cell>
          <cell r="C4430">
            <v>606.08000000000004</v>
          </cell>
          <cell r="D4430">
            <v>865.82</v>
          </cell>
          <cell r="E4430">
            <v>408.72</v>
          </cell>
        </row>
        <row r="4431">
          <cell r="A4431">
            <v>475023</v>
          </cell>
          <cell r="B4431" t="str">
            <v>LIGHT SOURCE/CABLE, AC/DC BORESCOPE</v>
          </cell>
          <cell r="C4431">
            <v>1767.77</v>
          </cell>
          <cell r="D4431">
            <v>2525.39</v>
          </cell>
          <cell r="E4431">
            <v>1391.78</v>
          </cell>
        </row>
        <row r="4432">
          <cell r="A4432">
            <v>475024</v>
          </cell>
          <cell r="B4432" t="str">
            <v>DELUXE AT BORESCOPE KIT</v>
          </cell>
          <cell r="C4432">
            <v>6951.6</v>
          </cell>
          <cell r="D4432">
            <v>9930.86</v>
          </cell>
          <cell r="E4432">
            <v>4335.24</v>
          </cell>
        </row>
        <row r="4433">
          <cell r="A4433">
            <v>475026</v>
          </cell>
          <cell r="B4433" t="str">
            <v>REGULATOR ADJUSTER</v>
          </cell>
          <cell r="C4433">
            <v>313.93</v>
          </cell>
          <cell r="D4433">
            <v>448.46</v>
          </cell>
          <cell r="E4433">
            <v>204.36</v>
          </cell>
        </row>
        <row r="4434">
          <cell r="A4434">
            <v>475028</v>
          </cell>
          <cell r="B4434" t="str">
            <v>DIGITAL MANOMETER/CALIB KIT</v>
          </cell>
          <cell r="C4434">
            <v>4638.96</v>
          </cell>
          <cell r="D4434">
            <v>6627.09</v>
          </cell>
          <cell r="E4434">
            <v>1811.16</v>
          </cell>
        </row>
        <row r="4435">
          <cell r="A4435">
            <v>475031</v>
          </cell>
          <cell r="B4435" t="str">
            <v>PERF-A-TORQ</v>
          </cell>
          <cell r="C4435">
            <v>125.89</v>
          </cell>
          <cell r="D4435">
            <v>179.84</v>
          </cell>
          <cell r="E4435">
            <v>74.453599999999994</v>
          </cell>
        </row>
        <row r="4436">
          <cell r="A4436">
            <v>475032</v>
          </cell>
          <cell r="B4436" t="str">
            <v>CEC IGNITION TESTER</v>
          </cell>
          <cell r="C4436">
            <v>221.34</v>
          </cell>
          <cell r="D4436">
            <v>316.2</v>
          </cell>
          <cell r="E4436">
            <v>133.12</v>
          </cell>
        </row>
        <row r="4437">
          <cell r="A4437">
            <v>475033</v>
          </cell>
          <cell r="B4437" t="str">
            <v>SPARK PLUG GAPPING KIT</v>
          </cell>
          <cell r="C4437">
            <v>168.96</v>
          </cell>
          <cell r="D4437">
            <v>241.38</v>
          </cell>
          <cell r="E4437">
            <v>121.992</v>
          </cell>
        </row>
        <row r="4438">
          <cell r="A4438">
            <v>475035</v>
          </cell>
          <cell r="B4438" t="str">
            <v>SOCKET EXTENSION</v>
          </cell>
          <cell r="C4438">
            <v>32.32</v>
          </cell>
          <cell r="D4438">
            <v>46.18</v>
          </cell>
          <cell r="E4438">
            <v>16.650400000000001</v>
          </cell>
        </row>
        <row r="4439">
          <cell r="A4439">
            <v>475037</v>
          </cell>
          <cell r="B4439" t="str">
            <v>SPARK PLUG SOCKET</v>
          </cell>
          <cell r="C4439">
            <v>97.72</v>
          </cell>
          <cell r="D4439">
            <v>139.59</v>
          </cell>
          <cell r="E4439">
            <v>50.335999999999999</v>
          </cell>
        </row>
        <row r="4440">
          <cell r="A4440">
            <v>475038</v>
          </cell>
          <cell r="B4440" t="str">
            <v>PI TAPE</v>
          </cell>
          <cell r="C4440">
            <v>247.95</v>
          </cell>
          <cell r="D4440">
            <v>354.22</v>
          </cell>
          <cell r="E4440">
            <v>127.7328</v>
          </cell>
        </row>
        <row r="4441">
          <cell r="A4441">
            <v>475039</v>
          </cell>
          <cell r="B4441" t="str">
            <v>OXYGEN SENSOR SOCKET</v>
          </cell>
          <cell r="C4441">
            <v>54.63</v>
          </cell>
          <cell r="D4441">
            <v>78.040000000000006</v>
          </cell>
          <cell r="E4441">
            <v>28.34</v>
          </cell>
        </row>
        <row r="4442">
          <cell r="A4442">
            <v>475040</v>
          </cell>
          <cell r="B4442" t="str">
            <v>GAS SAMPLING KIT</v>
          </cell>
          <cell r="C4442">
            <v>1348.56</v>
          </cell>
          <cell r="D4442">
            <v>1926.51</v>
          </cell>
          <cell r="E4442">
            <v>909.428</v>
          </cell>
        </row>
        <row r="4443">
          <cell r="A4443">
            <v>475041</v>
          </cell>
          <cell r="B4443" t="str">
            <v>5 O-RINGS REPAIR KIT/475037</v>
          </cell>
          <cell r="C4443">
            <v>9.9700000000000006</v>
          </cell>
          <cell r="D4443">
            <v>14.24</v>
          </cell>
          <cell r="E4443">
            <v>6.032</v>
          </cell>
        </row>
        <row r="4444">
          <cell r="A4444">
            <v>475063</v>
          </cell>
          <cell r="B4444" t="str">
            <v>ALIGNMENT COMPUTER PROGRAM</v>
          </cell>
          <cell r="C4444">
            <v>0.02</v>
          </cell>
          <cell r="D4444">
            <v>0.02</v>
          </cell>
          <cell r="E4444">
            <v>1.04E-2</v>
          </cell>
        </row>
        <row r="4445">
          <cell r="A4445">
            <v>475064</v>
          </cell>
          <cell r="B4445" t="str">
            <v>DIGITAL THERMOMETER</v>
          </cell>
          <cell r="C4445">
            <v>446.74</v>
          </cell>
          <cell r="D4445">
            <v>638.19000000000005</v>
          </cell>
          <cell r="E4445">
            <v>319.0616</v>
          </cell>
        </row>
        <row r="4446">
          <cell r="A4446">
            <v>475065</v>
          </cell>
          <cell r="B4446" t="str">
            <v>SP PL THREAD &amp; SEAT CLEAN</v>
          </cell>
          <cell r="C4446">
            <v>30.28</v>
          </cell>
          <cell r="D4446">
            <v>43.26</v>
          </cell>
          <cell r="E4446">
            <v>15.6</v>
          </cell>
        </row>
        <row r="4447">
          <cell r="A4447">
            <v>475066</v>
          </cell>
          <cell r="B4447" t="str">
            <v>ADJUSTABLE HOOK SPANNER</v>
          </cell>
          <cell r="C4447">
            <v>315.24</v>
          </cell>
          <cell r="D4447">
            <v>450.34</v>
          </cell>
          <cell r="E4447">
            <v>186.19120000000001</v>
          </cell>
        </row>
        <row r="4448">
          <cell r="A4448">
            <v>475068</v>
          </cell>
          <cell r="B4448" t="str">
            <v>OXYGEN ANALYZER 220 VOLT</v>
          </cell>
          <cell r="C4448">
            <v>2256.8000000000002</v>
          </cell>
          <cell r="D4448">
            <v>3224</v>
          </cell>
          <cell r="E4448">
            <v>1642.16</v>
          </cell>
        </row>
        <row r="4449">
          <cell r="A4449">
            <v>475069</v>
          </cell>
          <cell r="B4449" t="str">
            <v>ANALYZER,OXYGEN</v>
          </cell>
          <cell r="C4449">
            <v>3314.5</v>
          </cell>
          <cell r="D4449">
            <v>4735</v>
          </cell>
          <cell r="E4449">
            <v>2002</v>
          </cell>
        </row>
        <row r="4450">
          <cell r="A4450">
            <v>475070</v>
          </cell>
          <cell r="B4450" t="str">
            <v>GRINDER,VALVE SEAT 220 VOLT</v>
          </cell>
          <cell r="C4450">
            <v>6345.32</v>
          </cell>
          <cell r="D4450">
            <v>9064.74</v>
          </cell>
          <cell r="E4450">
            <v>4481.308</v>
          </cell>
        </row>
        <row r="4451">
          <cell r="A4451">
            <v>475071</v>
          </cell>
          <cell r="B4451" t="str">
            <v>TIMING LIGHT</v>
          </cell>
          <cell r="C4451">
            <v>4918.38</v>
          </cell>
          <cell r="D4451">
            <v>7026.26</v>
          </cell>
          <cell r="E4451">
            <v>3481.8263999999999</v>
          </cell>
        </row>
        <row r="4452">
          <cell r="A4452">
            <v>475072</v>
          </cell>
          <cell r="B4452" t="str">
            <v>MANOMETER,DIGITAL</v>
          </cell>
          <cell r="C4452">
            <v>2394.37</v>
          </cell>
          <cell r="D4452">
            <v>3420.53</v>
          </cell>
          <cell r="E4452">
            <v>1147.1199999999999</v>
          </cell>
        </row>
        <row r="4453">
          <cell r="A4453">
            <v>475075</v>
          </cell>
          <cell r="B4453" t="str">
            <v>PULLER,SPARK PLUG EXTENSION</v>
          </cell>
          <cell r="C4453">
            <v>66.56</v>
          </cell>
          <cell r="D4453">
            <v>95.09</v>
          </cell>
          <cell r="E4453">
            <v>47.631999999999998</v>
          </cell>
        </row>
        <row r="4454">
          <cell r="A4454">
            <v>475076</v>
          </cell>
          <cell r="B4454" t="str">
            <v>KIT; PRISM BORESCOPE</v>
          </cell>
          <cell r="C4454">
            <v>13578.24</v>
          </cell>
          <cell r="D4454">
            <v>19397.490000000002</v>
          </cell>
          <cell r="E4454">
            <v>7884.24</v>
          </cell>
        </row>
        <row r="4455">
          <cell r="A4455">
            <v>475077</v>
          </cell>
          <cell r="B4455" t="str">
            <v>IGNITION ANALYZER TOOL</v>
          </cell>
          <cell r="C4455">
            <v>1689.17</v>
          </cell>
          <cell r="D4455">
            <v>2413.1</v>
          </cell>
          <cell r="E4455">
            <v>1025.44</v>
          </cell>
        </row>
        <row r="4456">
          <cell r="A4456">
            <v>475078</v>
          </cell>
          <cell r="B4456" t="str">
            <v>OSCILLOSCOPE</v>
          </cell>
          <cell r="C4456">
            <v>376.62</v>
          </cell>
          <cell r="D4456">
            <v>538.04</v>
          </cell>
          <cell r="E4456">
            <v>226.89680000000001</v>
          </cell>
        </row>
        <row r="4457">
          <cell r="A4457">
            <v>475079</v>
          </cell>
          <cell r="B4457" t="str">
            <v>ESM DRILL JIG CONV. KIT</v>
          </cell>
          <cell r="C4457">
            <v>2085.58</v>
          </cell>
          <cell r="D4457">
            <v>2979.4</v>
          </cell>
          <cell r="E4457">
            <v>1095.8584000000001</v>
          </cell>
        </row>
        <row r="4458">
          <cell r="A4458">
            <v>475083</v>
          </cell>
          <cell r="B4458" t="str">
            <v>OSCILLOSCOPE</v>
          </cell>
          <cell r="C4458">
            <v>608.94000000000005</v>
          </cell>
          <cell r="D4458">
            <v>869.91</v>
          </cell>
          <cell r="E4458">
            <v>224.13284999999999</v>
          </cell>
        </row>
        <row r="4459">
          <cell r="A4459">
            <v>476084</v>
          </cell>
          <cell r="B4459" t="str">
            <v>HAMMER, SLIDE</v>
          </cell>
          <cell r="C4459">
            <v>289.58</v>
          </cell>
          <cell r="D4459">
            <v>413.68</v>
          </cell>
          <cell r="E4459">
            <v>205.244</v>
          </cell>
        </row>
        <row r="4460">
          <cell r="A4460">
            <v>476344</v>
          </cell>
          <cell r="B4460" t="str">
            <v>SPARK PLUG SOCKET</v>
          </cell>
          <cell r="C4460">
            <v>252.82</v>
          </cell>
          <cell r="D4460">
            <v>361.17</v>
          </cell>
          <cell r="E4460">
            <v>73.798400000000001</v>
          </cell>
        </row>
        <row r="4461">
          <cell r="A4461">
            <v>485056</v>
          </cell>
          <cell r="B4461" t="str">
            <v>COUPLING</v>
          </cell>
          <cell r="C4461">
            <v>25.84</v>
          </cell>
          <cell r="D4461">
            <v>36.909999999999997</v>
          </cell>
          <cell r="E4461">
            <v>20.332000000000001</v>
          </cell>
        </row>
        <row r="4462">
          <cell r="A4462">
            <v>485057</v>
          </cell>
          <cell r="B4462" t="str">
            <v>CONDENSOR</v>
          </cell>
          <cell r="C4462">
            <v>3.27</v>
          </cell>
          <cell r="D4462">
            <v>4.68</v>
          </cell>
          <cell r="E4462">
            <v>2.2048000000000001</v>
          </cell>
        </row>
        <row r="4463">
          <cell r="A4463">
            <v>485066</v>
          </cell>
          <cell r="B4463" t="str">
            <v>HARNESS,PICKUP</v>
          </cell>
          <cell r="C4463">
            <v>326.81</v>
          </cell>
          <cell r="D4463">
            <v>466.87</v>
          </cell>
          <cell r="E4463">
            <v>77.303200000000004</v>
          </cell>
        </row>
        <row r="4464">
          <cell r="A4464">
            <v>485067</v>
          </cell>
          <cell r="B4464" t="str">
            <v>COUPLING</v>
          </cell>
          <cell r="C4464">
            <v>17.77</v>
          </cell>
          <cell r="D4464">
            <v>25.38</v>
          </cell>
          <cell r="E4464">
            <v>11.9808</v>
          </cell>
        </row>
        <row r="4465">
          <cell r="A4465">
            <v>485505</v>
          </cell>
          <cell r="B4465" t="str">
            <v>SPACER</v>
          </cell>
          <cell r="C4465">
            <v>38.56</v>
          </cell>
          <cell r="D4465">
            <v>55.08</v>
          </cell>
          <cell r="E4465">
            <v>26</v>
          </cell>
        </row>
        <row r="4466">
          <cell r="A4466">
            <v>485596</v>
          </cell>
          <cell r="B4466" t="str">
            <v>GUIDE, VALVE</v>
          </cell>
          <cell r="C4466">
            <v>251.51</v>
          </cell>
          <cell r="D4466">
            <v>359.3</v>
          </cell>
          <cell r="E4466">
            <v>49.712000000000003</v>
          </cell>
        </row>
        <row r="4467">
          <cell r="A4467">
            <v>489008</v>
          </cell>
          <cell r="B4467" t="str">
            <v>OIL FILTER KIT</v>
          </cell>
          <cell r="C4467">
            <v>68.88</v>
          </cell>
          <cell r="D4467">
            <v>98.39</v>
          </cell>
          <cell r="E4467">
            <v>45.639360000000003</v>
          </cell>
        </row>
        <row r="4468">
          <cell r="A4468">
            <v>489009</v>
          </cell>
          <cell r="B4468" t="str">
            <v>KIT,SEAL REPAIR</v>
          </cell>
          <cell r="C4468">
            <v>89.89</v>
          </cell>
          <cell r="D4468">
            <v>128.41</v>
          </cell>
          <cell r="E4468">
            <v>25.271999999999998</v>
          </cell>
        </row>
        <row r="4469">
          <cell r="A4469">
            <v>489010</v>
          </cell>
          <cell r="B4469" t="str">
            <v>KIT,SEAL REPAIR</v>
          </cell>
          <cell r="C4469">
            <v>37.08</v>
          </cell>
          <cell r="D4469">
            <v>52.97</v>
          </cell>
          <cell r="E4469">
            <v>25.0016</v>
          </cell>
        </row>
        <row r="4470">
          <cell r="A4470">
            <v>489020</v>
          </cell>
          <cell r="B4470" t="str">
            <v>VALVE ASM,AIR</v>
          </cell>
          <cell r="C4470">
            <v>70.05</v>
          </cell>
          <cell r="D4470">
            <v>100.08</v>
          </cell>
          <cell r="E4470">
            <v>29.088799999999999</v>
          </cell>
        </row>
        <row r="4471">
          <cell r="A4471">
            <v>489021</v>
          </cell>
          <cell r="B4471" t="str">
            <v>SPRING,AIR VALVE</v>
          </cell>
          <cell r="C4471">
            <v>8.0500000000000007</v>
          </cell>
          <cell r="D4471">
            <v>11.5</v>
          </cell>
          <cell r="E4471">
            <v>1.6328</v>
          </cell>
        </row>
        <row r="4472">
          <cell r="A4472">
            <v>489031</v>
          </cell>
          <cell r="B4472" t="str">
            <v>O-RING, UPPER</v>
          </cell>
          <cell r="C4472">
            <v>2.94</v>
          </cell>
          <cell r="D4472">
            <v>4.2</v>
          </cell>
          <cell r="E4472">
            <v>0.55120000000000002</v>
          </cell>
        </row>
        <row r="4473">
          <cell r="A4473">
            <v>489032</v>
          </cell>
          <cell r="B4473" t="str">
            <v>O-RING, LOWER</v>
          </cell>
          <cell r="C4473">
            <v>12.24</v>
          </cell>
          <cell r="D4473">
            <v>17.489999999999998</v>
          </cell>
          <cell r="E4473">
            <v>2.7143999999999999</v>
          </cell>
        </row>
        <row r="4474">
          <cell r="A4474">
            <v>489042</v>
          </cell>
          <cell r="B4474" t="str">
            <v>SEAL FOR CARB 200D</v>
          </cell>
          <cell r="C4474">
            <v>1.9</v>
          </cell>
          <cell r="D4474">
            <v>2.72</v>
          </cell>
          <cell r="E4474">
            <v>1.2063999999999999</v>
          </cell>
        </row>
        <row r="4475">
          <cell r="A4475">
            <v>489043</v>
          </cell>
          <cell r="B4475" t="str">
            <v>VALVE,GAS,ASM.</v>
          </cell>
          <cell r="C4475">
            <v>62.02</v>
          </cell>
          <cell r="D4475">
            <v>88.59</v>
          </cell>
          <cell r="E4475">
            <v>21.1432</v>
          </cell>
        </row>
        <row r="4476">
          <cell r="A4476">
            <v>489046</v>
          </cell>
          <cell r="B4476" t="str">
            <v>O-RING</v>
          </cell>
          <cell r="C4476">
            <v>3.03</v>
          </cell>
          <cell r="D4476">
            <v>4.33</v>
          </cell>
          <cell r="E4476">
            <v>0.58240000000000003</v>
          </cell>
        </row>
        <row r="4477">
          <cell r="A4477">
            <v>489056</v>
          </cell>
          <cell r="B4477" t="str">
            <v>THERMOSTATIC VALVE REPAIR KIT</v>
          </cell>
          <cell r="C4477">
            <v>308.94</v>
          </cell>
          <cell r="D4477">
            <v>441.34</v>
          </cell>
          <cell r="E4477">
            <v>131.6952</v>
          </cell>
        </row>
        <row r="4478">
          <cell r="A4478">
            <v>489057</v>
          </cell>
          <cell r="B4478" t="str">
            <v>THERMOSTATIC VALVE REPAIR KIT</v>
          </cell>
          <cell r="C4478">
            <v>220.56</v>
          </cell>
          <cell r="D4478">
            <v>315.08999999999997</v>
          </cell>
          <cell r="E4478">
            <v>131.6952</v>
          </cell>
        </row>
        <row r="4479">
          <cell r="A4479">
            <v>489061</v>
          </cell>
          <cell r="B4479" t="str">
            <v>SPRING-GREEN CARB.</v>
          </cell>
          <cell r="C4479">
            <v>2.42</v>
          </cell>
          <cell r="D4479">
            <v>3.46</v>
          </cell>
          <cell r="E4479">
            <v>1.6328</v>
          </cell>
        </row>
        <row r="4480">
          <cell r="A4480">
            <v>489068</v>
          </cell>
          <cell r="B4480" t="str">
            <v>LUBE OIL STRAINER REPAIR KIT</v>
          </cell>
          <cell r="C4480">
            <v>127.05</v>
          </cell>
          <cell r="D4480">
            <v>181.5</v>
          </cell>
          <cell r="E4480">
            <v>51.459200000000003</v>
          </cell>
        </row>
        <row r="4481">
          <cell r="A4481">
            <v>489069</v>
          </cell>
          <cell r="B4481" t="str">
            <v>GAS ADMISSION VALVE LOCK NUT</v>
          </cell>
          <cell r="C4481">
            <v>16.350000000000001</v>
          </cell>
          <cell r="D4481">
            <v>23.35</v>
          </cell>
          <cell r="E4481">
            <v>11.023999999999999</v>
          </cell>
        </row>
        <row r="4482">
          <cell r="A4482">
            <v>489076</v>
          </cell>
          <cell r="B4482" t="str">
            <v>THERMOSTATIC VALVE REPAIR KIT</v>
          </cell>
          <cell r="C4482">
            <v>220.56</v>
          </cell>
          <cell r="D4482">
            <v>315.08999999999997</v>
          </cell>
          <cell r="E4482">
            <v>131.6952</v>
          </cell>
        </row>
        <row r="4483">
          <cell r="A4483">
            <v>489078</v>
          </cell>
          <cell r="B4483" t="str">
            <v>O-RING</v>
          </cell>
          <cell r="C4483">
            <v>2.0099999999999998</v>
          </cell>
          <cell r="D4483">
            <v>2.87</v>
          </cell>
          <cell r="E4483">
            <v>0.48880000000000001</v>
          </cell>
        </row>
        <row r="4484">
          <cell r="A4484">
            <v>489083</v>
          </cell>
          <cell r="B4484" t="str">
            <v>EXPL. RELIEF VALVE KIT</v>
          </cell>
          <cell r="C4484">
            <v>127.11</v>
          </cell>
          <cell r="D4484">
            <v>181.59</v>
          </cell>
          <cell r="E4484">
            <v>39.26</v>
          </cell>
        </row>
        <row r="4485">
          <cell r="A4485">
            <v>489084</v>
          </cell>
          <cell r="B4485" t="str">
            <v>TURBO COMPRESSOR O-RING</v>
          </cell>
          <cell r="C4485">
            <v>7.66</v>
          </cell>
          <cell r="D4485">
            <v>10.94</v>
          </cell>
          <cell r="E4485">
            <v>4.1496000000000004</v>
          </cell>
        </row>
        <row r="4486">
          <cell r="A4486">
            <v>489085</v>
          </cell>
          <cell r="B4486" t="str">
            <v>TURBO COMPRESSOR O-RING</v>
          </cell>
          <cell r="C4486">
            <v>16.559999999999999</v>
          </cell>
          <cell r="D4486">
            <v>23.66</v>
          </cell>
          <cell r="E4486">
            <v>5.3144</v>
          </cell>
        </row>
        <row r="4487">
          <cell r="A4487">
            <v>489095</v>
          </cell>
          <cell r="B4487" t="str">
            <v>VALVE,GAS</v>
          </cell>
          <cell r="C4487">
            <v>41.06</v>
          </cell>
          <cell r="D4487">
            <v>58.65</v>
          </cell>
          <cell r="E4487">
            <v>29.993600000000001</v>
          </cell>
        </row>
        <row r="4488">
          <cell r="A4488">
            <v>489098</v>
          </cell>
          <cell r="B4488" t="str">
            <v>THERMOSTATIC VALVE REPAIR KIT</v>
          </cell>
          <cell r="C4488">
            <v>152.35</v>
          </cell>
          <cell r="D4488">
            <v>217.64</v>
          </cell>
          <cell r="E4488">
            <v>71.343999999999994</v>
          </cell>
        </row>
        <row r="4489">
          <cell r="A4489">
            <v>489104</v>
          </cell>
          <cell r="B4489" t="str">
            <v>OIL FILTER KIT VGF (V ONLY)</v>
          </cell>
          <cell r="C4489">
            <v>88.87</v>
          </cell>
          <cell r="D4489">
            <v>126.96</v>
          </cell>
          <cell r="E4489">
            <v>46.887360000000001</v>
          </cell>
        </row>
        <row r="4490">
          <cell r="A4490">
            <v>489108</v>
          </cell>
          <cell r="B4490" t="str">
            <v>BOTTOM IN/OUT INTERCLR GASKET</v>
          </cell>
          <cell r="C4490">
            <v>118.62</v>
          </cell>
          <cell r="D4490">
            <v>169.45</v>
          </cell>
          <cell r="E4490">
            <v>40.705599999999997</v>
          </cell>
        </row>
        <row r="4491">
          <cell r="A4491">
            <v>489109</v>
          </cell>
          <cell r="B4491" t="str">
            <v>TOP RETURN INTERCOOLER GASKET</v>
          </cell>
          <cell r="C4491">
            <v>169.44</v>
          </cell>
          <cell r="D4491">
            <v>242.06</v>
          </cell>
          <cell r="E4491">
            <v>64.48</v>
          </cell>
        </row>
        <row r="4492">
          <cell r="A4492">
            <v>489112</v>
          </cell>
          <cell r="B4492" t="str">
            <v>SCREEN</v>
          </cell>
          <cell r="C4492">
            <v>13.46</v>
          </cell>
          <cell r="D4492">
            <v>19.23</v>
          </cell>
          <cell r="E4492">
            <v>5.4080000000000004</v>
          </cell>
        </row>
        <row r="4493">
          <cell r="A4493">
            <v>489113</v>
          </cell>
          <cell r="B4493" t="str">
            <v>FILTER,FOAM</v>
          </cell>
          <cell r="C4493">
            <v>18.82</v>
          </cell>
          <cell r="D4493">
            <v>26.88</v>
          </cell>
          <cell r="E4493">
            <v>9.7759999999999998</v>
          </cell>
        </row>
        <row r="4494">
          <cell r="A4494">
            <v>489114</v>
          </cell>
          <cell r="B4494" t="str">
            <v>PERF SHELL</v>
          </cell>
          <cell r="C4494">
            <v>77.27</v>
          </cell>
          <cell r="D4494">
            <v>110.38</v>
          </cell>
          <cell r="E4494">
            <v>31.46</v>
          </cell>
        </row>
        <row r="4495">
          <cell r="A4495">
            <v>489117</v>
          </cell>
          <cell r="B4495" t="str">
            <v>HEAD ASM</v>
          </cell>
          <cell r="C4495">
            <v>175.81</v>
          </cell>
          <cell r="D4495">
            <v>251.15</v>
          </cell>
          <cell r="E4495">
            <v>108.68</v>
          </cell>
        </row>
        <row r="4496">
          <cell r="A4496">
            <v>489119</v>
          </cell>
          <cell r="B4496" t="str">
            <v>SPRING HOLDER</v>
          </cell>
          <cell r="C4496">
            <v>3.25</v>
          </cell>
          <cell r="D4496">
            <v>4.6500000000000004</v>
          </cell>
          <cell r="E4496">
            <v>1.6639999999999999</v>
          </cell>
        </row>
        <row r="4497">
          <cell r="A4497">
            <v>489120</v>
          </cell>
          <cell r="B4497" t="str">
            <v>VALVE REPAIR KIT</v>
          </cell>
          <cell r="C4497">
            <v>32.32</v>
          </cell>
          <cell r="D4497">
            <v>46.17</v>
          </cell>
          <cell r="E4497">
            <v>14.976000000000001</v>
          </cell>
        </row>
        <row r="4498">
          <cell r="A4498">
            <v>489125</v>
          </cell>
          <cell r="B4498" t="str">
            <v>JUNCTION BOX ASM</v>
          </cell>
          <cell r="C4498">
            <v>146.69</v>
          </cell>
          <cell r="D4498">
            <v>209.56</v>
          </cell>
          <cell r="E4498">
            <v>116.65899</v>
          </cell>
        </row>
        <row r="4499">
          <cell r="A4499">
            <v>489162</v>
          </cell>
          <cell r="B4499" t="str">
            <v>EXPL. RELIEF VALVE KIT</v>
          </cell>
          <cell r="C4499">
            <v>143.12</v>
          </cell>
          <cell r="D4499">
            <v>204.46</v>
          </cell>
          <cell r="E4499">
            <v>71.578000000000003</v>
          </cell>
        </row>
        <row r="4500">
          <cell r="A4500">
            <v>489166</v>
          </cell>
          <cell r="B4500" t="str">
            <v>EXHAUST OUTLET</v>
          </cell>
          <cell r="C4500">
            <v>275.16000000000003</v>
          </cell>
          <cell r="D4500">
            <v>393.09</v>
          </cell>
          <cell r="E4500">
            <v>275.30462</v>
          </cell>
        </row>
        <row r="4501">
          <cell r="A4501">
            <v>489189</v>
          </cell>
          <cell r="B4501" t="str">
            <v>CENTRIFUGE</v>
          </cell>
          <cell r="C4501">
            <v>2076.6999999999998</v>
          </cell>
          <cell r="D4501">
            <v>2966.71</v>
          </cell>
          <cell r="E4501">
            <v>818.82320000000004</v>
          </cell>
        </row>
        <row r="4502">
          <cell r="A4502">
            <v>489191</v>
          </cell>
          <cell r="B4502" t="str">
            <v>LINERS,PAPER</v>
          </cell>
          <cell r="C4502">
            <v>4.1500000000000004</v>
          </cell>
          <cell r="D4502">
            <v>5.93</v>
          </cell>
          <cell r="E4502">
            <v>1.248</v>
          </cell>
        </row>
        <row r="4503">
          <cell r="A4503">
            <v>489192</v>
          </cell>
          <cell r="B4503" t="str">
            <v>O-RING,ROTOR</v>
          </cell>
          <cell r="C4503">
            <v>17.690000000000001</v>
          </cell>
          <cell r="D4503">
            <v>25.27</v>
          </cell>
          <cell r="E4503">
            <v>5.4080000000000004</v>
          </cell>
        </row>
        <row r="4504">
          <cell r="A4504">
            <v>489193</v>
          </cell>
          <cell r="B4504" t="str">
            <v>O-RING,BASE</v>
          </cell>
          <cell r="C4504">
            <v>30.17</v>
          </cell>
          <cell r="D4504">
            <v>43.1</v>
          </cell>
          <cell r="E4504">
            <v>9.36</v>
          </cell>
        </row>
        <row r="4505">
          <cell r="A4505">
            <v>489196</v>
          </cell>
          <cell r="B4505" t="str">
            <v>CLAMP, BELL HOUSING</v>
          </cell>
          <cell r="C4505">
            <v>78.540000000000006</v>
          </cell>
          <cell r="D4505">
            <v>112.2</v>
          </cell>
          <cell r="E4505">
            <v>22.047999999999998</v>
          </cell>
        </row>
        <row r="4506">
          <cell r="A4506">
            <v>489197</v>
          </cell>
          <cell r="B4506" t="str">
            <v>TURBINE ASM</v>
          </cell>
          <cell r="C4506">
            <v>883.03</v>
          </cell>
          <cell r="D4506">
            <v>1261.47</v>
          </cell>
          <cell r="E4506">
            <v>294.21600000000001</v>
          </cell>
        </row>
        <row r="4507">
          <cell r="A4507">
            <v>489245</v>
          </cell>
          <cell r="B4507" t="str">
            <v>DIAPHRAGM KIT</v>
          </cell>
          <cell r="C4507">
            <v>133</v>
          </cell>
          <cell r="D4507">
            <v>190</v>
          </cell>
          <cell r="E4507">
            <v>36.441600000000001</v>
          </cell>
        </row>
        <row r="4508">
          <cell r="A4508">
            <v>489246</v>
          </cell>
          <cell r="B4508" t="str">
            <v>GASKET,HSG</v>
          </cell>
          <cell r="C4508">
            <v>20.399999999999999</v>
          </cell>
          <cell r="D4508">
            <v>29.14</v>
          </cell>
          <cell r="E4508">
            <v>12.1472</v>
          </cell>
        </row>
        <row r="4509">
          <cell r="A4509">
            <v>489249</v>
          </cell>
          <cell r="B4509" t="str">
            <v>O-RING,UPPER BELL HSG</v>
          </cell>
          <cell r="C4509">
            <v>3.76</v>
          </cell>
          <cell r="D4509">
            <v>5.38</v>
          </cell>
          <cell r="E4509">
            <v>1.196</v>
          </cell>
        </row>
        <row r="4510">
          <cell r="A4510">
            <v>489254</v>
          </cell>
          <cell r="B4510" t="str">
            <v>BOWL,LUBE OIL STRAINER</v>
          </cell>
          <cell r="C4510">
            <v>138.09</v>
          </cell>
          <cell r="D4510">
            <v>197.27</v>
          </cell>
          <cell r="E4510">
            <v>71.135999999999996</v>
          </cell>
        </row>
        <row r="4511">
          <cell r="A4511">
            <v>489260</v>
          </cell>
          <cell r="B4511" t="str">
            <v>REPAIR KIT,VALVE</v>
          </cell>
          <cell r="C4511">
            <v>2750.43</v>
          </cell>
          <cell r="D4511">
            <v>3929.19</v>
          </cell>
          <cell r="E4511">
            <v>1111.6953100000001</v>
          </cell>
        </row>
        <row r="4512">
          <cell r="A4512">
            <v>489261</v>
          </cell>
          <cell r="B4512" t="str">
            <v>DIAPHRAGM</v>
          </cell>
          <cell r="C4512">
            <v>205.02</v>
          </cell>
          <cell r="D4512">
            <v>292.89</v>
          </cell>
          <cell r="E4512">
            <v>29.952000000000002</v>
          </cell>
        </row>
        <row r="4513">
          <cell r="A4513">
            <v>489266</v>
          </cell>
          <cell r="B4513" t="str">
            <v>SPRING,COIL</v>
          </cell>
          <cell r="C4513">
            <v>36.700000000000003</v>
          </cell>
          <cell r="D4513">
            <v>52.42</v>
          </cell>
          <cell r="E4513">
            <v>24.7468</v>
          </cell>
        </row>
        <row r="4514">
          <cell r="A4514">
            <v>489267</v>
          </cell>
          <cell r="B4514" t="str">
            <v>VHP SINGLE HD GSKT CORE</v>
          </cell>
          <cell r="C4514">
            <v>32.799999999999997</v>
          </cell>
          <cell r="D4514">
            <v>46.86</v>
          </cell>
          <cell r="E4514">
            <v>11.055</v>
          </cell>
        </row>
        <row r="4515">
          <cell r="A4515">
            <v>489268</v>
          </cell>
          <cell r="B4515" t="str">
            <v>VHP SINGLE HD GSKT CORE</v>
          </cell>
          <cell r="C4515">
            <v>28</v>
          </cell>
          <cell r="D4515">
            <v>40</v>
          </cell>
          <cell r="E4515">
            <v>11.138400000000001</v>
          </cell>
        </row>
        <row r="4516">
          <cell r="A4516">
            <v>489269</v>
          </cell>
          <cell r="B4516" t="str">
            <v>VHP HD GSKT CORE-45,46</v>
          </cell>
          <cell r="C4516">
            <v>26.4</v>
          </cell>
          <cell r="D4516">
            <v>37.71</v>
          </cell>
          <cell r="E4516">
            <v>11.215780000000001</v>
          </cell>
        </row>
        <row r="4517">
          <cell r="A4517">
            <v>489272</v>
          </cell>
          <cell r="B4517" t="str">
            <v>VGF HD GSKT CORE</v>
          </cell>
          <cell r="C4517">
            <v>28.8</v>
          </cell>
          <cell r="D4517">
            <v>41.14</v>
          </cell>
          <cell r="E4517">
            <v>6.4308399999999999</v>
          </cell>
        </row>
        <row r="4518">
          <cell r="A4518">
            <v>489273</v>
          </cell>
          <cell r="B4518" t="str">
            <v>AT HD GSKT CORE</v>
          </cell>
          <cell r="C4518">
            <v>196.8</v>
          </cell>
          <cell r="D4518">
            <v>281.14</v>
          </cell>
          <cell r="E4518">
            <v>65.350650000000002</v>
          </cell>
        </row>
        <row r="4519">
          <cell r="A4519">
            <v>489275</v>
          </cell>
          <cell r="B4519" t="str">
            <v>SPRING</v>
          </cell>
          <cell r="C4519">
            <v>3.09</v>
          </cell>
          <cell r="D4519">
            <v>4.41</v>
          </cell>
          <cell r="E4519">
            <v>2.08</v>
          </cell>
        </row>
        <row r="4520">
          <cell r="A4520">
            <v>489276</v>
          </cell>
          <cell r="B4520" t="str">
            <v>O-RING, COVER</v>
          </cell>
          <cell r="C4520">
            <v>2.91</v>
          </cell>
          <cell r="D4520">
            <v>4.16</v>
          </cell>
          <cell r="E4520">
            <v>1.5287999999999999</v>
          </cell>
        </row>
        <row r="4521">
          <cell r="A4521">
            <v>489278</v>
          </cell>
          <cell r="B4521" t="str">
            <v>VALVE, RELIEF</v>
          </cell>
          <cell r="C4521">
            <v>25.91</v>
          </cell>
          <cell r="D4521">
            <v>37.01</v>
          </cell>
          <cell r="E4521">
            <v>17.472000000000001</v>
          </cell>
        </row>
        <row r="4522">
          <cell r="A4522">
            <v>489280</v>
          </cell>
          <cell r="B4522" t="str">
            <v>RETAINER PLATE</v>
          </cell>
          <cell r="C4522">
            <v>3.67</v>
          </cell>
          <cell r="D4522">
            <v>5.25</v>
          </cell>
          <cell r="E4522">
            <v>2.4752000000000001</v>
          </cell>
        </row>
        <row r="4523">
          <cell r="A4523">
            <v>489293</v>
          </cell>
          <cell r="B4523" t="str">
            <v>GASKET</v>
          </cell>
          <cell r="C4523">
            <v>4.1900000000000004</v>
          </cell>
          <cell r="D4523">
            <v>5.99</v>
          </cell>
          <cell r="E4523">
            <v>2.8288000000000002</v>
          </cell>
        </row>
        <row r="4524">
          <cell r="A4524">
            <v>489294</v>
          </cell>
          <cell r="B4524" t="str">
            <v>SPACER</v>
          </cell>
          <cell r="C4524">
            <v>75.52</v>
          </cell>
          <cell r="D4524">
            <v>107.89</v>
          </cell>
          <cell r="E4524">
            <v>28.256799999999998</v>
          </cell>
        </row>
        <row r="4525">
          <cell r="A4525">
            <v>489295</v>
          </cell>
          <cell r="B4525" t="str">
            <v>DIAPHRAGM</v>
          </cell>
          <cell r="C4525">
            <v>254</v>
          </cell>
          <cell r="D4525">
            <v>362.85</v>
          </cell>
          <cell r="E4525">
            <v>171.28800000000001</v>
          </cell>
        </row>
        <row r="4526">
          <cell r="A4526">
            <v>489302</v>
          </cell>
          <cell r="B4526" t="str">
            <v>LINER FOR SMALL CENTRIFUGE</v>
          </cell>
          <cell r="C4526">
            <v>3.34</v>
          </cell>
          <cell r="D4526">
            <v>4.76</v>
          </cell>
          <cell r="E4526">
            <v>0.94640000000000002</v>
          </cell>
        </row>
        <row r="4527">
          <cell r="A4527">
            <v>489303</v>
          </cell>
          <cell r="B4527" t="str">
            <v>ROTOR O-RING FOR SM CENTRIFUGE</v>
          </cell>
          <cell r="C4527">
            <v>31.14</v>
          </cell>
          <cell r="D4527">
            <v>44.49</v>
          </cell>
          <cell r="E4527">
            <v>8.5280000000000005</v>
          </cell>
        </row>
        <row r="4528">
          <cell r="A4528">
            <v>489304</v>
          </cell>
          <cell r="B4528" t="str">
            <v>COVER O-RING FOR SM CENTRIFUGE</v>
          </cell>
          <cell r="C4528">
            <v>35</v>
          </cell>
          <cell r="D4528">
            <v>50</v>
          </cell>
          <cell r="E4528">
            <v>6.0735999999999999</v>
          </cell>
        </row>
        <row r="4529">
          <cell r="A4529">
            <v>489305</v>
          </cell>
          <cell r="B4529" t="str">
            <v>COVER NUT O-RING FOR SM CENTFG</v>
          </cell>
          <cell r="C4529">
            <v>3.34</v>
          </cell>
          <cell r="D4529">
            <v>4.78</v>
          </cell>
          <cell r="E4529">
            <v>1.3</v>
          </cell>
        </row>
        <row r="4530">
          <cell r="A4530">
            <v>489307</v>
          </cell>
          <cell r="B4530" t="str">
            <v>JUNCTION BOX GR0UP</v>
          </cell>
          <cell r="C4530">
            <v>710.03</v>
          </cell>
          <cell r="D4530">
            <v>1014.33</v>
          </cell>
          <cell r="E4530">
            <v>505.57580000000002</v>
          </cell>
        </row>
        <row r="4531">
          <cell r="A4531">
            <v>489324</v>
          </cell>
          <cell r="B4531" t="str">
            <v>REPAIR KIT,90 DEGREE</v>
          </cell>
          <cell r="C4531">
            <v>416.13</v>
          </cell>
          <cell r="D4531">
            <v>594.47</v>
          </cell>
          <cell r="E4531">
            <v>280.6232</v>
          </cell>
        </row>
        <row r="4532">
          <cell r="A4532">
            <v>489328</v>
          </cell>
          <cell r="B4532" t="str">
            <v>BOWL,STRAINER</v>
          </cell>
          <cell r="C4532">
            <v>258.39</v>
          </cell>
          <cell r="D4532">
            <v>369.13</v>
          </cell>
          <cell r="E4532">
            <v>111.82080000000001</v>
          </cell>
        </row>
        <row r="4533">
          <cell r="A4533">
            <v>489343</v>
          </cell>
          <cell r="B4533" t="str">
            <v>KIT,THERMOSTATS &amp; GASKETS</v>
          </cell>
          <cell r="C4533">
            <v>603.59</v>
          </cell>
          <cell r="D4533">
            <v>862.27</v>
          </cell>
          <cell r="E4533">
            <v>288.31920000000002</v>
          </cell>
        </row>
        <row r="4534">
          <cell r="A4534">
            <v>489348</v>
          </cell>
          <cell r="B4534" t="str">
            <v>COVER</v>
          </cell>
          <cell r="C4534">
            <v>25.2</v>
          </cell>
          <cell r="D4534">
            <v>36</v>
          </cell>
          <cell r="E4534">
            <v>16.993600000000001</v>
          </cell>
        </row>
        <row r="4535">
          <cell r="A4535">
            <v>489349</v>
          </cell>
          <cell r="B4535" t="str">
            <v>CLAMP,COVER</v>
          </cell>
          <cell r="C4535">
            <v>48.98</v>
          </cell>
          <cell r="D4535">
            <v>69.97</v>
          </cell>
          <cell r="E4535">
            <v>33.0304</v>
          </cell>
        </row>
        <row r="4536">
          <cell r="A4536">
            <v>489370</v>
          </cell>
          <cell r="B4536" t="str">
            <v>WARNING TAG</v>
          </cell>
          <cell r="C4536">
            <v>0.74</v>
          </cell>
          <cell r="D4536">
            <v>1.06</v>
          </cell>
          <cell r="E4536">
            <v>0.41599999999999998</v>
          </cell>
        </row>
        <row r="4537">
          <cell r="A4537">
            <v>489372</v>
          </cell>
          <cell r="B4537" t="str">
            <v>REPAIR KIT,CASE DOOR REL VALVE</v>
          </cell>
          <cell r="C4537">
            <v>110</v>
          </cell>
          <cell r="D4537">
            <v>157.13999999999999</v>
          </cell>
          <cell r="E4537">
            <v>41.235999999999997</v>
          </cell>
        </row>
        <row r="4538">
          <cell r="A4538">
            <v>489374</v>
          </cell>
          <cell r="B4538" t="str">
            <v>CARB &amp; LINKAGE GROUP</v>
          </cell>
          <cell r="C4538">
            <v>7713.65</v>
          </cell>
          <cell r="D4538">
            <v>11019.5</v>
          </cell>
          <cell r="E4538">
            <v>1440.77799</v>
          </cell>
        </row>
        <row r="4539">
          <cell r="A4539">
            <v>489386</v>
          </cell>
          <cell r="B4539" t="str">
            <v>GAS VALVE,AIR</v>
          </cell>
          <cell r="C4539">
            <v>126.93</v>
          </cell>
          <cell r="D4539">
            <v>181.33</v>
          </cell>
          <cell r="E4539">
            <v>47.986849999999997</v>
          </cell>
        </row>
        <row r="4540">
          <cell r="A4540">
            <v>489388</v>
          </cell>
          <cell r="B4540" t="str">
            <v>ELEMENT,AIR STRAINER</v>
          </cell>
          <cell r="C4540">
            <v>91.15</v>
          </cell>
          <cell r="D4540">
            <v>130.21</v>
          </cell>
          <cell r="E4540">
            <v>46.956000000000003</v>
          </cell>
        </row>
        <row r="4541">
          <cell r="A4541">
            <v>489389</v>
          </cell>
          <cell r="B4541" t="str">
            <v>THERMOSTAT KIT</v>
          </cell>
          <cell r="C4541">
            <v>553.86</v>
          </cell>
          <cell r="D4541">
            <v>791.23</v>
          </cell>
          <cell r="E4541">
            <v>128.56479999999999</v>
          </cell>
        </row>
        <row r="4542">
          <cell r="A4542">
            <v>489401</v>
          </cell>
          <cell r="B4542" t="str">
            <v>INSULATION TCM 2 UPGRADE</v>
          </cell>
          <cell r="C4542">
            <v>5012</v>
          </cell>
          <cell r="D4542">
            <v>7160</v>
          </cell>
          <cell r="E4542">
            <v>1370.3040000000001</v>
          </cell>
        </row>
        <row r="4543">
          <cell r="A4543">
            <v>489405</v>
          </cell>
          <cell r="B4543" t="str">
            <v>REPAIR KIT, VALVE</v>
          </cell>
          <cell r="C4543">
            <v>1101.1199999999999</v>
          </cell>
          <cell r="D4543">
            <v>1573.03</v>
          </cell>
          <cell r="E4543">
            <v>742.56</v>
          </cell>
        </row>
        <row r="4544">
          <cell r="A4544">
            <v>489408</v>
          </cell>
          <cell r="B4544" t="str">
            <v>O-RING</v>
          </cell>
          <cell r="C4544">
            <v>12.54</v>
          </cell>
          <cell r="D4544">
            <v>17.91</v>
          </cell>
          <cell r="E4544">
            <v>8.4551999999999996</v>
          </cell>
        </row>
        <row r="4545">
          <cell r="A4545">
            <v>489429</v>
          </cell>
          <cell r="B4545" t="str">
            <v>GOV WEIGHT SET</v>
          </cell>
          <cell r="C4545">
            <v>268.24</v>
          </cell>
          <cell r="D4545">
            <v>383.19</v>
          </cell>
          <cell r="E4545">
            <v>372.59381999999999</v>
          </cell>
        </row>
        <row r="4546">
          <cell r="A4546">
            <v>489430</v>
          </cell>
          <cell r="B4546" t="str">
            <v>SERIES 4 OIL HEADER 12CYL</v>
          </cell>
          <cell r="C4546">
            <v>6568.35</v>
          </cell>
          <cell r="D4546">
            <v>9383.36</v>
          </cell>
          <cell r="E4546">
            <v>2035.7810300000001</v>
          </cell>
        </row>
        <row r="4547">
          <cell r="A4547">
            <v>489431</v>
          </cell>
          <cell r="B4547" t="str">
            <v>SERIES 4 OIL HEADER 6CYL</v>
          </cell>
          <cell r="C4547">
            <v>1113.43</v>
          </cell>
          <cell r="D4547">
            <v>1590.61</v>
          </cell>
          <cell r="E4547">
            <v>441.32441</v>
          </cell>
        </row>
        <row r="4548">
          <cell r="A4548">
            <v>489435</v>
          </cell>
          <cell r="B4548" t="str">
            <v>O-RING</v>
          </cell>
          <cell r="C4548">
            <v>5.07</v>
          </cell>
          <cell r="D4548">
            <v>7.24</v>
          </cell>
          <cell r="E4548">
            <v>2.6277400000000002</v>
          </cell>
        </row>
        <row r="4549">
          <cell r="A4549">
            <v>489437</v>
          </cell>
          <cell r="B4549" t="str">
            <v>O-RING</v>
          </cell>
          <cell r="C4549">
            <v>5.51</v>
          </cell>
          <cell r="D4549">
            <v>7.87</v>
          </cell>
          <cell r="E4549">
            <v>2.8391999999999999</v>
          </cell>
        </row>
        <row r="4550">
          <cell r="A4550">
            <v>489438</v>
          </cell>
          <cell r="B4550" t="str">
            <v>O-RING</v>
          </cell>
          <cell r="C4550">
            <v>1.3</v>
          </cell>
          <cell r="D4550">
            <v>1.85</v>
          </cell>
          <cell r="E4550">
            <v>0.66559999999999997</v>
          </cell>
        </row>
        <row r="4551">
          <cell r="A4551">
            <v>489439</v>
          </cell>
          <cell r="B4551" t="str">
            <v>O-RING</v>
          </cell>
          <cell r="C4551">
            <v>1.61</v>
          </cell>
          <cell r="D4551">
            <v>2.2999999999999998</v>
          </cell>
          <cell r="E4551">
            <v>0.83199999999999996</v>
          </cell>
        </row>
        <row r="4552">
          <cell r="A4552">
            <v>489442</v>
          </cell>
          <cell r="B4552" t="str">
            <v>SCREW</v>
          </cell>
          <cell r="C4552">
            <v>1.04</v>
          </cell>
          <cell r="D4552">
            <v>1.49</v>
          </cell>
          <cell r="E4552">
            <v>4.5760000000000002E-2</v>
          </cell>
        </row>
        <row r="4553">
          <cell r="A4553">
            <v>489443</v>
          </cell>
          <cell r="B4553" t="str">
            <v>SPRING,GREEN</v>
          </cell>
          <cell r="C4553">
            <v>1.1399999999999999</v>
          </cell>
          <cell r="D4553">
            <v>1.63</v>
          </cell>
          <cell r="E4553">
            <v>0.69679999999999997</v>
          </cell>
        </row>
        <row r="4554">
          <cell r="A4554">
            <v>489444</v>
          </cell>
          <cell r="B4554" t="str">
            <v>DIAPHRAGM TAN</v>
          </cell>
          <cell r="C4554">
            <v>11.71</v>
          </cell>
          <cell r="D4554">
            <v>16.73</v>
          </cell>
          <cell r="E4554">
            <v>6.032</v>
          </cell>
        </row>
        <row r="4555">
          <cell r="A4555">
            <v>489445</v>
          </cell>
          <cell r="B4555" t="str">
            <v>VALVE, GAS</v>
          </cell>
          <cell r="C4555">
            <v>21.98</v>
          </cell>
          <cell r="D4555">
            <v>31.4</v>
          </cell>
          <cell r="E4555">
            <v>13.3848</v>
          </cell>
        </row>
        <row r="4556">
          <cell r="A4556">
            <v>489446</v>
          </cell>
          <cell r="B4556" t="str">
            <v>SPRING SPACER</v>
          </cell>
          <cell r="C4556">
            <v>53.55</v>
          </cell>
          <cell r="D4556">
            <v>76.5</v>
          </cell>
          <cell r="E4556">
            <v>15.7248</v>
          </cell>
        </row>
        <row r="4557">
          <cell r="A4557">
            <v>489447</v>
          </cell>
          <cell r="B4557" t="str">
            <v>JET, GAS</v>
          </cell>
          <cell r="C4557">
            <v>40.909999999999997</v>
          </cell>
          <cell r="D4557">
            <v>58.45</v>
          </cell>
          <cell r="E4557">
            <v>24.908000000000001</v>
          </cell>
        </row>
        <row r="4558">
          <cell r="A4558">
            <v>489450</v>
          </cell>
          <cell r="B4558" t="str">
            <v>VALVE ASM, AIR</v>
          </cell>
          <cell r="C4558">
            <v>298.45</v>
          </cell>
          <cell r="D4558">
            <v>426.36</v>
          </cell>
          <cell r="E4558">
            <v>167.7208</v>
          </cell>
        </row>
        <row r="4559">
          <cell r="A4559">
            <v>489459</v>
          </cell>
          <cell r="B4559" t="str">
            <v>REPAIR KIT,THERMOSTATIC VALVE</v>
          </cell>
          <cell r="C4559">
            <v>227.08</v>
          </cell>
          <cell r="D4559">
            <v>324.39999999999998</v>
          </cell>
          <cell r="E4559">
            <v>108.47199999999999</v>
          </cell>
        </row>
        <row r="4560">
          <cell r="A4560">
            <v>489461</v>
          </cell>
          <cell r="B4560" t="str">
            <v>INSULATION UPGRADE AT25</v>
          </cell>
          <cell r="C4560">
            <v>4776.8</v>
          </cell>
          <cell r="D4560">
            <v>6824</v>
          </cell>
          <cell r="E4560">
            <v>1215.3440000000001</v>
          </cell>
        </row>
        <row r="4561">
          <cell r="A4561">
            <v>489466</v>
          </cell>
          <cell r="B4561" t="str">
            <v>SPRING, AIR VALVE, BLUE</v>
          </cell>
          <cell r="C4561">
            <v>28.51</v>
          </cell>
          <cell r="D4561">
            <v>40.729999999999997</v>
          </cell>
          <cell r="E4561">
            <v>8.8919999999999995</v>
          </cell>
        </row>
        <row r="4562">
          <cell r="A4562">
            <v>489468</v>
          </cell>
          <cell r="B4562" t="str">
            <v>SHAFT, AUXWP</v>
          </cell>
          <cell r="C4562">
            <v>92.91</v>
          </cell>
          <cell r="D4562">
            <v>132.72</v>
          </cell>
          <cell r="E4562">
            <v>67.870400000000004</v>
          </cell>
        </row>
        <row r="4563">
          <cell r="A4563">
            <v>489469</v>
          </cell>
          <cell r="B4563" t="str">
            <v>WARNING TAG</v>
          </cell>
          <cell r="C4563">
            <v>0.09</v>
          </cell>
          <cell r="D4563">
            <v>0.13</v>
          </cell>
          <cell r="E4563">
            <v>6.053E-2</v>
          </cell>
        </row>
        <row r="4564">
          <cell r="A4564">
            <v>489470</v>
          </cell>
          <cell r="B4564" t="str">
            <v>CONE, FUEL</v>
          </cell>
          <cell r="C4564">
            <v>41.91</v>
          </cell>
          <cell r="D4564">
            <v>59.86</v>
          </cell>
          <cell r="E4564">
            <v>28.256799999999998</v>
          </cell>
        </row>
        <row r="4565">
          <cell r="A4565">
            <v>489474</v>
          </cell>
          <cell r="B4565" t="str">
            <v>TRANSDUCER,TCM MODULE</v>
          </cell>
          <cell r="C4565">
            <v>1168.47</v>
          </cell>
          <cell r="D4565">
            <v>1669.25</v>
          </cell>
          <cell r="E4565">
            <v>604.65599999999995</v>
          </cell>
        </row>
        <row r="4566">
          <cell r="A4566">
            <v>489477</v>
          </cell>
          <cell r="B4566" t="str">
            <v>INLET/OUTLET BONNET</v>
          </cell>
          <cell r="C4566">
            <v>422.3</v>
          </cell>
          <cell r="D4566">
            <v>603.29</v>
          </cell>
          <cell r="E4566">
            <v>137.28</v>
          </cell>
        </row>
        <row r="4567">
          <cell r="A4567">
            <v>489478</v>
          </cell>
          <cell r="B4567" t="str">
            <v>RETURN BONNET</v>
          </cell>
          <cell r="C4567">
            <v>441.98</v>
          </cell>
          <cell r="D4567">
            <v>631.41</v>
          </cell>
          <cell r="E4567">
            <v>166.07422</v>
          </cell>
        </row>
        <row r="4568">
          <cell r="A4568">
            <v>489479</v>
          </cell>
          <cell r="B4568" t="str">
            <v>INLET/OUTLET GASKET</v>
          </cell>
          <cell r="C4568">
            <v>31.61</v>
          </cell>
          <cell r="D4568">
            <v>45.16</v>
          </cell>
          <cell r="E4568">
            <v>15.6</v>
          </cell>
        </row>
        <row r="4569">
          <cell r="A4569">
            <v>489480</v>
          </cell>
          <cell r="B4569" t="str">
            <v>RETURN GASKET</v>
          </cell>
          <cell r="C4569">
            <v>32.24</v>
          </cell>
          <cell r="D4569">
            <v>46.06</v>
          </cell>
          <cell r="E4569">
            <v>15.6</v>
          </cell>
        </row>
        <row r="4570">
          <cell r="A4570">
            <v>489482</v>
          </cell>
          <cell r="B4570" t="str">
            <v>RELAY</v>
          </cell>
          <cell r="C4570">
            <v>22.12</v>
          </cell>
          <cell r="D4570">
            <v>31.6</v>
          </cell>
          <cell r="E4570">
            <v>14.913600000000001</v>
          </cell>
        </row>
        <row r="4571">
          <cell r="A4571">
            <v>489483</v>
          </cell>
          <cell r="B4571" t="str">
            <v>DIAPHRAGM  (BLUE)</v>
          </cell>
          <cell r="C4571">
            <v>78.8</v>
          </cell>
          <cell r="D4571">
            <v>112.56</v>
          </cell>
          <cell r="E4571">
            <v>34.382399999999997</v>
          </cell>
        </row>
        <row r="4572">
          <cell r="A4572">
            <v>489484</v>
          </cell>
          <cell r="B4572" t="str">
            <v>O RING</v>
          </cell>
          <cell r="C4572">
            <v>4.43</v>
          </cell>
          <cell r="D4572">
            <v>6.33</v>
          </cell>
          <cell r="E4572">
            <v>2.9847999999999999</v>
          </cell>
        </row>
        <row r="4573">
          <cell r="A4573">
            <v>489490</v>
          </cell>
          <cell r="B4573" t="str">
            <v>ELEMENT,STAINLESS STEEL</v>
          </cell>
          <cell r="C4573">
            <v>244.83</v>
          </cell>
          <cell r="D4573">
            <v>349.76</v>
          </cell>
          <cell r="E4573">
            <v>165.1104</v>
          </cell>
        </row>
        <row r="4574">
          <cell r="A4574">
            <v>489491</v>
          </cell>
          <cell r="B4574" t="str">
            <v>ELEMENT,STAINLESS STEEL</v>
          </cell>
          <cell r="C4574">
            <v>878.43</v>
          </cell>
          <cell r="D4574">
            <v>1254.9000000000001</v>
          </cell>
          <cell r="E4574">
            <v>374.50400000000002</v>
          </cell>
        </row>
        <row r="4575">
          <cell r="A4575">
            <v>489492</v>
          </cell>
          <cell r="B4575" t="str">
            <v>ELEMENT,STAINLESS STEEL</v>
          </cell>
          <cell r="C4575">
            <v>310.37</v>
          </cell>
          <cell r="D4575">
            <v>443.38</v>
          </cell>
          <cell r="E4575">
            <v>174.40799999999999</v>
          </cell>
        </row>
        <row r="4576">
          <cell r="A4576">
            <v>489493</v>
          </cell>
          <cell r="B4576" t="str">
            <v>ELEMENT,STAINLESS STEEL</v>
          </cell>
          <cell r="C4576">
            <v>649.59</v>
          </cell>
          <cell r="D4576">
            <v>927.99</v>
          </cell>
          <cell r="E4576">
            <v>280.69600000000003</v>
          </cell>
        </row>
        <row r="4577">
          <cell r="A4577">
            <v>489494</v>
          </cell>
          <cell r="B4577" t="str">
            <v>ELEMENT,STAINLESS STEEL</v>
          </cell>
          <cell r="C4577">
            <v>141.97999999999999</v>
          </cell>
          <cell r="D4577">
            <v>202.83</v>
          </cell>
          <cell r="E4577">
            <v>72.467200000000005</v>
          </cell>
        </row>
        <row r="4578">
          <cell r="A4578">
            <v>489495</v>
          </cell>
          <cell r="B4578" t="str">
            <v>FILTER, CLEANABLE OIL</v>
          </cell>
          <cell r="C4578">
            <v>722.16</v>
          </cell>
          <cell r="D4578">
            <v>1031.6600000000001</v>
          </cell>
          <cell r="E4578">
            <v>394.26400000000001</v>
          </cell>
        </row>
        <row r="4579">
          <cell r="A4579">
            <v>489496</v>
          </cell>
          <cell r="B4579" t="str">
            <v>PINION, DRIVE</v>
          </cell>
          <cell r="C4579">
            <v>273.01</v>
          </cell>
          <cell r="D4579">
            <v>390.01</v>
          </cell>
          <cell r="E4579">
            <v>83.147999999999996</v>
          </cell>
        </row>
        <row r="4580">
          <cell r="A4580">
            <v>489502</v>
          </cell>
          <cell r="B4580" t="str">
            <v>LEAD WIRE, 25 FEET</v>
          </cell>
          <cell r="C4580">
            <v>43.77</v>
          </cell>
          <cell r="D4580">
            <v>62.52</v>
          </cell>
          <cell r="E4580">
            <v>32.613</v>
          </cell>
        </row>
        <row r="4581">
          <cell r="A4581">
            <v>489503</v>
          </cell>
          <cell r="B4581" t="str">
            <v>LEAD WIRE, 50 FEET</v>
          </cell>
          <cell r="C4581">
            <v>147.19999999999999</v>
          </cell>
          <cell r="D4581">
            <v>210.29</v>
          </cell>
          <cell r="E4581">
            <v>57.313000000000002</v>
          </cell>
        </row>
        <row r="4582">
          <cell r="A4582">
            <v>489504</v>
          </cell>
          <cell r="B4582" t="str">
            <v>LEAD WIRE, 100 FEET</v>
          </cell>
          <cell r="C4582">
            <v>304</v>
          </cell>
          <cell r="D4582">
            <v>434.29</v>
          </cell>
          <cell r="E4582">
            <v>106.71299999999999</v>
          </cell>
        </row>
        <row r="4583">
          <cell r="A4583">
            <v>489508</v>
          </cell>
          <cell r="B4583" t="str">
            <v>ELEMENT, GLYCOL FILTER</v>
          </cell>
          <cell r="C4583">
            <v>223.97</v>
          </cell>
          <cell r="D4583">
            <v>319.95999999999998</v>
          </cell>
          <cell r="E4583">
            <v>153.71199999999999</v>
          </cell>
        </row>
        <row r="4584">
          <cell r="A4584">
            <v>489514</v>
          </cell>
          <cell r="B4584" t="str">
            <v>CASE, CARRYING</v>
          </cell>
          <cell r="C4584">
            <v>86.9</v>
          </cell>
          <cell r="D4584">
            <v>124.15</v>
          </cell>
          <cell r="E4584">
            <v>58.603999999999999</v>
          </cell>
        </row>
        <row r="4585">
          <cell r="A4585">
            <v>489515</v>
          </cell>
          <cell r="B4585" t="str">
            <v>GROMMET</v>
          </cell>
          <cell r="C4585">
            <v>16.16</v>
          </cell>
          <cell r="D4585">
            <v>23.09</v>
          </cell>
          <cell r="E4585">
            <v>7.5189300000000001</v>
          </cell>
        </row>
        <row r="4586">
          <cell r="A4586">
            <v>489527</v>
          </cell>
          <cell r="B4586" t="str">
            <v>KIT, GLYCOL O-RING</v>
          </cell>
          <cell r="C4586">
            <v>69.02</v>
          </cell>
          <cell r="D4586">
            <v>98.6</v>
          </cell>
          <cell r="E4586">
            <v>5.4703999999999997</v>
          </cell>
        </row>
        <row r="4587">
          <cell r="A4587">
            <v>489528</v>
          </cell>
          <cell r="B4587" t="str">
            <v>INDICATOR, GLYCOL FLOW</v>
          </cell>
          <cell r="C4587">
            <v>133.93</v>
          </cell>
          <cell r="D4587">
            <v>191.32</v>
          </cell>
          <cell r="E4587">
            <v>130</v>
          </cell>
        </row>
        <row r="4588">
          <cell r="A4588">
            <v>489550</v>
          </cell>
          <cell r="B4588" t="str">
            <v>LED ASM LIGHTS(RED)</v>
          </cell>
          <cell r="C4588">
            <v>9.8699999999999992</v>
          </cell>
          <cell r="D4588">
            <v>14.1</v>
          </cell>
          <cell r="E4588">
            <v>6.6559999999999997</v>
          </cell>
        </row>
        <row r="4589">
          <cell r="A4589">
            <v>489555</v>
          </cell>
          <cell r="B4589" t="str">
            <v>KNOB,COVER</v>
          </cell>
          <cell r="C4589">
            <v>94.1</v>
          </cell>
          <cell r="D4589">
            <v>134.41999999999999</v>
          </cell>
          <cell r="E4589">
            <v>26</v>
          </cell>
        </row>
        <row r="4590">
          <cell r="A4590">
            <v>489556</v>
          </cell>
          <cell r="B4590" t="str">
            <v>PIN, KNOB</v>
          </cell>
          <cell r="C4590">
            <v>8.75</v>
          </cell>
          <cell r="D4590">
            <v>12.5</v>
          </cell>
          <cell r="E4590">
            <v>5.4080000000000004</v>
          </cell>
        </row>
        <row r="4591">
          <cell r="A4591">
            <v>489565</v>
          </cell>
          <cell r="B4591" t="str">
            <v>SPRING,REGULATOR</v>
          </cell>
          <cell r="C4591">
            <v>38.56</v>
          </cell>
          <cell r="D4591">
            <v>55.08</v>
          </cell>
          <cell r="E4591">
            <v>26</v>
          </cell>
        </row>
        <row r="4592">
          <cell r="A4592">
            <v>489570</v>
          </cell>
          <cell r="B4592" t="str">
            <v>BEARING</v>
          </cell>
          <cell r="C4592">
            <v>20.82</v>
          </cell>
          <cell r="D4592">
            <v>29.74</v>
          </cell>
          <cell r="E4592">
            <v>14.04</v>
          </cell>
        </row>
        <row r="4593">
          <cell r="A4593">
            <v>489578</v>
          </cell>
          <cell r="B4593" t="str">
            <v>KIT, THERMOSTATIC VALVE</v>
          </cell>
          <cell r="C4593">
            <v>440.3</v>
          </cell>
          <cell r="D4593">
            <v>629</v>
          </cell>
          <cell r="E4593">
            <v>288.31920000000002</v>
          </cell>
        </row>
        <row r="4594">
          <cell r="A4594">
            <v>489581</v>
          </cell>
          <cell r="B4594" t="str">
            <v>KIT, THERMOSTATIC VALVE</v>
          </cell>
          <cell r="C4594">
            <v>50.03</v>
          </cell>
          <cell r="D4594">
            <v>71.47</v>
          </cell>
          <cell r="E4594">
            <v>32.485140000000001</v>
          </cell>
        </row>
        <row r="4595">
          <cell r="A4595">
            <v>489585</v>
          </cell>
          <cell r="B4595" t="str">
            <v>KIT, THERMOSTATIC VALVE</v>
          </cell>
          <cell r="C4595">
            <v>125.14</v>
          </cell>
          <cell r="D4595">
            <v>178.78</v>
          </cell>
          <cell r="E4595">
            <v>74.724000000000004</v>
          </cell>
        </row>
        <row r="4596">
          <cell r="A4596">
            <v>489587</v>
          </cell>
          <cell r="B4596" t="str">
            <v>KIT, THERMOSTATIC VALVE</v>
          </cell>
          <cell r="C4596">
            <v>219.86</v>
          </cell>
          <cell r="D4596">
            <v>314.08999999999997</v>
          </cell>
          <cell r="E4596">
            <v>131.2792</v>
          </cell>
        </row>
        <row r="4597">
          <cell r="A4597">
            <v>489589</v>
          </cell>
          <cell r="B4597" t="str">
            <v>KIT, THERMOSTATIC VALVE</v>
          </cell>
          <cell r="C4597">
            <v>201.45</v>
          </cell>
          <cell r="D4597">
            <v>287.79000000000002</v>
          </cell>
          <cell r="E4597">
            <v>131.6952</v>
          </cell>
        </row>
        <row r="4598">
          <cell r="A4598">
            <v>489590</v>
          </cell>
          <cell r="B4598" t="str">
            <v>KIT, THERMOSTATIC VALVE</v>
          </cell>
          <cell r="C4598">
            <v>200.6</v>
          </cell>
          <cell r="D4598">
            <v>286.57</v>
          </cell>
          <cell r="E4598">
            <v>131.352</v>
          </cell>
        </row>
        <row r="4599">
          <cell r="A4599">
            <v>489595</v>
          </cell>
          <cell r="B4599" t="str">
            <v>TOOL, GAP SPREADING</v>
          </cell>
          <cell r="C4599">
            <v>21.59</v>
          </cell>
          <cell r="D4599">
            <v>30.84</v>
          </cell>
          <cell r="E4599">
            <v>14.56</v>
          </cell>
        </row>
        <row r="4600">
          <cell r="A4600">
            <v>489596</v>
          </cell>
          <cell r="B4600" t="str">
            <v>KIT, THERMOSTATIC VALVE</v>
          </cell>
          <cell r="C4600">
            <v>58.85</v>
          </cell>
          <cell r="D4600">
            <v>84.07</v>
          </cell>
          <cell r="E4600">
            <v>28.1112</v>
          </cell>
        </row>
        <row r="4601">
          <cell r="A4601">
            <v>489599</v>
          </cell>
          <cell r="B4601" t="str">
            <v>KIT, THERMOSTATIC VALVE</v>
          </cell>
          <cell r="C4601">
            <v>482.87</v>
          </cell>
          <cell r="D4601">
            <v>689.82</v>
          </cell>
          <cell r="E4601">
            <v>288.31920000000002</v>
          </cell>
        </row>
        <row r="4602">
          <cell r="A4602">
            <v>489604</v>
          </cell>
          <cell r="B4602" t="str">
            <v>ELEMENT,FILTER OIL SEPARATOR</v>
          </cell>
          <cell r="C4602">
            <v>46.93</v>
          </cell>
          <cell r="D4602">
            <v>67.040000000000006</v>
          </cell>
          <cell r="E4602">
            <v>24.648</v>
          </cell>
        </row>
        <row r="4603">
          <cell r="A4603">
            <v>489605</v>
          </cell>
          <cell r="B4603" t="str">
            <v>ELEMENT, FILTER OIL SEPARATOR</v>
          </cell>
          <cell r="C4603">
            <v>59.24</v>
          </cell>
          <cell r="D4603">
            <v>84.63</v>
          </cell>
          <cell r="E4603">
            <v>31.096</v>
          </cell>
        </row>
        <row r="4604">
          <cell r="A4604">
            <v>489606</v>
          </cell>
          <cell r="B4604" t="str">
            <v>GUARD GROUP</v>
          </cell>
          <cell r="C4604">
            <v>509.41</v>
          </cell>
          <cell r="D4604">
            <v>727.73</v>
          </cell>
          <cell r="E4604">
            <v>394.05302</v>
          </cell>
        </row>
        <row r="4605">
          <cell r="A4605">
            <v>489609</v>
          </cell>
          <cell r="B4605" t="str">
            <v>WORM &amp; WORM SHAFT</v>
          </cell>
          <cell r="C4605">
            <v>446.46</v>
          </cell>
          <cell r="D4605">
            <v>637.79999999999995</v>
          </cell>
          <cell r="E4605">
            <v>301.08</v>
          </cell>
        </row>
        <row r="4606">
          <cell r="A4606">
            <v>489611</v>
          </cell>
          <cell r="B4606" t="str">
            <v>LOGIC BOARD</v>
          </cell>
          <cell r="C4606">
            <v>1162.3699999999999</v>
          </cell>
          <cell r="D4606">
            <v>1660.52</v>
          </cell>
          <cell r="E4606">
            <v>752.11760000000004</v>
          </cell>
        </row>
        <row r="4607">
          <cell r="A4607">
            <v>489625</v>
          </cell>
          <cell r="B4607" t="str">
            <v>FILTER ASM,LARGE COOLANT</v>
          </cell>
          <cell r="C4607">
            <v>1720.13</v>
          </cell>
          <cell r="D4607">
            <v>2457.33</v>
          </cell>
          <cell r="E4607">
            <v>707.46</v>
          </cell>
        </row>
        <row r="4608">
          <cell r="A4608">
            <v>489626</v>
          </cell>
          <cell r="B4608" t="str">
            <v>GLYCOL FILTER KIT,LGE CAPACITY</v>
          </cell>
          <cell r="C4608">
            <v>291.47000000000003</v>
          </cell>
          <cell r="D4608">
            <v>416.39</v>
          </cell>
          <cell r="E4608">
            <v>196.56</v>
          </cell>
        </row>
        <row r="4609">
          <cell r="A4609">
            <v>489628</v>
          </cell>
          <cell r="B4609" t="str">
            <v>O-RING,13.62 D.CARB</v>
          </cell>
          <cell r="C4609">
            <v>52.53</v>
          </cell>
          <cell r="D4609">
            <v>75.040000000000006</v>
          </cell>
          <cell r="E4609">
            <v>13.488799999999999</v>
          </cell>
        </row>
        <row r="4610">
          <cell r="A4610">
            <v>489629</v>
          </cell>
          <cell r="B4610" t="str">
            <v>O-RING,11.8 D.CARB</v>
          </cell>
          <cell r="C4610">
            <v>40.6</v>
          </cell>
          <cell r="D4610">
            <v>58</v>
          </cell>
          <cell r="E4610">
            <v>12.167999999999999</v>
          </cell>
        </row>
        <row r="4611">
          <cell r="A4611">
            <v>489630</v>
          </cell>
          <cell r="B4611" t="str">
            <v>O-RING,9.5 D.CARB</v>
          </cell>
          <cell r="C4611">
            <v>15.13</v>
          </cell>
          <cell r="D4611">
            <v>21.61</v>
          </cell>
          <cell r="E4611">
            <v>10.202400000000001</v>
          </cell>
        </row>
        <row r="4612">
          <cell r="A4612">
            <v>489631</v>
          </cell>
          <cell r="B4612" t="str">
            <v>O-RING,16.83 D.CARB</v>
          </cell>
          <cell r="C4612">
            <v>39.4</v>
          </cell>
          <cell r="D4612">
            <v>56.29</v>
          </cell>
          <cell r="E4612">
            <v>22.1416</v>
          </cell>
        </row>
        <row r="4613">
          <cell r="A4613">
            <v>489641</v>
          </cell>
          <cell r="B4613" t="str">
            <v>SPOT FACE CUTTER</v>
          </cell>
          <cell r="C4613">
            <v>109.6</v>
          </cell>
          <cell r="D4613">
            <v>156.57</v>
          </cell>
          <cell r="E4613">
            <v>73.912800000000004</v>
          </cell>
        </row>
        <row r="4614">
          <cell r="A4614">
            <v>489646</v>
          </cell>
          <cell r="B4614" t="str">
            <v>VALVE ASSY, AIR GAS</v>
          </cell>
          <cell r="C4614">
            <v>135.13999999999999</v>
          </cell>
          <cell r="D4614">
            <v>193.06</v>
          </cell>
          <cell r="E4614">
            <v>72.051199999999994</v>
          </cell>
        </row>
        <row r="4615">
          <cell r="A4615">
            <v>489648</v>
          </cell>
          <cell r="B4615" t="str">
            <v>FLOW INDICATOR,HIGH TEMP 350D.</v>
          </cell>
          <cell r="C4615">
            <v>530.04999999999995</v>
          </cell>
          <cell r="D4615">
            <v>757.21</v>
          </cell>
          <cell r="E4615">
            <v>196.56</v>
          </cell>
        </row>
        <row r="4616">
          <cell r="A4616">
            <v>489654</v>
          </cell>
          <cell r="B4616" t="str">
            <v>SPRING</v>
          </cell>
          <cell r="C4616">
            <v>22.3</v>
          </cell>
          <cell r="D4616">
            <v>31.85</v>
          </cell>
          <cell r="E4616">
            <v>12.9168</v>
          </cell>
        </row>
        <row r="4617">
          <cell r="A4617">
            <v>489657</v>
          </cell>
          <cell r="B4617" t="str">
            <v>CENTER HOUSING &amp; ROTATING ASM</v>
          </cell>
          <cell r="C4617">
            <v>2867.95</v>
          </cell>
          <cell r="D4617">
            <v>4097.07</v>
          </cell>
          <cell r="E4617">
            <v>1492.7501299999999</v>
          </cell>
        </row>
        <row r="4618">
          <cell r="A4618">
            <v>489659</v>
          </cell>
          <cell r="B4618" t="str">
            <v>GLASS SIGHT GAUGE</v>
          </cell>
          <cell r="C4618">
            <v>70.94</v>
          </cell>
          <cell r="D4618">
            <v>101.34</v>
          </cell>
          <cell r="E4618">
            <v>47.84</v>
          </cell>
        </row>
        <row r="4619">
          <cell r="A4619">
            <v>489660</v>
          </cell>
          <cell r="B4619" t="str">
            <v>GAUGE,0-1000 BAR,.25 NPT</v>
          </cell>
          <cell r="C4619">
            <v>77.11</v>
          </cell>
          <cell r="D4619">
            <v>110.16</v>
          </cell>
          <cell r="E4619">
            <v>52</v>
          </cell>
        </row>
        <row r="4620">
          <cell r="A4620">
            <v>489666</v>
          </cell>
          <cell r="B4620" t="str">
            <v>KIT, FILTER FLOWGRID</v>
          </cell>
          <cell r="C4620">
            <v>20.399999999999999</v>
          </cell>
          <cell r="D4620">
            <v>29.14</v>
          </cell>
          <cell r="E4620">
            <v>19.489599999999999</v>
          </cell>
        </row>
        <row r="4621">
          <cell r="A4621">
            <v>489667</v>
          </cell>
          <cell r="B4621" t="str">
            <v>KIT, CARTRIDGE PILOT FLOWGRID</v>
          </cell>
          <cell r="C4621">
            <v>38.75</v>
          </cell>
          <cell r="D4621">
            <v>55.36</v>
          </cell>
          <cell r="E4621">
            <v>32.843200000000003</v>
          </cell>
        </row>
        <row r="4622">
          <cell r="A4622">
            <v>489668</v>
          </cell>
          <cell r="B4622" t="str">
            <v>CARTRIDGE PILOT FLOWGRID</v>
          </cell>
          <cell r="C4622">
            <v>196.35</v>
          </cell>
          <cell r="D4622">
            <v>280.5</v>
          </cell>
          <cell r="E4622">
            <v>54.672800000000002</v>
          </cell>
        </row>
        <row r="4623">
          <cell r="A4623">
            <v>489669</v>
          </cell>
          <cell r="B4623" t="str">
            <v>KIT, PILOT FLOWGRID</v>
          </cell>
          <cell r="C4623">
            <v>85</v>
          </cell>
          <cell r="D4623">
            <v>121.43</v>
          </cell>
          <cell r="E4623">
            <v>21.216000000000001</v>
          </cell>
        </row>
        <row r="4624">
          <cell r="A4624">
            <v>489670</v>
          </cell>
          <cell r="B4624" t="str">
            <v>KIT, MAINT FLOW GRID</v>
          </cell>
          <cell r="C4624">
            <v>201.25</v>
          </cell>
          <cell r="D4624">
            <v>287.5</v>
          </cell>
          <cell r="E4624">
            <v>49.805599999999998</v>
          </cell>
        </row>
        <row r="4625">
          <cell r="A4625">
            <v>489671</v>
          </cell>
          <cell r="B4625" t="str">
            <v>KIT, REGULATOR FLOWGRID OVERHL</v>
          </cell>
          <cell r="C4625">
            <v>665.55</v>
          </cell>
          <cell r="D4625">
            <v>950.79</v>
          </cell>
          <cell r="E4625">
            <v>161.56399999999999</v>
          </cell>
        </row>
        <row r="4626">
          <cell r="A4626">
            <v>489679</v>
          </cell>
          <cell r="B4626" t="str">
            <v>GASKET FOR 169847D</v>
          </cell>
          <cell r="C4626">
            <v>34</v>
          </cell>
          <cell r="D4626">
            <v>48.57</v>
          </cell>
          <cell r="E4626">
            <v>8.8330599999999997</v>
          </cell>
        </row>
        <row r="4627">
          <cell r="A4627">
            <v>489680</v>
          </cell>
          <cell r="B4627" t="str">
            <v>GASKET, FLEXMASTER</v>
          </cell>
          <cell r="C4627">
            <v>145.77000000000001</v>
          </cell>
          <cell r="D4627">
            <v>208.24</v>
          </cell>
          <cell r="E4627">
            <v>98.300799999999995</v>
          </cell>
        </row>
        <row r="4628">
          <cell r="A4628">
            <v>489681</v>
          </cell>
          <cell r="B4628" t="str">
            <v>FIBER OPTIC LIGHT CABLE</v>
          </cell>
          <cell r="C4628">
            <v>356.24</v>
          </cell>
          <cell r="D4628">
            <v>508.92</v>
          </cell>
          <cell r="E4628">
            <v>240.24</v>
          </cell>
        </row>
        <row r="4629">
          <cell r="A4629">
            <v>489698</v>
          </cell>
          <cell r="B4629" t="str">
            <v>GAUGE, CRANKSHAFT DEFLECTION</v>
          </cell>
          <cell r="C4629">
            <v>8177.54</v>
          </cell>
          <cell r="D4629">
            <v>11682.21</v>
          </cell>
          <cell r="E4629">
            <v>5200</v>
          </cell>
        </row>
        <row r="4630">
          <cell r="A4630">
            <v>489766</v>
          </cell>
          <cell r="B4630" t="str">
            <v>GASKET FOR 159991R</v>
          </cell>
          <cell r="C4630">
            <v>6.57</v>
          </cell>
          <cell r="D4630">
            <v>9.39</v>
          </cell>
          <cell r="E4630">
            <v>4.4303999999999997</v>
          </cell>
        </row>
        <row r="4631">
          <cell r="A4631">
            <v>489775</v>
          </cell>
          <cell r="B4631" t="str">
            <v>GASKET</v>
          </cell>
          <cell r="C4631">
            <v>29.3</v>
          </cell>
          <cell r="D4631">
            <v>41.86</v>
          </cell>
          <cell r="E4631">
            <v>19.760000000000002</v>
          </cell>
        </row>
        <row r="4632">
          <cell r="A4632">
            <v>489804</v>
          </cell>
          <cell r="B4632" t="str">
            <v>FIBER GEAR</v>
          </cell>
          <cell r="C4632">
            <v>242.12</v>
          </cell>
          <cell r="D4632">
            <v>345.89</v>
          </cell>
          <cell r="E4632">
            <v>163.28</v>
          </cell>
        </row>
        <row r="4633">
          <cell r="A4633">
            <v>489809</v>
          </cell>
          <cell r="B4633" t="str">
            <v>CENTER CARTRIDGE</v>
          </cell>
          <cell r="C4633">
            <v>1789.11</v>
          </cell>
          <cell r="D4633">
            <v>2555.88</v>
          </cell>
          <cell r="E4633">
            <v>1105.9775999999999</v>
          </cell>
        </row>
        <row r="4634">
          <cell r="A4634">
            <v>489810</v>
          </cell>
          <cell r="B4634" t="str">
            <v>CENTER CARTRIDGE</v>
          </cell>
          <cell r="C4634">
            <v>1313.02</v>
          </cell>
          <cell r="D4634">
            <v>1875.74</v>
          </cell>
          <cell r="E4634">
            <v>832</v>
          </cell>
        </row>
        <row r="4635">
          <cell r="A4635">
            <v>489814</v>
          </cell>
          <cell r="B4635" t="str">
            <v>WASTEGATE WATER TUBES</v>
          </cell>
          <cell r="C4635">
            <v>109.27</v>
          </cell>
          <cell r="D4635">
            <v>156.1</v>
          </cell>
          <cell r="E4635">
            <v>88.765749999999997</v>
          </cell>
        </row>
        <row r="4636">
          <cell r="A4636">
            <v>489815</v>
          </cell>
          <cell r="B4636" t="str">
            <v>WATER JUMPER IMPROVEMENT 1CYL</v>
          </cell>
          <cell r="C4636">
            <v>23.04</v>
          </cell>
          <cell r="D4636">
            <v>32.909999999999997</v>
          </cell>
          <cell r="E4636">
            <v>15.868740000000001</v>
          </cell>
        </row>
        <row r="4637">
          <cell r="A4637">
            <v>489816</v>
          </cell>
          <cell r="B4637" t="str">
            <v>TURBO ELBOW LEAK FIX</v>
          </cell>
          <cell r="C4637">
            <v>125.48</v>
          </cell>
          <cell r="D4637">
            <v>179.25</v>
          </cell>
          <cell r="E4637">
            <v>95.201599999999999</v>
          </cell>
        </row>
        <row r="4638">
          <cell r="A4638">
            <v>489970</v>
          </cell>
          <cell r="B4638" t="str">
            <v>CAP</v>
          </cell>
          <cell r="C4638">
            <v>8.01</v>
          </cell>
          <cell r="D4638">
            <v>11.44</v>
          </cell>
          <cell r="E4638">
            <v>5.3975999999999997</v>
          </cell>
        </row>
        <row r="4639">
          <cell r="A4639">
            <v>489975</v>
          </cell>
          <cell r="B4639" t="str">
            <v>THERMOSTATIC VALVE KIT</v>
          </cell>
          <cell r="C4639">
            <v>330.65</v>
          </cell>
          <cell r="D4639">
            <v>472.36</v>
          </cell>
          <cell r="E4639">
            <v>216.22640000000001</v>
          </cell>
        </row>
        <row r="4640">
          <cell r="A4640">
            <v>489976</v>
          </cell>
          <cell r="B4640" t="str">
            <v>AFR FOR USE WITH ESM</v>
          </cell>
          <cell r="C4640">
            <v>12396.51</v>
          </cell>
          <cell r="D4640">
            <v>17709.3</v>
          </cell>
          <cell r="E4640">
            <v>3812.0055699999998</v>
          </cell>
        </row>
        <row r="4641">
          <cell r="A4641">
            <v>489985</v>
          </cell>
          <cell r="B4641" t="str">
            <v>CARB SHAFT</v>
          </cell>
          <cell r="C4641">
            <v>41.47</v>
          </cell>
          <cell r="D4641">
            <v>59.25</v>
          </cell>
          <cell r="E4641">
            <v>22.578399999999998</v>
          </cell>
        </row>
        <row r="4642">
          <cell r="A4642">
            <v>490005</v>
          </cell>
          <cell r="B4642" t="str">
            <v>O RING</v>
          </cell>
          <cell r="C4642">
            <v>5.19</v>
          </cell>
          <cell r="D4642">
            <v>7.41</v>
          </cell>
          <cell r="E4642">
            <v>3.4944000000000002</v>
          </cell>
        </row>
        <row r="4643">
          <cell r="A4643">
            <v>490020</v>
          </cell>
          <cell r="B4643" t="str">
            <v>REBUILD KIT FOR 474038</v>
          </cell>
          <cell r="C4643">
            <v>485.79</v>
          </cell>
          <cell r="D4643">
            <v>693.99</v>
          </cell>
          <cell r="E4643">
            <v>327.60000000000002</v>
          </cell>
        </row>
        <row r="4644">
          <cell r="A4644">
            <v>490038</v>
          </cell>
          <cell r="B4644" t="str">
            <v>FUEL RELAY</v>
          </cell>
          <cell r="C4644">
            <v>131.69999999999999</v>
          </cell>
          <cell r="D4644">
            <v>188.15</v>
          </cell>
          <cell r="E4644">
            <v>55.550490000000003</v>
          </cell>
        </row>
        <row r="4645">
          <cell r="A4645">
            <v>490043</v>
          </cell>
          <cell r="B4645" t="str">
            <v>COLLET FOR 494290 PULLER KIT</v>
          </cell>
          <cell r="C4645">
            <v>144.19999999999999</v>
          </cell>
          <cell r="D4645">
            <v>206</v>
          </cell>
          <cell r="E4645">
            <v>97.24</v>
          </cell>
        </row>
        <row r="4646">
          <cell r="A4646">
            <v>490049</v>
          </cell>
          <cell r="B4646" t="str">
            <v>REPLACEMENT COLLET</v>
          </cell>
          <cell r="C4646">
            <v>201.68</v>
          </cell>
          <cell r="D4646">
            <v>288.12</v>
          </cell>
          <cell r="E4646">
            <v>103.896</v>
          </cell>
        </row>
        <row r="4647">
          <cell r="A4647">
            <v>490071</v>
          </cell>
          <cell r="B4647" t="str">
            <v>GASKET</v>
          </cell>
          <cell r="C4647">
            <v>1.21</v>
          </cell>
          <cell r="D4647">
            <v>1.72</v>
          </cell>
          <cell r="E4647">
            <v>0.8528</v>
          </cell>
        </row>
        <row r="4648">
          <cell r="A4648">
            <v>490072</v>
          </cell>
          <cell r="B4648" t="str">
            <v>GASKET</v>
          </cell>
          <cell r="C4648">
            <v>0.95</v>
          </cell>
          <cell r="D4648">
            <v>1.36</v>
          </cell>
          <cell r="E4648">
            <v>0.67600000000000005</v>
          </cell>
        </row>
        <row r="4649">
          <cell r="A4649">
            <v>490073</v>
          </cell>
          <cell r="B4649" t="str">
            <v>SNAP RING</v>
          </cell>
          <cell r="C4649">
            <v>0.49</v>
          </cell>
          <cell r="D4649">
            <v>0.7</v>
          </cell>
          <cell r="E4649">
            <v>0.33279999999999998</v>
          </cell>
        </row>
        <row r="4650">
          <cell r="A4650">
            <v>490078</v>
          </cell>
          <cell r="B4650" t="str">
            <v>ELEMENT, FILTER OIL SEPARATOR</v>
          </cell>
          <cell r="C4650">
            <v>80</v>
          </cell>
          <cell r="D4650">
            <v>114.29</v>
          </cell>
          <cell r="E4650">
            <v>38.064</v>
          </cell>
        </row>
        <row r="4651">
          <cell r="A4651">
            <v>490084</v>
          </cell>
          <cell r="B4651" t="str">
            <v>GASKET</v>
          </cell>
          <cell r="C4651">
            <v>6.72</v>
          </cell>
          <cell r="D4651">
            <v>9.61</v>
          </cell>
          <cell r="E4651">
            <v>4.5343999999999998</v>
          </cell>
        </row>
        <row r="4652">
          <cell r="A4652">
            <v>490086</v>
          </cell>
          <cell r="B4652" t="str">
            <v>RELAY 24VDC (CSA)</v>
          </cell>
          <cell r="C4652">
            <v>163.63999999999999</v>
          </cell>
          <cell r="D4652">
            <v>233.77</v>
          </cell>
          <cell r="E4652">
            <v>25.157599999999999</v>
          </cell>
        </row>
        <row r="4653">
          <cell r="A4653">
            <v>490087</v>
          </cell>
          <cell r="B4653" t="str">
            <v>PINION FOR AIR STARTER</v>
          </cell>
          <cell r="C4653">
            <v>350.07</v>
          </cell>
          <cell r="D4653">
            <v>500.1</v>
          </cell>
          <cell r="E4653">
            <v>236.08</v>
          </cell>
        </row>
        <row r="4654">
          <cell r="A4654">
            <v>490099</v>
          </cell>
          <cell r="B4654" t="str">
            <v>REPAIR KIT, REGULATOR</v>
          </cell>
          <cell r="C4654">
            <v>522.97</v>
          </cell>
          <cell r="D4654">
            <v>747.1</v>
          </cell>
          <cell r="E4654">
            <v>204.50299999999999</v>
          </cell>
        </row>
        <row r="4655">
          <cell r="A4655">
            <v>490107</v>
          </cell>
          <cell r="B4655" t="str">
            <v>BEARING</v>
          </cell>
          <cell r="C4655">
            <v>16.75</v>
          </cell>
          <cell r="D4655">
            <v>23.92</v>
          </cell>
          <cell r="E4655">
            <v>11.2944</v>
          </cell>
        </row>
        <row r="4656">
          <cell r="A4656">
            <v>490108</v>
          </cell>
          <cell r="B4656" t="str">
            <v>THRUST BEARING</v>
          </cell>
          <cell r="C4656">
            <v>13.41</v>
          </cell>
          <cell r="D4656">
            <v>19.149999999999999</v>
          </cell>
          <cell r="E4656">
            <v>9.0375999999999994</v>
          </cell>
        </row>
        <row r="4657">
          <cell r="A4657">
            <v>490111</v>
          </cell>
          <cell r="B4657" t="str">
            <v>THRUST RING</v>
          </cell>
          <cell r="C4657">
            <v>128.66999999999999</v>
          </cell>
          <cell r="D4657">
            <v>183.81</v>
          </cell>
          <cell r="E4657">
            <v>86.767200000000003</v>
          </cell>
        </row>
        <row r="4658">
          <cell r="A4658">
            <v>490142</v>
          </cell>
          <cell r="B4658" t="str">
            <v>GASKET</v>
          </cell>
          <cell r="C4658">
            <v>3.3</v>
          </cell>
          <cell r="D4658">
            <v>4.72</v>
          </cell>
          <cell r="E4658">
            <v>1.3104</v>
          </cell>
        </row>
        <row r="4659">
          <cell r="A4659">
            <v>490160</v>
          </cell>
          <cell r="B4659" t="str">
            <v>RING</v>
          </cell>
          <cell r="C4659">
            <v>0.32</v>
          </cell>
          <cell r="D4659">
            <v>0.46</v>
          </cell>
          <cell r="E4659">
            <v>0.21840000000000001</v>
          </cell>
        </row>
        <row r="4660">
          <cell r="A4660">
            <v>490303</v>
          </cell>
          <cell r="B4660" t="str">
            <v>GASKET REGULATOR</v>
          </cell>
          <cell r="C4660">
            <v>29.44</v>
          </cell>
          <cell r="D4660">
            <v>42.06</v>
          </cell>
          <cell r="E4660">
            <v>5.8239999999999998</v>
          </cell>
        </row>
        <row r="4661">
          <cell r="A4661">
            <v>490323</v>
          </cell>
          <cell r="B4661" t="str">
            <v>BOLT,.312-18X.50</v>
          </cell>
          <cell r="C4661">
            <v>0.37</v>
          </cell>
          <cell r="D4661">
            <v>0.53</v>
          </cell>
          <cell r="E4661">
            <v>0.24959999999999999</v>
          </cell>
        </row>
        <row r="4662">
          <cell r="A4662">
            <v>490325</v>
          </cell>
          <cell r="B4662" t="str">
            <v>RETAINER, BEARING</v>
          </cell>
          <cell r="C4662">
            <v>0.2</v>
          </cell>
          <cell r="D4662">
            <v>0.28999999999999998</v>
          </cell>
          <cell r="E4662">
            <v>0.13519999999999999</v>
          </cell>
        </row>
        <row r="4663">
          <cell r="A4663">
            <v>490326</v>
          </cell>
          <cell r="B4663" t="str">
            <v>SEAL,O-RING</v>
          </cell>
          <cell r="C4663">
            <v>0.94</v>
          </cell>
          <cell r="D4663">
            <v>1.35</v>
          </cell>
          <cell r="E4663">
            <v>0.63439999999999996</v>
          </cell>
        </row>
        <row r="4664">
          <cell r="A4664">
            <v>490329</v>
          </cell>
          <cell r="B4664" t="str">
            <v>LOCK PLATE TURB END</v>
          </cell>
          <cell r="C4664">
            <v>0.87</v>
          </cell>
          <cell r="D4664">
            <v>1.24</v>
          </cell>
          <cell r="E4664">
            <v>0.58240000000000003</v>
          </cell>
        </row>
        <row r="4665">
          <cell r="A4665">
            <v>490367</v>
          </cell>
          <cell r="B4665" t="str">
            <v>WASHER, THRUST</v>
          </cell>
          <cell r="C4665">
            <v>17.43</v>
          </cell>
          <cell r="D4665">
            <v>24.89</v>
          </cell>
          <cell r="E4665">
            <v>11.752000000000001</v>
          </cell>
        </row>
        <row r="4666">
          <cell r="A4666">
            <v>490368</v>
          </cell>
          <cell r="B4666" t="str">
            <v>RING</v>
          </cell>
          <cell r="C4666">
            <v>2.33</v>
          </cell>
          <cell r="D4666">
            <v>3.33</v>
          </cell>
          <cell r="E4666">
            <v>1.5704</v>
          </cell>
        </row>
        <row r="4667">
          <cell r="A4667">
            <v>490369</v>
          </cell>
          <cell r="B4667" t="str">
            <v>GASKET, WASTE GATE</v>
          </cell>
          <cell r="C4667">
            <v>29</v>
          </cell>
          <cell r="D4667">
            <v>41.43</v>
          </cell>
          <cell r="E4667">
            <v>4.992</v>
          </cell>
        </row>
        <row r="4668">
          <cell r="A4668">
            <v>490376</v>
          </cell>
          <cell r="B4668" t="str">
            <v>GASKET COVER TO BASE</v>
          </cell>
          <cell r="C4668">
            <v>9.11</v>
          </cell>
          <cell r="D4668">
            <v>13.02</v>
          </cell>
          <cell r="E4668">
            <v>6.1463999999999999</v>
          </cell>
        </row>
        <row r="4669">
          <cell r="A4669">
            <v>490387</v>
          </cell>
          <cell r="B4669" t="str">
            <v>SPRING</v>
          </cell>
          <cell r="C4669">
            <v>20.82</v>
          </cell>
          <cell r="D4669">
            <v>29.74</v>
          </cell>
          <cell r="E4669">
            <v>14.04</v>
          </cell>
        </row>
        <row r="4670">
          <cell r="A4670">
            <v>490388</v>
          </cell>
          <cell r="B4670" t="str">
            <v>VALVE POPPET</v>
          </cell>
          <cell r="C4670">
            <v>195.41</v>
          </cell>
          <cell r="D4670">
            <v>279.14999999999998</v>
          </cell>
          <cell r="E4670">
            <v>131.7784</v>
          </cell>
        </row>
        <row r="4671">
          <cell r="A4671">
            <v>490389</v>
          </cell>
          <cell r="B4671" t="str">
            <v>VALVE, POPPET</v>
          </cell>
          <cell r="C4671">
            <v>155.69</v>
          </cell>
          <cell r="D4671">
            <v>222.42</v>
          </cell>
          <cell r="E4671">
            <v>121.16</v>
          </cell>
        </row>
        <row r="4672">
          <cell r="A4672">
            <v>490391</v>
          </cell>
          <cell r="B4672" t="str">
            <v>GUIDE, VALVE</v>
          </cell>
          <cell r="C4672">
            <v>249.9</v>
          </cell>
          <cell r="D4672">
            <v>357</v>
          </cell>
          <cell r="E4672">
            <v>136.04239999999999</v>
          </cell>
        </row>
        <row r="4673">
          <cell r="A4673">
            <v>490395</v>
          </cell>
          <cell r="B4673" t="str">
            <v>BASE ASM</v>
          </cell>
          <cell r="C4673">
            <v>386.93</v>
          </cell>
          <cell r="D4673">
            <v>552.76</v>
          </cell>
          <cell r="E4673">
            <v>144.976</v>
          </cell>
        </row>
        <row r="4674">
          <cell r="A4674">
            <v>490400</v>
          </cell>
          <cell r="B4674" t="str">
            <v>CENTER HSG&amp;ROTAT ASM</v>
          </cell>
          <cell r="C4674">
            <v>1619.62</v>
          </cell>
          <cell r="D4674">
            <v>2313.7399999999998</v>
          </cell>
          <cell r="E4674">
            <v>890.7912</v>
          </cell>
        </row>
        <row r="4675">
          <cell r="A4675">
            <v>490404</v>
          </cell>
          <cell r="B4675" t="str">
            <v>RING, PISTON</v>
          </cell>
          <cell r="C4675">
            <v>3.27</v>
          </cell>
          <cell r="D4675">
            <v>4.68</v>
          </cell>
          <cell r="E4675">
            <v>2.2048000000000001</v>
          </cell>
        </row>
        <row r="4676">
          <cell r="A4676">
            <v>490667</v>
          </cell>
          <cell r="B4676" t="str">
            <v>SET DIST POINT</v>
          </cell>
          <cell r="C4676">
            <v>2.2999999999999998</v>
          </cell>
          <cell r="D4676">
            <v>3.28</v>
          </cell>
          <cell r="E4676">
            <v>1.5496000000000001</v>
          </cell>
        </row>
        <row r="4677">
          <cell r="A4677">
            <v>490969</v>
          </cell>
          <cell r="B4677" t="str">
            <v>ELEMENT TEMP VALVE</v>
          </cell>
          <cell r="C4677">
            <v>152.03</v>
          </cell>
          <cell r="D4677">
            <v>217.19</v>
          </cell>
          <cell r="E4677">
            <v>102.5232</v>
          </cell>
        </row>
        <row r="4678">
          <cell r="A4678">
            <v>490970</v>
          </cell>
          <cell r="B4678" t="str">
            <v>O RING SEAL</v>
          </cell>
          <cell r="C4678">
            <v>9.6999999999999993</v>
          </cell>
          <cell r="D4678">
            <v>13.86</v>
          </cell>
          <cell r="E4678">
            <v>7.0823999999999998</v>
          </cell>
        </row>
        <row r="4679">
          <cell r="A4679">
            <v>490971</v>
          </cell>
          <cell r="B4679" t="str">
            <v>O RING SEAL</v>
          </cell>
          <cell r="C4679">
            <v>16.399999999999999</v>
          </cell>
          <cell r="D4679">
            <v>23.43</v>
          </cell>
          <cell r="E4679">
            <v>4.3887999999999998</v>
          </cell>
        </row>
        <row r="4680">
          <cell r="A4680">
            <v>491503</v>
          </cell>
          <cell r="B4680" t="str">
            <v>COVER</v>
          </cell>
          <cell r="C4680">
            <v>22.29</v>
          </cell>
          <cell r="D4680">
            <v>31.84</v>
          </cell>
          <cell r="E4680">
            <v>15.027060000000001</v>
          </cell>
        </row>
        <row r="4681">
          <cell r="A4681">
            <v>491507</v>
          </cell>
          <cell r="B4681" t="str">
            <v>POINTS</v>
          </cell>
          <cell r="C4681">
            <v>6.07</v>
          </cell>
          <cell r="D4681">
            <v>8.67</v>
          </cell>
          <cell r="E4681">
            <v>4.0927100000000003</v>
          </cell>
        </row>
        <row r="4682">
          <cell r="A4682">
            <v>491509</v>
          </cell>
          <cell r="B4682" t="str">
            <v>ARM BREAKER</v>
          </cell>
          <cell r="C4682">
            <v>54.67</v>
          </cell>
          <cell r="D4682">
            <v>78.099999999999994</v>
          </cell>
          <cell r="E4682">
            <v>14.3728</v>
          </cell>
        </row>
        <row r="4683">
          <cell r="A4683">
            <v>491515</v>
          </cell>
          <cell r="B4683" t="str">
            <v>ROTOR</v>
          </cell>
          <cell r="C4683">
            <v>4.5599999999999996</v>
          </cell>
          <cell r="D4683">
            <v>6.51</v>
          </cell>
          <cell r="E4683">
            <v>3.0741399999999999</v>
          </cell>
        </row>
        <row r="4684">
          <cell r="A4684">
            <v>491655</v>
          </cell>
          <cell r="B4684" t="str">
            <v>CONDENSER</v>
          </cell>
          <cell r="C4684">
            <v>3.96</v>
          </cell>
          <cell r="D4684">
            <v>5.66</v>
          </cell>
          <cell r="E4684">
            <v>2.6691600000000002</v>
          </cell>
        </row>
        <row r="4685">
          <cell r="A4685">
            <v>491674</v>
          </cell>
          <cell r="B4685" t="str">
            <v>CONDENSOR</v>
          </cell>
          <cell r="C4685">
            <v>11.42</v>
          </cell>
          <cell r="D4685">
            <v>16.32</v>
          </cell>
          <cell r="E4685">
            <v>7.7064000000000004</v>
          </cell>
        </row>
        <row r="4686">
          <cell r="A4686">
            <v>492619</v>
          </cell>
          <cell r="B4686" t="str">
            <v>GASKET ELEMENT</v>
          </cell>
          <cell r="C4686">
            <v>4.4400000000000004</v>
          </cell>
          <cell r="D4686">
            <v>6.34</v>
          </cell>
          <cell r="E4686">
            <v>1.6120000000000001</v>
          </cell>
        </row>
        <row r="4687">
          <cell r="A4687">
            <v>492681</v>
          </cell>
          <cell r="B4687" t="str">
            <v>GASKET, SHELL</v>
          </cell>
          <cell r="C4687">
            <v>0.93</v>
          </cell>
          <cell r="D4687">
            <v>1.32</v>
          </cell>
          <cell r="E4687">
            <v>0.624</v>
          </cell>
        </row>
        <row r="4688">
          <cell r="A4688">
            <v>492699</v>
          </cell>
          <cell r="B4688" t="str">
            <v>GASKET</v>
          </cell>
          <cell r="C4688">
            <v>1.18</v>
          </cell>
          <cell r="D4688">
            <v>1.69</v>
          </cell>
          <cell r="E4688">
            <v>0.77481</v>
          </cell>
        </row>
        <row r="4689">
          <cell r="A4689">
            <v>492801</v>
          </cell>
          <cell r="B4689" t="str">
            <v>WASHER</v>
          </cell>
          <cell r="C4689">
            <v>1.37</v>
          </cell>
          <cell r="D4689">
            <v>1.96</v>
          </cell>
          <cell r="E4689">
            <v>0.89439999999999997</v>
          </cell>
        </row>
        <row r="4690">
          <cell r="A4690">
            <v>492813</v>
          </cell>
          <cell r="B4690" t="str">
            <v>PLUG</v>
          </cell>
          <cell r="C4690">
            <v>2.29</v>
          </cell>
          <cell r="D4690">
            <v>3.27</v>
          </cell>
          <cell r="E4690">
            <v>1.5391999999999999</v>
          </cell>
        </row>
        <row r="4691">
          <cell r="A4691">
            <v>492868</v>
          </cell>
          <cell r="B4691" t="str">
            <v>V-BAND CLAMP</v>
          </cell>
          <cell r="C4691">
            <v>75.58</v>
          </cell>
          <cell r="D4691">
            <v>107.97</v>
          </cell>
          <cell r="E4691">
            <v>20.7896</v>
          </cell>
        </row>
        <row r="4692">
          <cell r="A4692">
            <v>492875</v>
          </cell>
          <cell r="B4692" t="str">
            <v>WASHER</v>
          </cell>
          <cell r="C4692">
            <v>1.37</v>
          </cell>
          <cell r="D4692">
            <v>1.95</v>
          </cell>
          <cell r="E4692">
            <v>0.3952</v>
          </cell>
        </row>
        <row r="4693">
          <cell r="A4693">
            <v>492973</v>
          </cell>
          <cell r="B4693" t="str">
            <v>SLEEVE</v>
          </cell>
          <cell r="C4693">
            <v>44.49</v>
          </cell>
          <cell r="D4693">
            <v>63.56</v>
          </cell>
          <cell r="E4693">
            <v>30.004000000000001</v>
          </cell>
        </row>
        <row r="4694">
          <cell r="A4694">
            <v>492979</v>
          </cell>
          <cell r="B4694" t="str">
            <v>COVER</v>
          </cell>
          <cell r="C4694">
            <v>12.26</v>
          </cell>
          <cell r="D4694">
            <v>17.510000000000002</v>
          </cell>
          <cell r="E4694">
            <v>8.2680000000000007</v>
          </cell>
        </row>
        <row r="4695">
          <cell r="A4695">
            <v>492987</v>
          </cell>
          <cell r="B4695" t="str">
            <v>CLAMP</v>
          </cell>
          <cell r="C4695">
            <v>54.88</v>
          </cell>
          <cell r="D4695">
            <v>78.39</v>
          </cell>
          <cell r="E4695">
            <v>9.6720000000000006</v>
          </cell>
        </row>
        <row r="4696">
          <cell r="A4696">
            <v>493020</v>
          </cell>
          <cell r="B4696" t="str">
            <v>PLATE LOWER</v>
          </cell>
          <cell r="C4696">
            <v>11.84</v>
          </cell>
          <cell r="D4696">
            <v>16.920000000000002</v>
          </cell>
          <cell r="E4696">
            <v>7.9871999999999996</v>
          </cell>
        </row>
        <row r="4697">
          <cell r="A4697">
            <v>493023</v>
          </cell>
          <cell r="B4697" t="str">
            <v>O RING (SMALL)</v>
          </cell>
          <cell r="C4697">
            <v>0.99</v>
          </cell>
          <cell r="D4697">
            <v>1.41</v>
          </cell>
          <cell r="E4697">
            <v>0.50960000000000005</v>
          </cell>
        </row>
        <row r="4698">
          <cell r="A4698">
            <v>493024</v>
          </cell>
          <cell r="B4698" t="str">
            <v>O RING</v>
          </cell>
          <cell r="C4698">
            <v>0.99</v>
          </cell>
          <cell r="D4698">
            <v>1.41</v>
          </cell>
          <cell r="E4698">
            <v>0.50960000000000005</v>
          </cell>
        </row>
        <row r="4699">
          <cell r="A4699">
            <v>493026</v>
          </cell>
          <cell r="B4699" t="str">
            <v>O RING,SQ SECT (LARGE)</v>
          </cell>
          <cell r="C4699">
            <v>1.1499999999999999</v>
          </cell>
          <cell r="D4699">
            <v>1.65</v>
          </cell>
          <cell r="E4699">
            <v>0.624</v>
          </cell>
        </row>
        <row r="4700">
          <cell r="A4700">
            <v>493028</v>
          </cell>
          <cell r="B4700" t="str">
            <v>INDICATOR ASM</v>
          </cell>
          <cell r="C4700">
            <v>103.02</v>
          </cell>
          <cell r="D4700">
            <v>147.16999999999999</v>
          </cell>
          <cell r="E4700">
            <v>48.183199999999999</v>
          </cell>
        </row>
        <row r="4701">
          <cell r="A4701">
            <v>493029</v>
          </cell>
          <cell r="B4701" t="str">
            <v>SEAL SET,LUB OIL FIL</v>
          </cell>
          <cell r="C4701">
            <v>13.07</v>
          </cell>
          <cell r="D4701">
            <v>18.670000000000002</v>
          </cell>
          <cell r="E4701">
            <v>4.6487999999999996</v>
          </cell>
        </row>
        <row r="4702">
          <cell r="A4702">
            <v>493033</v>
          </cell>
          <cell r="B4702" t="str">
            <v>ADAPTER,PORT 1.50 NPT</v>
          </cell>
          <cell r="C4702">
            <v>140.44</v>
          </cell>
          <cell r="D4702">
            <v>200.63</v>
          </cell>
          <cell r="E4702">
            <v>28.6936</v>
          </cell>
        </row>
        <row r="4703">
          <cell r="A4703">
            <v>493045</v>
          </cell>
          <cell r="B4703" t="str">
            <v>GASKET, INERTIA SEP</v>
          </cell>
          <cell r="C4703">
            <v>4.9400000000000004</v>
          </cell>
          <cell r="D4703">
            <v>7.06</v>
          </cell>
          <cell r="E4703">
            <v>3.3279999999999998</v>
          </cell>
        </row>
        <row r="4704">
          <cell r="A4704">
            <v>493056</v>
          </cell>
          <cell r="B4704" t="str">
            <v>ELEMENT FILTER</v>
          </cell>
          <cell r="C4704">
            <v>9.4700000000000006</v>
          </cell>
          <cell r="D4704">
            <v>13.52</v>
          </cell>
          <cell r="E4704">
            <v>5.2</v>
          </cell>
        </row>
        <row r="4705">
          <cell r="A4705">
            <v>493057</v>
          </cell>
          <cell r="B4705" t="str">
            <v>GASKET</v>
          </cell>
          <cell r="C4705">
            <v>13.07</v>
          </cell>
          <cell r="D4705">
            <v>18.670000000000002</v>
          </cell>
          <cell r="E4705">
            <v>5.2</v>
          </cell>
        </row>
        <row r="4706">
          <cell r="A4706">
            <v>493058</v>
          </cell>
          <cell r="B4706" t="str">
            <v>PLATE,O RING 2,SCR2</v>
          </cell>
          <cell r="C4706">
            <v>31.2</v>
          </cell>
          <cell r="D4706">
            <v>44.57</v>
          </cell>
          <cell r="E4706">
            <v>7.02</v>
          </cell>
        </row>
        <row r="4707">
          <cell r="A4707">
            <v>493566</v>
          </cell>
          <cell r="B4707" t="str">
            <v>VALVE ASM, GAS</v>
          </cell>
          <cell r="C4707">
            <v>89.43</v>
          </cell>
          <cell r="D4707">
            <v>127.76</v>
          </cell>
          <cell r="E4707">
            <v>46.238399999999999</v>
          </cell>
        </row>
        <row r="4708">
          <cell r="A4708">
            <v>493622</v>
          </cell>
          <cell r="B4708" t="str">
            <v>GASKET,CLOSING CAP</v>
          </cell>
          <cell r="C4708">
            <v>16.600000000000001</v>
          </cell>
          <cell r="D4708">
            <v>23.71</v>
          </cell>
          <cell r="E4708">
            <v>8.5488</v>
          </cell>
        </row>
        <row r="4709">
          <cell r="A4709">
            <v>493624</v>
          </cell>
          <cell r="B4709" t="str">
            <v>KIT, SEAL &amp; GASKET</v>
          </cell>
          <cell r="C4709">
            <v>68</v>
          </cell>
          <cell r="D4709">
            <v>97.14</v>
          </cell>
          <cell r="E4709">
            <v>33.065219999999997</v>
          </cell>
        </row>
        <row r="4710">
          <cell r="A4710">
            <v>493625</v>
          </cell>
          <cell r="B4710" t="str">
            <v>GASKET, CLOSING CAP</v>
          </cell>
          <cell r="C4710">
            <v>13.33</v>
          </cell>
          <cell r="D4710">
            <v>19.04</v>
          </cell>
          <cell r="E4710">
            <v>7.2176</v>
          </cell>
        </row>
        <row r="4711">
          <cell r="A4711">
            <v>493626</v>
          </cell>
          <cell r="B4711" t="str">
            <v>DIAPHRAGM,MAIN</v>
          </cell>
          <cell r="C4711">
            <v>125.38</v>
          </cell>
          <cell r="D4711">
            <v>179.11</v>
          </cell>
          <cell r="E4711">
            <v>64.584000000000003</v>
          </cell>
        </row>
        <row r="4712">
          <cell r="A4712">
            <v>493627</v>
          </cell>
          <cell r="B4712" t="str">
            <v>O RING,VALVE DISC</v>
          </cell>
          <cell r="C4712">
            <v>37.93</v>
          </cell>
          <cell r="D4712">
            <v>54.19</v>
          </cell>
          <cell r="E4712">
            <v>22.796800000000001</v>
          </cell>
        </row>
        <row r="4713">
          <cell r="A4713">
            <v>493628</v>
          </cell>
          <cell r="B4713" t="str">
            <v>DIAPHRAGM,UPPER RELA</v>
          </cell>
          <cell r="C4713">
            <v>34.53</v>
          </cell>
          <cell r="D4713">
            <v>49.32</v>
          </cell>
          <cell r="E4713">
            <v>20.384</v>
          </cell>
        </row>
        <row r="4714">
          <cell r="A4714">
            <v>493629</v>
          </cell>
          <cell r="B4714" t="str">
            <v>SPRING, REGULATOR</v>
          </cell>
          <cell r="C4714">
            <v>595.07000000000005</v>
          </cell>
          <cell r="D4714">
            <v>850.1</v>
          </cell>
          <cell r="E4714">
            <v>480.59440000000001</v>
          </cell>
        </row>
        <row r="4715">
          <cell r="A4715">
            <v>493630</v>
          </cell>
          <cell r="B4715" t="str">
            <v>GASKET,BODY</v>
          </cell>
          <cell r="C4715">
            <v>17.43</v>
          </cell>
          <cell r="D4715">
            <v>24.9</v>
          </cell>
          <cell r="E4715">
            <v>10.4468</v>
          </cell>
        </row>
        <row r="4716">
          <cell r="A4716">
            <v>493631</v>
          </cell>
          <cell r="B4716" t="str">
            <v>GASKET, SPRING CASE</v>
          </cell>
          <cell r="C4716">
            <v>16.260000000000002</v>
          </cell>
          <cell r="D4716">
            <v>23.23</v>
          </cell>
          <cell r="E4716">
            <v>10.452</v>
          </cell>
        </row>
        <row r="4717">
          <cell r="A4717">
            <v>493632</v>
          </cell>
          <cell r="B4717" t="str">
            <v>DIAPHRAGM,LOW PRES R</v>
          </cell>
          <cell r="C4717">
            <v>41.52</v>
          </cell>
          <cell r="D4717">
            <v>59.32</v>
          </cell>
          <cell r="E4717">
            <v>20.893599999999999</v>
          </cell>
        </row>
        <row r="4718">
          <cell r="A4718">
            <v>493633</v>
          </cell>
          <cell r="B4718" t="str">
            <v>GASKET, PUSHER POST</v>
          </cell>
          <cell r="C4718">
            <v>13.33</v>
          </cell>
          <cell r="D4718">
            <v>19.04</v>
          </cell>
          <cell r="E4718">
            <v>8.5488</v>
          </cell>
        </row>
        <row r="4719">
          <cell r="A4719">
            <v>493634</v>
          </cell>
          <cell r="B4719" t="str">
            <v>VALVE, DISC</v>
          </cell>
          <cell r="C4719">
            <v>76.89</v>
          </cell>
          <cell r="D4719">
            <v>109.84</v>
          </cell>
          <cell r="E4719">
            <v>39.894399999999997</v>
          </cell>
        </row>
        <row r="4720">
          <cell r="A4720">
            <v>493635</v>
          </cell>
          <cell r="B4720" t="str">
            <v>O RING,VALVE CARRIER</v>
          </cell>
          <cell r="C4720">
            <v>18.829999999999998</v>
          </cell>
          <cell r="D4720">
            <v>26.9</v>
          </cell>
          <cell r="E4720">
            <v>12.344799999999999</v>
          </cell>
        </row>
        <row r="4721">
          <cell r="A4721">
            <v>493636</v>
          </cell>
          <cell r="B4721" t="str">
            <v>GASKET, AIR HORN</v>
          </cell>
          <cell r="C4721">
            <v>4.0199999999999996</v>
          </cell>
          <cell r="D4721">
            <v>5.74</v>
          </cell>
          <cell r="E4721">
            <v>2.0695999999999999</v>
          </cell>
        </row>
        <row r="4722">
          <cell r="A4722">
            <v>493637</v>
          </cell>
          <cell r="B4722" t="str">
            <v>GASKET BODY AIR HORN</v>
          </cell>
          <cell r="C4722">
            <v>20.399999999999999</v>
          </cell>
          <cell r="D4722">
            <v>29.14</v>
          </cell>
          <cell r="E4722">
            <v>8.2263999999999999</v>
          </cell>
        </row>
        <row r="4723">
          <cell r="A4723">
            <v>493638</v>
          </cell>
          <cell r="B4723" t="str">
            <v>GASKET BODY TO THRT</v>
          </cell>
          <cell r="C4723">
            <v>15.97</v>
          </cell>
          <cell r="D4723">
            <v>22.82</v>
          </cell>
          <cell r="E4723">
            <v>8.2263999999999999</v>
          </cell>
        </row>
        <row r="4724">
          <cell r="A4724">
            <v>493640</v>
          </cell>
          <cell r="B4724" t="str">
            <v>DIAPHRAGM</v>
          </cell>
          <cell r="C4724">
            <v>45.34</v>
          </cell>
          <cell r="D4724">
            <v>64.77</v>
          </cell>
          <cell r="E4724">
            <v>30.576000000000001</v>
          </cell>
        </row>
        <row r="4725">
          <cell r="A4725">
            <v>493641</v>
          </cell>
          <cell r="B4725" t="str">
            <v>VALVE, GAS</v>
          </cell>
          <cell r="C4725">
            <v>57.35</v>
          </cell>
          <cell r="D4725">
            <v>81.93</v>
          </cell>
          <cell r="E4725">
            <v>35.453600000000002</v>
          </cell>
        </row>
        <row r="4726">
          <cell r="A4726">
            <v>493642</v>
          </cell>
          <cell r="B4726" t="str">
            <v>VALVE, GAS</v>
          </cell>
          <cell r="C4726">
            <v>99.44</v>
          </cell>
          <cell r="D4726">
            <v>142.06</v>
          </cell>
          <cell r="E4726">
            <v>27.497599999999998</v>
          </cell>
        </row>
        <row r="4727">
          <cell r="A4727">
            <v>493643</v>
          </cell>
          <cell r="B4727" t="str">
            <v>SPRING, GAS VALVE</v>
          </cell>
          <cell r="C4727">
            <v>3.27</v>
          </cell>
          <cell r="D4727">
            <v>4.68</v>
          </cell>
          <cell r="E4727">
            <v>1.9448000000000001</v>
          </cell>
        </row>
        <row r="4728">
          <cell r="A4728">
            <v>493645</v>
          </cell>
          <cell r="B4728" t="str">
            <v>SPRING, GAS VALVE</v>
          </cell>
          <cell r="C4728">
            <v>3.72</v>
          </cell>
          <cell r="D4728">
            <v>5.32</v>
          </cell>
          <cell r="E4728">
            <v>1.3624000000000001</v>
          </cell>
        </row>
        <row r="4729">
          <cell r="A4729">
            <v>493663</v>
          </cell>
          <cell r="B4729" t="str">
            <v>VALVE ASM,AIR GAS</v>
          </cell>
          <cell r="C4729">
            <v>214.25</v>
          </cell>
          <cell r="D4729">
            <v>306.07</v>
          </cell>
          <cell r="E4729">
            <v>50.200800000000001</v>
          </cell>
        </row>
        <row r="4730">
          <cell r="A4730">
            <v>493664</v>
          </cell>
          <cell r="B4730" t="str">
            <v>SPRING, REGULATOR</v>
          </cell>
          <cell r="C4730">
            <v>35.04</v>
          </cell>
          <cell r="D4730">
            <v>50.05</v>
          </cell>
          <cell r="E4730">
            <v>18.044</v>
          </cell>
        </row>
        <row r="4731">
          <cell r="A4731">
            <v>493668</v>
          </cell>
          <cell r="B4731" t="str">
            <v>DIAPHRAGM;SILICONE</v>
          </cell>
          <cell r="C4731">
            <v>18.59</v>
          </cell>
          <cell r="D4731">
            <v>26.56</v>
          </cell>
          <cell r="E4731">
            <v>9.5784000000000002</v>
          </cell>
        </row>
        <row r="4732">
          <cell r="A4732">
            <v>493669</v>
          </cell>
          <cell r="B4732" t="str">
            <v>VALVE ASM, AIR &amp; GAS</v>
          </cell>
          <cell r="C4732">
            <v>32.64</v>
          </cell>
          <cell r="D4732">
            <v>46.63</v>
          </cell>
          <cell r="E4732">
            <v>9.7759999999999998</v>
          </cell>
        </row>
        <row r="4733">
          <cell r="A4733">
            <v>493670</v>
          </cell>
          <cell r="B4733" t="str">
            <v>DIAPHRAGM</v>
          </cell>
          <cell r="C4733">
            <v>41.82</v>
          </cell>
          <cell r="D4733">
            <v>59.74</v>
          </cell>
          <cell r="E4733">
            <v>15.215199999999999</v>
          </cell>
        </row>
        <row r="4734">
          <cell r="A4734">
            <v>493671</v>
          </cell>
          <cell r="B4734" t="str">
            <v>KIT,OVERHAUL</v>
          </cell>
          <cell r="C4734">
            <v>636.28</v>
          </cell>
          <cell r="D4734">
            <v>908.97</v>
          </cell>
          <cell r="E4734">
            <v>334.33920000000001</v>
          </cell>
        </row>
        <row r="4735">
          <cell r="A4735">
            <v>493672</v>
          </cell>
          <cell r="B4735" t="str">
            <v>KIT,MAINTENANCE</v>
          </cell>
          <cell r="C4735">
            <v>8.1300000000000008</v>
          </cell>
          <cell r="D4735">
            <v>11.61</v>
          </cell>
          <cell r="E4735">
            <v>5.0232000000000001</v>
          </cell>
        </row>
        <row r="4736">
          <cell r="A4736">
            <v>493673</v>
          </cell>
          <cell r="B4736" t="str">
            <v>VALVE,GAS</v>
          </cell>
          <cell r="C4736">
            <v>58.4</v>
          </cell>
          <cell r="D4736">
            <v>83.43</v>
          </cell>
          <cell r="E4736">
            <v>31.522780000000001</v>
          </cell>
        </row>
        <row r="4737">
          <cell r="A4737">
            <v>493674</v>
          </cell>
          <cell r="B4737" t="str">
            <v>VALVE ASM,GAS</v>
          </cell>
          <cell r="C4737">
            <v>55.52</v>
          </cell>
          <cell r="D4737">
            <v>79.319999999999993</v>
          </cell>
          <cell r="E4737">
            <v>37.44</v>
          </cell>
        </row>
        <row r="4738">
          <cell r="A4738">
            <v>493682</v>
          </cell>
          <cell r="B4738" t="str">
            <v>CARB THROTTLE BODY</v>
          </cell>
          <cell r="C4738">
            <v>167.98</v>
          </cell>
          <cell r="D4738">
            <v>239.97</v>
          </cell>
          <cell r="E4738">
            <v>95.513599999999997</v>
          </cell>
        </row>
        <row r="4739">
          <cell r="A4739">
            <v>493683</v>
          </cell>
          <cell r="B4739" t="str">
            <v>DIAPHRAGM</v>
          </cell>
          <cell r="C4739">
            <v>81.599999999999994</v>
          </cell>
          <cell r="D4739">
            <v>116.57</v>
          </cell>
          <cell r="E4739">
            <v>59.653359999999999</v>
          </cell>
        </row>
        <row r="4740">
          <cell r="A4740">
            <v>493690</v>
          </cell>
          <cell r="B4740" t="str">
            <v>SPRING,AIR VALVE</v>
          </cell>
          <cell r="C4740">
            <v>1.1000000000000001</v>
          </cell>
          <cell r="D4740">
            <v>1.57</v>
          </cell>
          <cell r="E4740">
            <v>0.33133000000000001</v>
          </cell>
        </row>
        <row r="4741">
          <cell r="A4741">
            <v>493691</v>
          </cell>
          <cell r="B4741" t="str">
            <v>GASKET,DIAPHRAGM</v>
          </cell>
          <cell r="C4741">
            <v>14.35</v>
          </cell>
          <cell r="D4741">
            <v>20.5</v>
          </cell>
          <cell r="E4741">
            <v>5.0335999999999999</v>
          </cell>
        </row>
        <row r="4742">
          <cell r="A4742">
            <v>493692</v>
          </cell>
          <cell r="B4742" t="str">
            <v>HSG, VALVE</v>
          </cell>
          <cell r="C4742">
            <v>117.4</v>
          </cell>
          <cell r="D4742">
            <v>167.71</v>
          </cell>
          <cell r="E4742">
            <v>72.903999999999996</v>
          </cell>
        </row>
        <row r="4743">
          <cell r="A4743">
            <v>493693</v>
          </cell>
          <cell r="B4743" t="str">
            <v>O RING,CLOSING GAP</v>
          </cell>
          <cell r="C4743">
            <v>17.989999999999998</v>
          </cell>
          <cell r="D4743">
            <v>25.69</v>
          </cell>
          <cell r="E4743">
            <v>12.1264</v>
          </cell>
        </row>
        <row r="4744">
          <cell r="A4744">
            <v>493694</v>
          </cell>
          <cell r="B4744" t="str">
            <v>O RING,BODY TO CASE</v>
          </cell>
          <cell r="C4744">
            <v>21.6</v>
          </cell>
          <cell r="D4744">
            <v>30.86</v>
          </cell>
          <cell r="E4744">
            <v>11.231999999999999</v>
          </cell>
        </row>
        <row r="4745">
          <cell r="A4745">
            <v>493696</v>
          </cell>
          <cell r="B4745" t="str">
            <v>GASKET,CLOSING CAP</v>
          </cell>
          <cell r="C4745">
            <v>6.32</v>
          </cell>
          <cell r="D4745">
            <v>9.0299999999999994</v>
          </cell>
          <cell r="E4745">
            <v>4.2640000000000002</v>
          </cell>
        </row>
        <row r="4746">
          <cell r="A4746">
            <v>493705</v>
          </cell>
          <cell r="B4746" t="str">
            <v>DIAPHRAGM,STAIN.STL.</v>
          </cell>
          <cell r="C4746">
            <v>75.59</v>
          </cell>
          <cell r="D4746">
            <v>107.99</v>
          </cell>
          <cell r="E4746">
            <v>38.937600000000003</v>
          </cell>
        </row>
        <row r="4747">
          <cell r="A4747">
            <v>493706</v>
          </cell>
          <cell r="B4747" t="str">
            <v>KIT, ACTUATOR REPAIR</v>
          </cell>
          <cell r="C4747">
            <v>243.66</v>
          </cell>
          <cell r="D4747">
            <v>348.09</v>
          </cell>
          <cell r="E4747">
            <v>150.6258</v>
          </cell>
        </row>
        <row r="4748">
          <cell r="A4748">
            <v>493707</v>
          </cell>
          <cell r="B4748" t="str">
            <v>KIT, VALVE REPAIR</v>
          </cell>
          <cell r="C4748">
            <v>305.75</v>
          </cell>
          <cell r="D4748">
            <v>436.79</v>
          </cell>
          <cell r="E4748">
            <v>189.0018</v>
          </cell>
        </row>
        <row r="4749">
          <cell r="A4749">
            <v>493708</v>
          </cell>
          <cell r="B4749" t="str">
            <v>KIT, PILOT REPAIR</v>
          </cell>
          <cell r="C4749">
            <v>197.11</v>
          </cell>
          <cell r="D4749">
            <v>281.58999999999997</v>
          </cell>
          <cell r="E4749">
            <v>121.8438</v>
          </cell>
        </row>
        <row r="4750">
          <cell r="A4750">
            <v>493712</v>
          </cell>
          <cell r="B4750" t="str">
            <v>SHAFT</v>
          </cell>
          <cell r="C4750">
            <v>204</v>
          </cell>
          <cell r="D4750">
            <v>291.43</v>
          </cell>
          <cell r="E4750">
            <v>126.33920000000001</v>
          </cell>
        </row>
        <row r="4751">
          <cell r="A4751">
            <v>493713</v>
          </cell>
          <cell r="B4751" t="str">
            <v>BUSHING</v>
          </cell>
          <cell r="C4751">
            <v>8.0500000000000007</v>
          </cell>
          <cell r="D4751">
            <v>11.5</v>
          </cell>
          <cell r="E4751">
            <v>2.9432</v>
          </cell>
        </row>
        <row r="4752">
          <cell r="A4752">
            <v>493715</v>
          </cell>
          <cell r="B4752" t="str">
            <v>SEAL</v>
          </cell>
          <cell r="C4752">
            <v>15.69</v>
          </cell>
          <cell r="D4752">
            <v>22.41</v>
          </cell>
          <cell r="E4752">
            <v>7.6717399999999998</v>
          </cell>
        </row>
        <row r="4753">
          <cell r="A4753">
            <v>493719</v>
          </cell>
          <cell r="B4753" t="str">
            <v>AIR HORN</v>
          </cell>
          <cell r="C4753">
            <v>114.75</v>
          </cell>
          <cell r="D4753">
            <v>163.93</v>
          </cell>
          <cell r="E4753">
            <v>59.113599999999998</v>
          </cell>
        </row>
        <row r="4754">
          <cell r="A4754">
            <v>493720</v>
          </cell>
          <cell r="B4754" t="str">
            <v>BOLT</v>
          </cell>
          <cell r="C4754">
            <v>0.94</v>
          </cell>
          <cell r="D4754">
            <v>1.34</v>
          </cell>
          <cell r="E4754">
            <v>0.156</v>
          </cell>
        </row>
        <row r="4755">
          <cell r="A4755">
            <v>493721</v>
          </cell>
          <cell r="B4755" t="str">
            <v>COVER</v>
          </cell>
          <cell r="C4755">
            <v>21.75</v>
          </cell>
          <cell r="D4755">
            <v>31.07</v>
          </cell>
          <cell r="E4755">
            <v>7.5608000000000004</v>
          </cell>
        </row>
        <row r="4756">
          <cell r="A4756">
            <v>493722</v>
          </cell>
          <cell r="B4756" t="str">
            <v>BOLT</v>
          </cell>
          <cell r="C4756">
            <v>1.52</v>
          </cell>
          <cell r="D4756">
            <v>2.17</v>
          </cell>
          <cell r="E4756">
            <v>0.94640000000000002</v>
          </cell>
        </row>
        <row r="4757">
          <cell r="A4757">
            <v>493723</v>
          </cell>
          <cell r="B4757" t="str">
            <v>SCREW,6-32X0.25</v>
          </cell>
          <cell r="C4757">
            <v>1.82</v>
          </cell>
          <cell r="D4757">
            <v>2.59</v>
          </cell>
          <cell r="E4757">
            <v>0.93600000000000005</v>
          </cell>
        </row>
        <row r="4758">
          <cell r="A4758">
            <v>493724</v>
          </cell>
          <cell r="B4758" t="str">
            <v>PLATE</v>
          </cell>
          <cell r="C4758">
            <v>3.17</v>
          </cell>
          <cell r="D4758">
            <v>4.53</v>
          </cell>
          <cell r="E4758">
            <v>1.1335999999999999</v>
          </cell>
        </row>
        <row r="4759">
          <cell r="A4759">
            <v>493725</v>
          </cell>
          <cell r="B4759" t="str">
            <v>AIR HORN</v>
          </cell>
          <cell r="C4759">
            <v>762.31</v>
          </cell>
          <cell r="D4759">
            <v>1089.01</v>
          </cell>
          <cell r="E4759">
            <v>640.35919999999999</v>
          </cell>
        </row>
        <row r="4760">
          <cell r="A4760">
            <v>493727</v>
          </cell>
          <cell r="B4760" t="str">
            <v>FILTER, FUEL REGULATOR</v>
          </cell>
          <cell r="C4760">
            <v>27.05</v>
          </cell>
          <cell r="D4760">
            <v>38.64</v>
          </cell>
          <cell r="E4760">
            <v>18.044</v>
          </cell>
        </row>
        <row r="4761">
          <cell r="A4761">
            <v>494014</v>
          </cell>
          <cell r="B4761" t="str">
            <v>VALVE SEAT GRINDING WHEEL</v>
          </cell>
          <cell r="C4761">
            <v>48.8</v>
          </cell>
          <cell r="D4761">
            <v>69.709999999999994</v>
          </cell>
          <cell r="E4761">
            <v>27.9344</v>
          </cell>
        </row>
        <row r="4762">
          <cell r="A4762">
            <v>494045</v>
          </cell>
          <cell r="B4762" t="str">
            <v>GASKET,FLEX CPLG</v>
          </cell>
          <cell r="C4762">
            <v>17.09</v>
          </cell>
          <cell r="D4762">
            <v>24.41</v>
          </cell>
          <cell r="E4762">
            <v>5.1584000000000003</v>
          </cell>
        </row>
        <row r="4763">
          <cell r="A4763">
            <v>494085</v>
          </cell>
          <cell r="B4763" t="str">
            <v>RING COMPRESSOR</v>
          </cell>
          <cell r="C4763">
            <v>777.06</v>
          </cell>
          <cell r="D4763">
            <v>1110.08</v>
          </cell>
          <cell r="E4763">
            <v>400.29599999999999</v>
          </cell>
        </row>
        <row r="4764">
          <cell r="A4764">
            <v>494087</v>
          </cell>
          <cell r="B4764" t="str">
            <v>SP PL THREAD &amp; SEAT CLEAN</v>
          </cell>
          <cell r="C4764">
            <v>30.62</v>
          </cell>
          <cell r="D4764">
            <v>43.74</v>
          </cell>
          <cell r="E4764">
            <v>15.6</v>
          </cell>
        </row>
        <row r="4765">
          <cell r="A4765">
            <v>494088</v>
          </cell>
          <cell r="B4765" t="str">
            <v>SP PL THREAD &amp; SEAT CLEAN</v>
          </cell>
          <cell r="C4765">
            <v>30.28</v>
          </cell>
          <cell r="D4765">
            <v>43.26</v>
          </cell>
          <cell r="E4765">
            <v>15.6</v>
          </cell>
        </row>
        <row r="4766">
          <cell r="A4766">
            <v>494203</v>
          </cell>
          <cell r="B4766" t="str">
            <v>LIFTER GUIDE ALIGNMENT TOOL</v>
          </cell>
          <cell r="C4766">
            <v>693.43</v>
          </cell>
          <cell r="D4766">
            <v>990.61</v>
          </cell>
          <cell r="E4766">
            <v>467.62560000000002</v>
          </cell>
        </row>
        <row r="4767">
          <cell r="A4767">
            <v>494206</v>
          </cell>
          <cell r="B4767" t="str">
            <v>RING COMPRESSOR</v>
          </cell>
          <cell r="C4767">
            <v>593.84</v>
          </cell>
          <cell r="D4767">
            <v>848.35</v>
          </cell>
          <cell r="E4767">
            <v>367.84800000000001</v>
          </cell>
        </row>
        <row r="4768">
          <cell r="A4768">
            <v>494215</v>
          </cell>
          <cell r="B4768" t="str">
            <v>GAS COMPRESSION GAUGE</v>
          </cell>
          <cell r="C4768">
            <v>197.42</v>
          </cell>
          <cell r="D4768">
            <v>282.02999999999997</v>
          </cell>
          <cell r="E4768">
            <v>148.72</v>
          </cell>
        </row>
        <row r="4769">
          <cell r="A4769">
            <v>494216</v>
          </cell>
          <cell r="B4769" t="str">
            <v>ADAPTER</v>
          </cell>
          <cell r="C4769">
            <v>76.61</v>
          </cell>
          <cell r="D4769">
            <v>109.45</v>
          </cell>
          <cell r="E4769">
            <v>39.468000000000004</v>
          </cell>
        </row>
        <row r="4770">
          <cell r="A4770">
            <v>494217</v>
          </cell>
          <cell r="B4770" t="str">
            <v>COMPRESSION TESTER ADAPTER</v>
          </cell>
          <cell r="C4770">
            <v>78.66</v>
          </cell>
          <cell r="D4770">
            <v>112.37</v>
          </cell>
          <cell r="E4770">
            <v>40.705599999999997</v>
          </cell>
        </row>
        <row r="4771">
          <cell r="A4771">
            <v>494227</v>
          </cell>
          <cell r="B4771" t="str">
            <v>TIMING LIGHT</v>
          </cell>
          <cell r="C4771">
            <v>14112.42</v>
          </cell>
          <cell r="D4771">
            <v>20160.61</v>
          </cell>
          <cell r="E4771">
            <v>7748</v>
          </cell>
        </row>
        <row r="4772">
          <cell r="A4772">
            <v>494228</v>
          </cell>
          <cell r="B4772" t="str">
            <v>SEAL,COUPLING</v>
          </cell>
          <cell r="C4772">
            <v>6.07</v>
          </cell>
          <cell r="D4772">
            <v>8.67</v>
          </cell>
          <cell r="E4772">
            <v>1.5911999999999999</v>
          </cell>
        </row>
        <row r="4773">
          <cell r="A4773">
            <v>494234</v>
          </cell>
          <cell r="B4773" t="str">
            <v>CYL DEGLAZING HONE(9.5BRUSH)</v>
          </cell>
          <cell r="C4773">
            <v>310.61</v>
          </cell>
          <cell r="D4773">
            <v>443.73</v>
          </cell>
          <cell r="E4773">
            <v>258.51280000000003</v>
          </cell>
        </row>
        <row r="4774">
          <cell r="A4774">
            <v>494235</v>
          </cell>
          <cell r="B4774" t="str">
            <v>FLEXIBLE CYLINDER HONE</v>
          </cell>
          <cell r="C4774">
            <v>259.89</v>
          </cell>
          <cell r="D4774">
            <v>371.27</v>
          </cell>
          <cell r="E4774">
            <v>175.26079999999999</v>
          </cell>
        </row>
        <row r="4775">
          <cell r="A4775">
            <v>494236</v>
          </cell>
          <cell r="B4775" t="str">
            <v>FLEX CYLINDER HONE (10 IN BRUSH)</v>
          </cell>
          <cell r="C4775">
            <v>294.83</v>
          </cell>
          <cell r="D4775">
            <v>421.19</v>
          </cell>
          <cell r="E4775">
            <v>253.1464</v>
          </cell>
        </row>
        <row r="4776">
          <cell r="A4776">
            <v>494255</v>
          </cell>
          <cell r="B4776" t="str">
            <v>VALVE SPRING COMPRESSOR</v>
          </cell>
          <cell r="C4776">
            <v>381.89</v>
          </cell>
          <cell r="D4776">
            <v>545.54999999999995</v>
          </cell>
          <cell r="E4776">
            <v>108.7944</v>
          </cell>
        </row>
        <row r="4777">
          <cell r="A4777">
            <v>494258</v>
          </cell>
          <cell r="B4777" t="str">
            <v>SLACK TUBE MANOMETER</v>
          </cell>
          <cell r="C4777">
            <v>112.82</v>
          </cell>
          <cell r="D4777">
            <v>161.16999999999999</v>
          </cell>
          <cell r="E4777">
            <v>61.235199999999999</v>
          </cell>
        </row>
        <row r="4778">
          <cell r="A4778">
            <v>494261</v>
          </cell>
          <cell r="B4778" t="str">
            <v>VHP TOOL KIT</v>
          </cell>
          <cell r="C4778">
            <v>7854.78</v>
          </cell>
          <cell r="D4778">
            <v>11221.11</v>
          </cell>
          <cell r="E4778">
            <v>4692.0119999999997</v>
          </cell>
        </row>
        <row r="4779">
          <cell r="A4779">
            <v>494266</v>
          </cell>
          <cell r="B4779" t="str">
            <v>SOCKET</v>
          </cell>
          <cell r="C4779">
            <v>74.23</v>
          </cell>
          <cell r="D4779">
            <v>106.04</v>
          </cell>
          <cell r="E4779">
            <v>38.615200000000002</v>
          </cell>
        </row>
        <row r="4780">
          <cell r="A4780">
            <v>494267</v>
          </cell>
          <cell r="B4780" t="str">
            <v>EXTENSION</v>
          </cell>
          <cell r="C4780">
            <v>154.44</v>
          </cell>
          <cell r="D4780">
            <v>220.63</v>
          </cell>
          <cell r="E4780">
            <v>79.56</v>
          </cell>
        </row>
        <row r="4781">
          <cell r="A4781">
            <v>494268</v>
          </cell>
          <cell r="B4781" t="str">
            <v>SOCKET</v>
          </cell>
          <cell r="C4781">
            <v>46</v>
          </cell>
          <cell r="D4781">
            <v>65.72</v>
          </cell>
          <cell r="E4781">
            <v>27.029599999999999</v>
          </cell>
        </row>
        <row r="4782">
          <cell r="A4782">
            <v>494272</v>
          </cell>
          <cell r="B4782" t="str">
            <v>TORQUE WRENCH</v>
          </cell>
          <cell r="C4782">
            <v>1326.11</v>
          </cell>
          <cell r="D4782">
            <v>1894.44</v>
          </cell>
          <cell r="E4782">
            <v>696.8</v>
          </cell>
        </row>
        <row r="4783">
          <cell r="A4783">
            <v>494273</v>
          </cell>
          <cell r="B4783" t="str">
            <v>TORQUE WRENCH</v>
          </cell>
          <cell r="C4783">
            <v>504.71</v>
          </cell>
          <cell r="D4783">
            <v>721.01</v>
          </cell>
          <cell r="E4783">
            <v>265.2</v>
          </cell>
        </row>
        <row r="4784">
          <cell r="A4784">
            <v>494276</v>
          </cell>
          <cell r="B4784" t="str">
            <v>DIGITAL TACHOMETER</v>
          </cell>
          <cell r="C4784">
            <v>467.61</v>
          </cell>
          <cell r="D4784">
            <v>668.01</v>
          </cell>
          <cell r="E4784">
            <v>262.78512000000001</v>
          </cell>
        </row>
        <row r="4785">
          <cell r="A4785">
            <v>494277</v>
          </cell>
          <cell r="B4785" t="str">
            <v>VALVE SEAT GRINDER</v>
          </cell>
          <cell r="C4785">
            <v>8986.18</v>
          </cell>
          <cell r="D4785">
            <v>12837.4</v>
          </cell>
          <cell r="E4785">
            <v>5394.22</v>
          </cell>
        </row>
        <row r="4786">
          <cell r="A4786">
            <v>494278</v>
          </cell>
          <cell r="B4786" t="str">
            <v>DIAL INDICATOR</v>
          </cell>
          <cell r="C4786">
            <v>1117.8</v>
          </cell>
          <cell r="D4786">
            <v>1596.86</v>
          </cell>
          <cell r="E4786">
            <v>664.33119999999997</v>
          </cell>
        </row>
        <row r="4787">
          <cell r="A4787">
            <v>494279</v>
          </cell>
          <cell r="B4787" t="str">
            <v>VALVE SEAT GRINDING WHEEL</v>
          </cell>
          <cell r="C4787">
            <v>48.82</v>
          </cell>
          <cell r="D4787">
            <v>69.75</v>
          </cell>
          <cell r="E4787">
            <v>32.926400000000001</v>
          </cell>
        </row>
        <row r="4788">
          <cell r="A4788">
            <v>494280</v>
          </cell>
          <cell r="B4788" t="str">
            <v>VALVE SEAT GRINDING WHEEL</v>
          </cell>
          <cell r="C4788">
            <v>57.01</v>
          </cell>
          <cell r="D4788">
            <v>81.44</v>
          </cell>
          <cell r="E4788">
            <v>32.926400000000001</v>
          </cell>
        </row>
        <row r="4789">
          <cell r="A4789">
            <v>494281</v>
          </cell>
          <cell r="B4789" t="str">
            <v>VALVE SEAT GRINDING WHEEL</v>
          </cell>
          <cell r="C4789">
            <v>47.38</v>
          </cell>
          <cell r="D4789">
            <v>67.69</v>
          </cell>
          <cell r="E4789">
            <v>27.9344</v>
          </cell>
        </row>
        <row r="4790">
          <cell r="A4790">
            <v>494282</v>
          </cell>
          <cell r="B4790" t="str">
            <v>VALVE SEAT GRINDING WHEEL</v>
          </cell>
          <cell r="C4790">
            <v>54.22</v>
          </cell>
          <cell r="D4790">
            <v>77.459999999999994</v>
          </cell>
          <cell r="E4790">
            <v>27.9344</v>
          </cell>
        </row>
        <row r="4791">
          <cell r="A4791">
            <v>494284</v>
          </cell>
          <cell r="B4791" t="str">
            <v>BOTTOM PLATE</v>
          </cell>
          <cell r="C4791">
            <v>172.91</v>
          </cell>
          <cell r="D4791">
            <v>247.01</v>
          </cell>
          <cell r="E4791">
            <v>101.764</v>
          </cell>
        </row>
        <row r="4792">
          <cell r="A4792">
            <v>494285</v>
          </cell>
          <cell r="B4792" t="str">
            <v>BOTTOM PLATE</v>
          </cell>
          <cell r="C4792">
            <v>197.54</v>
          </cell>
          <cell r="D4792">
            <v>282.2</v>
          </cell>
          <cell r="E4792">
            <v>101.764</v>
          </cell>
        </row>
        <row r="4793">
          <cell r="A4793">
            <v>494286</v>
          </cell>
          <cell r="B4793" t="str">
            <v>BOTTOM PLATE</v>
          </cell>
          <cell r="C4793">
            <v>197.54</v>
          </cell>
          <cell r="D4793">
            <v>282.2</v>
          </cell>
          <cell r="E4793">
            <v>101.764</v>
          </cell>
        </row>
        <row r="4794">
          <cell r="A4794">
            <v>494287</v>
          </cell>
          <cell r="B4794" t="str">
            <v>VALVE ADJUSTING WRENCH</v>
          </cell>
          <cell r="C4794">
            <v>101.93</v>
          </cell>
          <cell r="D4794">
            <v>145.61000000000001</v>
          </cell>
          <cell r="E4794">
            <v>53.56</v>
          </cell>
        </row>
        <row r="4795">
          <cell r="A4795">
            <v>494288</v>
          </cell>
          <cell r="B4795" t="str">
            <v>DIAL INDICATOR KIT</v>
          </cell>
          <cell r="C4795">
            <v>152</v>
          </cell>
          <cell r="D4795">
            <v>217.14</v>
          </cell>
          <cell r="E4795">
            <v>98.8</v>
          </cell>
        </row>
        <row r="4796">
          <cell r="A4796">
            <v>494290</v>
          </cell>
          <cell r="B4796" t="str">
            <v>PRECHAMBER REMOVER</v>
          </cell>
          <cell r="C4796">
            <v>468.91</v>
          </cell>
          <cell r="D4796">
            <v>669.88</v>
          </cell>
          <cell r="E4796">
            <v>285.48</v>
          </cell>
        </row>
        <row r="4797">
          <cell r="A4797">
            <v>494292</v>
          </cell>
          <cell r="B4797" t="str">
            <v>DEFLECTION GAUGE</v>
          </cell>
          <cell r="C4797">
            <v>1088.17</v>
          </cell>
          <cell r="D4797">
            <v>1554.52</v>
          </cell>
          <cell r="E4797">
            <v>560.55999999999995</v>
          </cell>
        </row>
        <row r="4798">
          <cell r="A4798">
            <v>494300</v>
          </cell>
          <cell r="B4798" t="str">
            <v>PILOT</v>
          </cell>
          <cell r="C4798">
            <v>557.54999999999995</v>
          </cell>
          <cell r="D4798">
            <v>796.5</v>
          </cell>
          <cell r="E4798">
            <v>375.99119999999999</v>
          </cell>
        </row>
        <row r="4799">
          <cell r="A4799">
            <v>494301</v>
          </cell>
          <cell r="B4799" t="str">
            <v>PILOT</v>
          </cell>
          <cell r="C4799">
            <v>641.89</v>
          </cell>
          <cell r="D4799">
            <v>916.98</v>
          </cell>
          <cell r="E4799">
            <v>432.86880000000002</v>
          </cell>
        </row>
        <row r="4800">
          <cell r="A4800">
            <v>494303</v>
          </cell>
          <cell r="B4800" t="str">
            <v>VALVE SEAT GRINDING WHEEL</v>
          </cell>
          <cell r="C4800">
            <v>34.92</v>
          </cell>
          <cell r="D4800">
            <v>49.88</v>
          </cell>
          <cell r="E4800">
            <v>23.5456</v>
          </cell>
        </row>
        <row r="4801">
          <cell r="A4801">
            <v>494305</v>
          </cell>
          <cell r="B4801" t="str">
            <v>VALVE SEAT GRINDING WHEEL</v>
          </cell>
          <cell r="C4801">
            <v>35.89</v>
          </cell>
          <cell r="D4801">
            <v>51.28</v>
          </cell>
          <cell r="E4801">
            <v>20.5504</v>
          </cell>
        </row>
        <row r="4802">
          <cell r="A4802">
            <v>494306</v>
          </cell>
          <cell r="B4802" t="str">
            <v>VALVE SEAT GRINDING WHEEL</v>
          </cell>
          <cell r="C4802">
            <v>35.96</v>
          </cell>
          <cell r="D4802">
            <v>51.38</v>
          </cell>
          <cell r="E4802">
            <v>24.252800000000001</v>
          </cell>
        </row>
        <row r="4803">
          <cell r="A4803">
            <v>494307</v>
          </cell>
          <cell r="B4803" t="str">
            <v>VALVE SEAT GRINDING WHEEL</v>
          </cell>
          <cell r="C4803">
            <v>37.4</v>
          </cell>
          <cell r="D4803">
            <v>53.43</v>
          </cell>
          <cell r="E4803">
            <v>25.22</v>
          </cell>
        </row>
        <row r="4804">
          <cell r="A4804">
            <v>494308</v>
          </cell>
          <cell r="B4804" t="str">
            <v>VALVE SEAT GRINDING WHEEL</v>
          </cell>
          <cell r="C4804">
            <v>35.96</v>
          </cell>
          <cell r="D4804">
            <v>51.38</v>
          </cell>
          <cell r="E4804">
            <v>24.252800000000001</v>
          </cell>
        </row>
        <row r="4805">
          <cell r="A4805">
            <v>494309</v>
          </cell>
          <cell r="B4805" t="str">
            <v>VALVE SEAT GRINDING WHEEL</v>
          </cell>
          <cell r="C4805">
            <v>35.96</v>
          </cell>
          <cell r="D4805">
            <v>51.38</v>
          </cell>
          <cell r="E4805">
            <v>24.252800000000001</v>
          </cell>
        </row>
        <row r="4806">
          <cell r="A4806">
            <v>494310</v>
          </cell>
          <cell r="B4806" t="str">
            <v>VALVE SEAT GRINDING WHEEL</v>
          </cell>
          <cell r="C4806">
            <v>30.47</v>
          </cell>
          <cell r="D4806">
            <v>43.53</v>
          </cell>
          <cell r="E4806">
            <v>20.5504</v>
          </cell>
        </row>
        <row r="4807">
          <cell r="A4807">
            <v>494311</v>
          </cell>
          <cell r="B4807" t="str">
            <v>VALVE SEAT GRINDING WHEEL</v>
          </cell>
          <cell r="C4807">
            <v>35.96</v>
          </cell>
          <cell r="D4807">
            <v>51.38</v>
          </cell>
          <cell r="E4807">
            <v>24.252800000000001</v>
          </cell>
        </row>
        <row r="4808">
          <cell r="A4808">
            <v>494313</v>
          </cell>
          <cell r="B4808" t="str">
            <v>VALVE SEAT GRINDING WHEEL</v>
          </cell>
          <cell r="C4808">
            <v>47.41</v>
          </cell>
          <cell r="D4808">
            <v>67.72</v>
          </cell>
          <cell r="E4808">
            <v>31.9696</v>
          </cell>
        </row>
        <row r="4809">
          <cell r="A4809">
            <v>494314</v>
          </cell>
          <cell r="B4809" t="str">
            <v>VALVE SEAT GRINDING WHEEL</v>
          </cell>
          <cell r="C4809">
            <v>53.76</v>
          </cell>
          <cell r="D4809">
            <v>76.8</v>
          </cell>
          <cell r="E4809">
            <v>36.254399999999997</v>
          </cell>
        </row>
        <row r="4810">
          <cell r="A4810">
            <v>494315</v>
          </cell>
          <cell r="B4810" t="str">
            <v>VALVE SEAT GRINDING WHEEL</v>
          </cell>
          <cell r="C4810">
            <v>43.78</v>
          </cell>
          <cell r="D4810">
            <v>62.54</v>
          </cell>
          <cell r="E4810">
            <v>30.752800000000001</v>
          </cell>
        </row>
        <row r="4811">
          <cell r="A4811">
            <v>494316</v>
          </cell>
          <cell r="B4811" t="str">
            <v>VALVE SEAT GRINDING WHEEL</v>
          </cell>
          <cell r="C4811">
            <v>47.41</v>
          </cell>
          <cell r="D4811">
            <v>67.72</v>
          </cell>
          <cell r="E4811">
            <v>31.9696</v>
          </cell>
        </row>
        <row r="4812">
          <cell r="A4812">
            <v>494317</v>
          </cell>
          <cell r="B4812" t="str">
            <v>VALVE SEAT GRINDING WHEEL</v>
          </cell>
          <cell r="C4812">
            <v>51.66</v>
          </cell>
          <cell r="D4812">
            <v>73.790000000000006</v>
          </cell>
          <cell r="E4812">
            <v>36.254399999999997</v>
          </cell>
        </row>
        <row r="4813">
          <cell r="A4813">
            <v>494319</v>
          </cell>
          <cell r="B4813" t="str">
            <v>O-RING/GASKET</v>
          </cell>
          <cell r="C4813">
            <v>15.38</v>
          </cell>
          <cell r="D4813">
            <v>21.97</v>
          </cell>
          <cell r="E4813">
            <v>2.7040000000000002</v>
          </cell>
        </row>
        <row r="4814">
          <cell r="A4814">
            <v>494320</v>
          </cell>
          <cell r="B4814" t="str">
            <v>O-RING/GASKET</v>
          </cell>
          <cell r="C4814">
            <v>7.53</v>
          </cell>
          <cell r="D4814">
            <v>10.75</v>
          </cell>
          <cell r="E4814">
            <v>4.3575999999999997</v>
          </cell>
        </row>
        <row r="4815">
          <cell r="A4815">
            <v>494325</v>
          </cell>
          <cell r="B4815" t="str">
            <v>AIR STARTER REP KIT</v>
          </cell>
          <cell r="C4815">
            <v>270.45</v>
          </cell>
          <cell r="D4815">
            <v>386.36</v>
          </cell>
          <cell r="E4815">
            <v>142.10560000000001</v>
          </cell>
        </row>
        <row r="4816">
          <cell r="A4816">
            <v>494331</v>
          </cell>
          <cell r="B4816" t="str">
            <v>VALVE GUIDE MACHINING TOOL</v>
          </cell>
          <cell r="C4816">
            <v>610.71</v>
          </cell>
          <cell r="D4816">
            <v>872.45</v>
          </cell>
          <cell r="E4816">
            <v>520</v>
          </cell>
        </row>
        <row r="4817">
          <cell r="A4817">
            <v>494333</v>
          </cell>
          <cell r="B4817" t="str">
            <v>SEALING GASKET</v>
          </cell>
          <cell r="C4817">
            <v>49.98</v>
          </cell>
          <cell r="D4817">
            <v>71.400000000000006</v>
          </cell>
          <cell r="E4817">
            <v>9.4640000000000004</v>
          </cell>
        </row>
        <row r="4818">
          <cell r="A4818">
            <v>494335</v>
          </cell>
          <cell r="B4818" t="str">
            <v>TOOL, INSTALLATION</v>
          </cell>
          <cell r="C4818">
            <v>179.7</v>
          </cell>
          <cell r="D4818">
            <v>256.72000000000003</v>
          </cell>
          <cell r="E4818">
            <v>92.570400000000006</v>
          </cell>
        </row>
        <row r="4819">
          <cell r="A4819">
            <v>494336</v>
          </cell>
          <cell r="B4819" t="str">
            <v>SEALING GASKET</v>
          </cell>
          <cell r="C4819">
            <v>19</v>
          </cell>
          <cell r="D4819">
            <v>27.14</v>
          </cell>
          <cell r="E4819">
            <v>4.6106600000000002</v>
          </cell>
        </row>
        <row r="4820">
          <cell r="A4820">
            <v>494338</v>
          </cell>
          <cell r="B4820" t="str">
            <v>INDUCTION TIMIMG LIGHT</v>
          </cell>
          <cell r="C4820">
            <v>108.63</v>
          </cell>
          <cell r="D4820">
            <v>155.19</v>
          </cell>
          <cell r="E4820">
            <v>72.644000000000005</v>
          </cell>
        </row>
        <row r="4821">
          <cell r="A4821">
            <v>494339</v>
          </cell>
          <cell r="B4821" t="str">
            <v>VALVE GUIDE REAMER</v>
          </cell>
          <cell r="C4821">
            <v>581.76</v>
          </cell>
          <cell r="D4821">
            <v>831.08</v>
          </cell>
          <cell r="E4821">
            <v>416.572</v>
          </cell>
        </row>
        <row r="4822">
          <cell r="A4822">
            <v>494344</v>
          </cell>
          <cell r="B4822" t="str">
            <v>PILOT</v>
          </cell>
          <cell r="C4822">
            <v>624.16999999999996</v>
          </cell>
          <cell r="D4822">
            <v>891.67</v>
          </cell>
          <cell r="E4822">
            <v>367.28640000000001</v>
          </cell>
        </row>
        <row r="4823">
          <cell r="A4823">
            <v>494345</v>
          </cell>
          <cell r="B4823" t="str">
            <v>EXHAUST PROBE 9 IN LG.</v>
          </cell>
          <cell r="C4823">
            <v>34.51</v>
          </cell>
          <cell r="D4823">
            <v>49.3</v>
          </cell>
          <cell r="E4823">
            <v>23.025600000000001</v>
          </cell>
        </row>
        <row r="4824">
          <cell r="A4824">
            <v>494346</v>
          </cell>
          <cell r="B4824" t="str">
            <v>EXHAUST PROBE 5 1/2 IN LG.</v>
          </cell>
          <cell r="C4824">
            <v>15.69</v>
          </cell>
          <cell r="D4824">
            <v>22.41</v>
          </cell>
          <cell r="E4824">
            <v>43.42</v>
          </cell>
        </row>
        <row r="4825">
          <cell r="A4825">
            <v>494351</v>
          </cell>
          <cell r="B4825" t="str">
            <v>GASKET</v>
          </cell>
          <cell r="C4825">
            <v>150.22</v>
          </cell>
          <cell r="D4825">
            <v>214.6</v>
          </cell>
          <cell r="E4825">
            <v>11.2112</v>
          </cell>
        </row>
        <row r="4826">
          <cell r="A4826">
            <v>494352</v>
          </cell>
          <cell r="B4826" t="str">
            <v>GASKET , COUPLING</v>
          </cell>
          <cell r="C4826">
            <v>7.85</v>
          </cell>
          <cell r="D4826">
            <v>11.22</v>
          </cell>
          <cell r="E4826">
            <v>1.4872000000000001</v>
          </cell>
        </row>
        <row r="4827">
          <cell r="A4827">
            <v>494353</v>
          </cell>
          <cell r="B4827" t="str">
            <v>GASKET</v>
          </cell>
          <cell r="C4827">
            <v>42.1</v>
          </cell>
          <cell r="D4827">
            <v>60.14</v>
          </cell>
          <cell r="E4827">
            <v>28.391999999999999</v>
          </cell>
        </row>
        <row r="4828">
          <cell r="A4828">
            <v>494357</v>
          </cell>
          <cell r="B4828" t="str">
            <v>OXYGEN ANALYZER-110V</v>
          </cell>
          <cell r="C4828">
            <v>2097.3200000000002</v>
          </cell>
          <cell r="D4828">
            <v>2996.17</v>
          </cell>
          <cell r="E4828">
            <v>1606.4672</v>
          </cell>
        </row>
        <row r="4829">
          <cell r="A4829">
            <v>494360</v>
          </cell>
          <cell r="B4829" t="str">
            <v>EMISSIONS ACCESSORY KIT</v>
          </cell>
          <cell r="C4829">
            <v>3831.45</v>
          </cell>
          <cell r="D4829">
            <v>5473.5</v>
          </cell>
          <cell r="E4829">
            <v>2380.04</v>
          </cell>
        </row>
        <row r="4830">
          <cell r="A4830">
            <v>494364</v>
          </cell>
          <cell r="B4830" t="str">
            <v>MAIN BEARING INSTALL TOOL</v>
          </cell>
          <cell r="C4830">
            <v>108.74</v>
          </cell>
          <cell r="D4830">
            <v>155.35</v>
          </cell>
          <cell r="E4830">
            <v>55.910400000000003</v>
          </cell>
        </row>
        <row r="4831">
          <cell r="A4831">
            <v>494365</v>
          </cell>
          <cell r="B4831" t="str">
            <v>MAIN BEARING INSTALL TOOL</v>
          </cell>
          <cell r="C4831">
            <v>112.97</v>
          </cell>
          <cell r="D4831">
            <v>161.38</v>
          </cell>
          <cell r="E4831">
            <v>32.720280000000002</v>
          </cell>
        </row>
        <row r="4832">
          <cell r="A4832">
            <v>494366</v>
          </cell>
          <cell r="B4832" t="str">
            <v>MAIN BEARING INSTALL TOOL</v>
          </cell>
          <cell r="C4832">
            <v>38.69</v>
          </cell>
          <cell r="D4832">
            <v>55.27</v>
          </cell>
          <cell r="E4832">
            <v>20.155200000000001</v>
          </cell>
        </row>
        <row r="4833">
          <cell r="A4833">
            <v>494368</v>
          </cell>
          <cell r="B4833" t="str">
            <v>SEAL</v>
          </cell>
          <cell r="C4833">
            <v>7.07</v>
          </cell>
          <cell r="D4833">
            <v>10.1</v>
          </cell>
          <cell r="E4833">
            <v>1.6120000000000001</v>
          </cell>
        </row>
        <row r="4834">
          <cell r="A4834">
            <v>494369</v>
          </cell>
          <cell r="B4834" t="str">
            <v>SEALING GASKET</v>
          </cell>
          <cell r="C4834">
            <v>8.73</v>
          </cell>
          <cell r="D4834">
            <v>12.47</v>
          </cell>
          <cell r="E4834">
            <v>1.8928</v>
          </cell>
        </row>
        <row r="4835">
          <cell r="A4835">
            <v>494370</v>
          </cell>
          <cell r="B4835" t="str">
            <v>SEALING GASKET</v>
          </cell>
          <cell r="C4835">
            <v>2.12</v>
          </cell>
          <cell r="D4835">
            <v>3.03</v>
          </cell>
          <cell r="E4835">
            <v>1.4144000000000001</v>
          </cell>
        </row>
        <row r="4836">
          <cell r="A4836">
            <v>494375</v>
          </cell>
          <cell r="B4836" t="str">
            <v>EXPANDABLE RING COMPRESSOR</v>
          </cell>
          <cell r="C4836">
            <v>38.119999999999997</v>
          </cell>
          <cell r="D4836">
            <v>54.45</v>
          </cell>
          <cell r="E4836">
            <v>22.1936</v>
          </cell>
        </row>
        <row r="4837">
          <cell r="A4837">
            <v>494383</v>
          </cell>
          <cell r="B4837" t="str">
            <v>GASKET, SEALING</v>
          </cell>
          <cell r="C4837">
            <v>35</v>
          </cell>
          <cell r="D4837">
            <v>50</v>
          </cell>
          <cell r="E4837">
            <v>7.0616000000000003</v>
          </cell>
        </row>
        <row r="4838">
          <cell r="A4838">
            <v>494385</v>
          </cell>
          <cell r="B4838" t="str">
            <v>SEAL REMOVAL TOOL</v>
          </cell>
          <cell r="C4838">
            <v>72.28</v>
          </cell>
          <cell r="D4838">
            <v>103.26</v>
          </cell>
          <cell r="E4838">
            <v>37.231999999999999</v>
          </cell>
        </row>
        <row r="4839">
          <cell r="A4839">
            <v>494388</v>
          </cell>
          <cell r="B4839" t="str">
            <v>OXYGEN CELL</v>
          </cell>
          <cell r="C4839">
            <v>308.70999999999998</v>
          </cell>
          <cell r="D4839">
            <v>441.02</v>
          </cell>
          <cell r="E4839">
            <v>96.72</v>
          </cell>
        </row>
        <row r="4840">
          <cell r="A4840">
            <v>494418</v>
          </cell>
          <cell r="B4840" t="str">
            <v>PAMPHLET,INST; S.B.#12-2436C</v>
          </cell>
          <cell r="C4840">
            <v>0.02</v>
          </cell>
          <cell r="D4840">
            <v>0.02</v>
          </cell>
          <cell r="E4840">
            <v>1.04E-2</v>
          </cell>
        </row>
        <row r="4841">
          <cell r="A4841">
            <v>494421</v>
          </cell>
          <cell r="B4841" t="str">
            <v>SPARK PLUG GAPPER</v>
          </cell>
          <cell r="C4841">
            <v>46.43</v>
          </cell>
          <cell r="D4841">
            <v>66.33</v>
          </cell>
          <cell r="E4841">
            <v>24.398399999999999</v>
          </cell>
        </row>
        <row r="4842">
          <cell r="A4842">
            <v>494422</v>
          </cell>
          <cell r="B4842" t="str">
            <v>SPARK PLUG GAPPER</v>
          </cell>
          <cell r="C4842">
            <v>41.62</v>
          </cell>
          <cell r="D4842">
            <v>59.46</v>
          </cell>
          <cell r="E4842">
            <v>25.157599999999999</v>
          </cell>
        </row>
        <row r="4843">
          <cell r="A4843">
            <v>494448</v>
          </cell>
          <cell r="B4843" t="str">
            <v>PILOT</v>
          </cell>
          <cell r="C4843">
            <v>594.15</v>
          </cell>
          <cell r="D4843">
            <v>848.79</v>
          </cell>
          <cell r="E4843">
            <v>367.28640000000001</v>
          </cell>
        </row>
        <row r="4844">
          <cell r="A4844">
            <v>494466</v>
          </cell>
          <cell r="B4844" t="str">
            <v>GASKET</v>
          </cell>
          <cell r="C4844">
            <v>12.06</v>
          </cell>
          <cell r="D4844">
            <v>17.23</v>
          </cell>
          <cell r="E4844">
            <v>2.5688</v>
          </cell>
        </row>
        <row r="4845">
          <cell r="A4845">
            <v>494467</v>
          </cell>
          <cell r="B4845" t="str">
            <v>GASKET</v>
          </cell>
          <cell r="C4845">
            <v>34.85</v>
          </cell>
          <cell r="D4845">
            <v>49.79</v>
          </cell>
          <cell r="E4845">
            <v>8.0912000000000006</v>
          </cell>
        </row>
        <row r="4846">
          <cell r="A4846">
            <v>494468</v>
          </cell>
          <cell r="B4846" t="str">
            <v>GASKET</v>
          </cell>
          <cell r="C4846">
            <v>11.28</v>
          </cell>
          <cell r="D4846">
            <v>16.12</v>
          </cell>
          <cell r="E4846">
            <v>2.1631999999999998</v>
          </cell>
        </row>
        <row r="4847">
          <cell r="A4847">
            <v>494469</v>
          </cell>
          <cell r="B4847" t="str">
            <v>SEAL</v>
          </cell>
          <cell r="C4847">
            <v>7.11</v>
          </cell>
          <cell r="D4847">
            <v>10.16</v>
          </cell>
          <cell r="E4847">
            <v>1.9552</v>
          </cell>
        </row>
        <row r="4848">
          <cell r="A4848">
            <v>494470</v>
          </cell>
          <cell r="B4848" t="str">
            <v>GASKET</v>
          </cell>
          <cell r="C4848">
            <v>34.700000000000003</v>
          </cell>
          <cell r="D4848">
            <v>49.57</v>
          </cell>
          <cell r="E4848">
            <v>23.4</v>
          </cell>
        </row>
        <row r="4849">
          <cell r="A4849">
            <v>494471</v>
          </cell>
          <cell r="B4849" t="str">
            <v>SEAL</v>
          </cell>
          <cell r="C4849">
            <v>17.940000000000001</v>
          </cell>
          <cell r="D4849">
            <v>25.62</v>
          </cell>
          <cell r="E4849">
            <v>12.0952</v>
          </cell>
        </row>
        <row r="4850">
          <cell r="A4850">
            <v>494480</v>
          </cell>
          <cell r="B4850" t="str">
            <v>FUSE ASM</v>
          </cell>
          <cell r="C4850">
            <v>54.37</v>
          </cell>
          <cell r="D4850">
            <v>77.67</v>
          </cell>
          <cell r="E4850">
            <v>36.659999999999997</v>
          </cell>
        </row>
        <row r="4851">
          <cell r="A4851">
            <v>494487</v>
          </cell>
          <cell r="B4851" t="str">
            <v>VALVE SEAT GRINDING WHEEL</v>
          </cell>
          <cell r="C4851">
            <v>70.38</v>
          </cell>
          <cell r="D4851">
            <v>100.54</v>
          </cell>
          <cell r="E4851">
            <v>36.254399999999997</v>
          </cell>
        </row>
        <row r="4852">
          <cell r="A4852">
            <v>494492</v>
          </cell>
          <cell r="B4852" t="str">
            <v>GL CONVERSION</v>
          </cell>
          <cell r="C4852">
            <v>3133.98</v>
          </cell>
          <cell r="D4852">
            <v>4477.1099999999997</v>
          </cell>
          <cell r="E4852">
            <v>2925.5754099999999</v>
          </cell>
        </row>
        <row r="4853">
          <cell r="A4853">
            <v>494497</v>
          </cell>
          <cell r="B4853" t="str">
            <v>TOMMY BAR</v>
          </cell>
          <cell r="C4853">
            <v>28.99</v>
          </cell>
          <cell r="D4853">
            <v>41.41</v>
          </cell>
          <cell r="E4853">
            <v>17.731999999999999</v>
          </cell>
        </row>
        <row r="4854">
          <cell r="A4854">
            <v>494498</v>
          </cell>
          <cell r="B4854" t="str">
            <v>PISTON PIN RETAINING PLIER</v>
          </cell>
          <cell r="C4854">
            <v>140.93</v>
          </cell>
          <cell r="D4854">
            <v>201.33</v>
          </cell>
          <cell r="E4854">
            <v>72.602400000000003</v>
          </cell>
        </row>
        <row r="4855">
          <cell r="A4855">
            <v>494501</v>
          </cell>
          <cell r="B4855" t="str">
            <v>THERMOCOUPLE,REPAIR END J-TYPE</v>
          </cell>
          <cell r="C4855">
            <v>42.02</v>
          </cell>
          <cell r="D4855">
            <v>60.03</v>
          </cell>
          <cell r="E4855">
            <v>25.22</v>
          </cell>
        </row>
        <row r="4856">
          <cell r="A4856">
            <v>494503</v>
          </cell>
          <cell r="B4856" t="str">
            <v>GASKET FOR 169847C</v>
          </cell>
          <cell r="C4856">
            <v>20.88</v>
          </cell>
          <cell r="D4856">
            <v>29.83</v>
          </cell>
          <cell r="E4856">
            <v>10.7536</v>
          </cell>
        </row>
        <row r="4857">
          <cell r="A4857">
            <v>494538</v>
          </cell>
          <cell r="B4857" t="str">
            <v>PRECHAMBER REMOVAL KIT</v>
          </cell>
          <cell r="C4857">
            <v>2497.83</v>
          </cell>
          <cell r="D4857">
            <v>3568.33</v>
          </cell>
          <cell r="E4857">
            <v>1739.9345599999999</v>
          </cell>
        </row>
        <row r="4858">
          <cell r="A4858">
            <v>495094</v>
          </cell>
          <cell r="B4858" t="str">
            <v>GASKET</v>
          </cell>
          <cell r="C4858">
            <v>2.81</v>
          </cell>
          <cell r="D4858">
            <v>4.01</v>
          </cell>
          <cell r="E4858">
            <v>1.8928</v>
          </cell>
        </row>
        <row r="4859">
          <cell r="A4859">
            <v>495095</v>
          </cell>
          <cell r="B4859" t="str">
            <v>SOCKET</v>
          </cell>
          <cell r="C4859">
            <v>2.31</v>
          </cell>
          <cell r="D4859">
            <v>3.3</v>
          </cell>
          <cell r="E4859">
            <v>1.56</v>
          </cell>
        </row>
        <row r="4860">
          <cell r="A4860">
            <v>495098</v>
          </cell>
          <cell r="B4860" t="str">
            <v>RELAY,MODULE,SINGLEHL</v>
          </cell>
          <cell r="C4860">
            <v>2.0099999999999998</v>
          </cell>
          <cell r="D4860">
            <v>2.87</v>
          </cell>
          <cell r="E4860">
            <v>1.3520000000000001</v>
          </cell>
        </row>
        <row r="4861">
          <cell r="A4861">
            <v>495103</v>
          </cell>
          <cell r="B4861" t="str">
            <v>BELL HOUSING KIT</v>
          </cell>
          <cell r="C4861">
            <v>728</v>
          </cell>
          <cell r="D4861">
            <v>1040</v>
          </cell>
          <cell r="E4861">
            <v>433.84640000000002</v>
          </cell>
        </row>
        <row r="4862">
          <cell r="A4862">
            <v>495120</v>
          </cell>
          <cell r="B4862" t="str">
            <v>DIAPHRAGM FOR P312913</v>
          </cell>
          <cell r="C4862">
            <v>100.19</v>
          </cell>
          <cell r="D4862">
            <v>143.13</v>
          </cell>
          <cell r="E4862">
            <v>0</v>
          </cell>
        </row>
        <row r="4863">
          <cell r="A4863">
            <v>495121</v>
          </cell>
          <cell r="B4863" t="str">
            <v>DIAPHRAGM FOR P312913</v>
          </cell>
          <cell r="C4863">
            <v>81.61</v>
          </cell>
          <cell r="D4863">
            <v>116.58</v>
          </cell>
          <cell r="E4863">
            <v>0</v>
          </cell>
        </row>
        <row r="4864">
          <cell r="A4864">
            <v>495126</v>
          </cell>
          <cell r="B4864" t="str">
            <v>FIXED HEAD TORQUE WRENCH</v>
          </cell>
          <cell r="C4864">
            <v>1717.68</v>
          </cell>
          <cell r="D4864">
            <v>2453.83</v>
          </cell>
          <cell r="E4864">
            <v>0</v>
          </cell>
        </row>
        <row r="4865">
          <cell r="A4865">
            <v>495127</v>
          </cell>
          <cell r="B4865" t="str">
            <v>DRIVE ASSEMBLY</v>
          </cell>
          <cell r="C4865">
            <v>741</v>
          </cell>
          <cell r="D4865">
            <v>1058.57</v>
          </cell>
          <cell r="E4865">
            <v>213.2</v>
          </cell>
        </row>
        <row r="4866">
          <cell r="A4866">
            <v>495128</v>
          </cell>
          <cell r="B4866" t="str">
            <v>OVERHAUL TUNE-UP KIT</v>
          </cell>
          <cell r="C4866">
            <v>812.89</v>
          </cell>
          <cell r="D4866">
            <v>1161.27</v>
          </cell>
          <cell r="E4866">
            <v>225.68</v>
          </cell>
        </row>
        <row r="4867">
          <cell r="A4867">
            <v>495131</v>
          </cell>
          <cell r="B4867" t="str">
            <v>DRIVE ASSEMBLY</v>
          </cell>
          <cell r="C4867">
            <v>325.70999999999998</v>
          </cell>
          <cell r="D4867">
            <v>465.29</v>
          </cell>
          <cell r="E4867">
            <v>183.04</v>
          </cell>
        </row>
        <row r="4868">
          <cell r="A4868">
            <v>495132</v>
          </cell>
          <cell r="B4868" t="str">
            <v>OVERHAUL TUNE-UP KIT</v>
          </cell>
          <cell r="C4868">
            <v>429.5</v>
          </cell>
          <cell r="D4868">
            <v>613.57000000000005</v>
          </cell>
          <cell r="E4868">
            <v>225.68</v>
          </cell>
        </row>
        <row r="4869">
          <cell r="A4869">
            <v>495133</v>
          </cell>
          <cell r="B4869" t="str">
            <v>O RING</v>
          </cell>
          <cell r="C4869">
            <v>0.65</v>
          </cell>
          <cell r="D4869">
            <v>0.92</v>
          </cell>
          <cell r="E4869">
            <v>0.43680000000000002</v>
          </cell>
        </row>
        <row r="4870">
          <cell r="A4870">
            <v>495143</v>
          </cell>
          <cell r="B4870" t="str">
            <v>SOLENOID</v>
          </cell>
          <cell r="C4870">
            <v>188.51</v>
          </cell>
          <cell r="D4870">
            <v>269.3</v>
          </cell>
          <cell r="E4870">
            <v>127.1296</v>
          </cell>
        </row>
        <row r="4871">
          <cell r="A4871">
            <v>495144</v>
          </cell>
          <cell r="B4871" t="str">
            <v>SWITCH ASSEMBLY</v>
          </cell>
          <cell r="C4871">
            <v>242.35</v>
          </cell>
          <cell r="D4871">
            <v>346.22</v>
          </cell>
          <cell r="E4871">
            <v>163.43600000000001</v>
          </cell>
        </row>
        <row r="4872">
          <cell r="A4872">
            <v>495145</v>
          </cell>
          <cell r="B4872" t="str">
            <v>GASKET</v>
          </cell>
          <cell r="C4872">
            <v>158.86000000000001</v>
          </cell>
          <cell r="D4872">
            <v>226.94</v>
          </cell>
          <cell r="E4872">
            <v>107.13039999999999</v>
          </cell>
        </row>
        <row r="4873">
          <cell r="A4873">
            <v>495151</v>
          </cell>
          <cell r="B4873" t="str">
            <v>MISC MACH VGF SERVICE KIT</v>
          </cell>
          <cell r="C4873">
            <v>482.26</v>
          </cell>
          <cell r="D4873">
            <v>688.94</v>
          </cell>
          <cell r="E4873">
            <v>234</v>
          </cell>
        </row>
        <row r="4874">
          <cell r="A4874">
            <v>495160</v>
          </cell>
          <cell r="B4874" t="str">
            <v>RELAY BASE</v>
          </cell>
          <cell r="C4874">
            <v>16.649999999999999</v>
          </cell>
          <cell r="D4874">
            <v>23.79</v>
          </cell>
          <cell r="E4874">
            <v>9.8176000000000005</v>
          </cell>
        </row>
        <row r="4875">
          <cell r="A4875">
            <v>495161</v>
          </cell>
          <cell r="B4875" t="str">
            <v>GASKET, COUPLING</v>
          </cell>
          <cell r="C4875">
            <v>93.75</v>
          </cell>
          <cell r="D4875">
            <v>133.93</v>
          </cell>
          <cell r="E4875">
            <v>31.303999999999998</v>
          </cell>
        </row>
        <row r="4876">
          <cell r="A4876">
            <v>495165</v>
          </cell>
          <cell r="B4876" t="str">
            <v>RETAINING CLIP</v>
          </cell>
          <cell r="C4876">
            <v>0.06</v>
          </cell>
          <cell r="D4876">
            <v>0.09</v>
          </cell>
          <cell r="E4876">
            <v>4.1599999999999998E-2</v>
          </cell>
        </row>
        <row r="4877">
          <cell r="A4877">
            <v>495166</v>
          </cell>
          <cell r="B4877" t="str">
            <v>REGULATOR</v>
          </cell>
          <cell r="C4877">
            <v>43.57</v>
          </cell>
          <cell r="D4877">
            <v>62.24</v>
          </cell>
          <cell r="E4877">
            <v>29.385200000000001</v>
          </cell>
        </row>
        <row r="4878">
          <cell r="A4878">
            <v>495183</v>
          </cell>
          <cell r="B4878" t="str">
            <v>CENTER HSG&amp;ROT ASM FOR 211249X</v>
          </cell>
          <cell r="C4878">
            <v>24703.79</v>
          </cell>
          <cell r="D4878">
            <v>35291.129999999997</v>
          </cell>
          <cell r="E4878">
            <v>0</v>
          </cell>
        </row>
        <row r="4879">
          <cell r="A4879">
            <v>495185</v>
          </cell>
          <cell r="B4879" t="str">
            <v>SPANNER WRENCH, BELT TENSIONER</v>
          </cell>
          <cell r="C4879">
            <v>10.76</v>
          </cell>
          <cell r="D4879">
            <v>15.37</v>
          </cell>
          <cell r="E4879">
            <v>7.2591999999999999</v>
          </cell>
        </row>
        <row r="4880">
          <cell r="A4880">
            <v>495197</v>
          </cell>
          <cell r="B4880" t="str">
            <v>REPAIR KIT FOR 294814</v>
          </cell>
          <cell r="C4880">
            <v>79.33</v>
          </cell>
          <cell r="D4880">
            <v>113.32</v>
          </cell>
          <cell r="E4880">
            <v>68.900000000000006</v>
          </cell>
        </row>
        <row r="4881">
          <cell r="A4881">
            <v>495198</v>
          </cell>
          <cell r="B4881" t="str">
            <v>MAGNETO (6 CYL UNIT)</v>
          </cell>
          <cell r="C4881">
            <v>1568.35</v>
          </cell>
          <cell r="D4881">
            <v>2240.5</v>
          </cell>
          <cell r="E4881">
            <v>0</v>
          </cell>
        </row>
        <row r="4882">
          <cell r="A4882">
            <v>495199</v>
          </cell>
          <cell r="B4882" t="str">
            <v>WIRE GAUZE ASSEMBLY</v>
          </cell>
          <cell r="C4882">
            <v>100.32</v>
          </cell>
          <cell r="D4882">
            <v>143.31</v>
          </cell>
          <cell r="E4882">
            <v>67.652000000000001</v>
          </cell>
        </row>
        <row r="4883">
          <cell r="A4883">
            <v>495202</v>
          </cell>
          <cell r="B4883" t="str">
            <v>IMPELLER, WATER PUMP</v>
          </cell>
          <cell r="C4883">
            <v>274.18</v>
          </cell>
          <cell r="D4883">
            <v>391.68</v>
          </cell>
          <cell r="E4883">
            <v>218.4</v>
          </cell>
        </row>
        <row r="4884">
          <cell r="A4884">
            <v>495215</v>
          </cell>
          <cell r="B4884" t="str">
            <v>SURGE PROTECTOR,DCB-24S</v>
          </cell>
          <cell r="C4884">
            <v>400.8</v>
          </cell>
          <cell r="D4884">
            <v>572.57000000000005</v>
          </cell>
          <cell r="E4884">
            <v>182</v>
          </cell>
        </row>
        <row r="4885">
          <cell r="A4885">
            <v>495229</v>
          </cell>
          <cell r="B4885" t="str">
            <v>APG3000 GEN ALIGN TOOL</v>
          </cell>
          <cell r="C4885">
            <v>3632.73</v>
          </cell>
          <cell r="D4885">
            <v>5189.6099999999997</v>
          </cell>
          <cell r="E4885">
            <v>2303.6</v>
          </cell>
        </row>
        <row r="4886">
          <cell r="A4886">
            <v>495236</v>
          </cell>
          <cell r="B4886" t="str">
            <v>RELAY, 70 AMP</v>
          </cell>
          <cell r="C4886">
            <v>17.86</v>
          </cell>
          <cell r="D4886">
            <v>25.52</v>
          </cell>
          <cell r="E4886">
            <v>7.2894300000000003</v>
          </cell>
        </row>
        <row r="4887">
          <cell r="A4887">
            <v>495237</v>
          </cell>
          <cell r="B4887" t="str">
            <v>RELAY, MICRO</v>
          </cell>
          <cell r="C4887">
            <v>8.11</v>
          </cell>
          <cell r="D4887">
            <v>11.58</v>
          </cell>
          <cell r="E4887">
            <v>5.4703999999999997</v>
          </cell>
        </row>
        <row r="4888">
          <cell r="A4888">
            <v>495238</v>
          </cell>
          <cell r="B4888" t="str">
            <v>FERRULE FOR 199809E</v>
          </cell>
          <cell r="C4888">
            <v>37.770000000000003</v>
          </cell>
          <cell r="D4888">
            <v>53.96</v>
          </cell>
          <cell r="E4888">
            <v>24.3048</v>
          </cell>
        </row>
        <row r="4889">
          <cell r="A4889">
            <v>495265</v>
          </cell>
          <cell r="B4889" t="str">
            <v>CARTRIDGE FOR 211896 TURBO</v>
          </cell>
          <cell r="C4889">
            <v>1739.37</v>
          </cell>
          <cell r="D4889">
            <v>2484.81</v>
          </cell>
          <cell r="E4889">
            <v>937.61645999999996</v>
          </cell>
        </row>
        <row r="4890">
          <cell r="A4890">
            <v>495266</v>
          </cell>
          <cell r="B4890" t="str">
            <v>GASKET</v>
          </cell>
          <cell r="C4890">
            <v>124.39</v>
          </cell>
          <cell r="D4890">
            <v>177.7</v>
          </cell>
          <cell r="E4890">
            <v>64.077560000000005</v>
          </cell>
        </row>
        <row r="4891">
          <cell r="A4891">
            <v>495277</v>
          </cell>
          <cell r="B4891" t="str">
            <v>CHECK VALVE</v>
          </cell>
          <cell r="C4891">
            <v>13.26</v>
          </cell>
          <cell r="D4891">
            <v>18.940000000000001</v>
          </cell>
          <cell r="E4891">
            <v>8.1951999999999998</v>
          </cell>
        </row>
        <row r="4892">
          <cell r="A4892">
            <v>495278</v>
          </cell>
          <cell r="B4892" t="str">
            <v>BRACKET</v>
          </cell>
          <cell r="C4892">
            <v>16.46</v>
          </cell>
          <cell r="D4892">
            <v>23.51</v>
          </cell>
          <cell r="E4892">
            <v>11.0968</v>
          </cell>
        </row>
        <row r="4893">
          <cell r="A4893">
            <v>495279</v>
          </cell>
          <cell r="B4893" t="str">
            <v>SPRING, WHITE</v>
          </cell>
          <cell r="C4893">
            <v>18.91</v>
          </cell>
          <cell r="D4893">
            <v>27.02</v>
          </cell>
          <cell r="E4893">
            <v>8.0470000000000006</v>
          </cell>
        </row>
        <row r="4894">
          <cell r="A4894">
            <v>495301</v>
          </cell>
          <cell r="B4894" t="str">
            <v>Diaphragm Kit, Oil Separator</v>
          </cell>
          <cell r="C4894">
            <v>148</v>
          </cell>
          <cell r="D4894">
            <v>211.43</v>
          </cell>
          <cell r="E4894">
            <v>78</v>
          </cell>
        </row>
        <row r="4895">
          <cell r="A4895">
            <v>495302</v>
          </cell>
          <cell r="B4895" t="str">
            <v>Diaphragm Kit, Oil Separator</v>
          </cell>
          <cell r="C4895">
            <v>56.57</v>
          </cell>
          <cell r="D4895">
            <v>80.81</v>
          </cell>
          <cell r="E4895">
            <v>29.744</v>
          </cell>
        </row>
        <row r="4896">
          <cell r="A4896">
            <v>495303</v>
          </cell>
          <cell r="B4896" t="str">
            <v>Gasket, Connection Tank, Intercooler Core</v>
          </cell>
          <cell r="C4896">
            <v>100</v>
          </cell>
          <cell r="D4896">
            <v>142.86000000000001</v>
          </cell>
          <cell r="E4896">
            <v>46.8</v>
          </cell>
        </row>
        <row r="4897">
          <cell r="A4897">
            <v>495304</v>
          </cell>
          <cell r="B4897" t="str">
            <v>Gasket, Return Tank, Intercooler Core</v>
          </cell>
          <cell r="C4897">
            <v>90.4</v>
          </cell>
          <cell r="D4897">
            <v>129.13999999999999</v>
          </cell>
          <cell r="E4897">
            <v>44.286459999999998</v>
          </cell>
        </row>
        <row r="4898">
          <cell r="A4898">
            <v>495305</v>
          </cell>
          <cell r="B4898" t="str">
            <v>REPAIR KIT, O-RING. .50 NPT</v>
          </cell>
          <cell r="C4898">
            <v>261.64999999999998</v>
          </cell>
          <cell r="D4898">
            <v>373.79</v>
          </cell>
          <cell r="E4898">
            <v>20.872800000000002</v>
          </cell>
        </row>
        <row r="4899">
          <cell r="A4899">
            <v>495306</v>
          </cell>
          <cell r="B4899" t="str">
            <v>Solenoid, 24V CSA Type</v>
          </cell>
          <cell r="C4899">
            <v>146.29</v>
          </cell>
          <cell r="D4899">
            <v>208.99</v>
          </cell>
          <cell r="E4899">
            <v>98.654399999999995</v>
          </cell>
        </row>
        <row r="4900">
          <cell r="A4900">
            <v>495324</v>
          </cell>
          <cell r="B4900" t="str">
            <v>SHAFT</v>
          </cell>
          <cell r="C4900">
            <v>225.74</v>
          </cell>
          <cell r="D4900">
            <v>322.48</v>
          </cell>
          <cell r="E4900">
            <v>0</v>
          </cell>
        </row>
        <row r="4901">
          <cell r="A4901">
            <v>495325</v>
          </cell>
          <cell r="B4901" t="str">
            <v>ELEMENT,OIL BYPASS</v>
          </cell>
          <cell r="C4901">
            <v>82.38</v>
          </cell>
          <cell r="D4901">
            <v>117.69</v>
          </cell>
          <cell r="E4901">
            <v>50.928800000000003</v>
          </cell>
        </row>
        <row r="4902">
          <cell r="A4902">
            <v>495327</v>
          </cell>
          <cell r="B4902" t="str">
            <v>VALVE STEM SEAL INSTALLER TOOL</v>
          </cell>
          <cell r="C4902">
            <v>348.38</v>
          </cell>
          <cell r="D4902">
            <v>497.69</v>
          </cell>
          <cell r="E4902">
            <v>210.6</v>
          </cell>
        </row>
        <row r="4903">
          <cell r="A4903">
            <v>495328</v>
          </cell>
          <cell r="B4903" t="str">
            <v>VALVE SEAT INSTALLER TOOL</v>
          </cell>
          <cell r="C4903">
            <v>426.5</v>
          </cell>
          <cell r="D4903">
            <v>609.29</v>
          </cell>
          <cell r="E4903">
            <v>284.12799999999999</v>
          </cell>
        </row>
        <row r="4904">
          <cell r="A4904">
            <v>495329</v>
          </cell>
          <cell r="B4904" t="str">
            <v>VALVE SEAT INSTALLER TOOL</v>
          </cell>
          <cell r="C4904">
            <v>442.98</v>
          </cell>
          <cell r="D4904">
            <v>632.83000000000004</v>
          </cell>
          <cell r="E4904">
            <v>273</v>
          </cell>
        </row>
        <row r="4905">
          <cell r="A4905">
            <v>495330</v>
          </cell>
          <cell r="B4905" t="str">
            <v>VALVE BRIDGE GUIDE PIN INSTALL</v>
          </cell>
          <cell r="C4905">
            <v>411.93</v>
          </cell>
          <cell r="D4905">
            <v>588.47</v>
          </cell>
          <cell r="E4905">
            <v>247.208</v>
          </cell>
        </row>
        <row r="4906">
          <cell r="A4906">
            <v>495331</v>
          </cell>
          <cell r="B4906" t="str">
            <v>VALVE RECESSION GAGE &amp; MASTER</v>
          </cell>
          <cell r="C4906">
            <v>2654.78</v>
          </cell>
          <cell r="D4906">
            <v>3792.54</v>
          </cell>
          <cell r="E4906">
            <v>1208.48</v>
          </cell>
        </row>
        <row r="4907">
          <cell r="A4907">
            <v>495336</v>
          </cell>
          <cell r="B4907" t="str">
            <v>VALVE GUIDE INSTALLATION &amp; REMOVAL TOOL FOR FIELD SERVICE - VHP SERIES 4 INTAKE AND EXHAUST</v>
          </cell>
          <cell r="C4907">
            <v>445.51</v>
          </cell>
          <cell r="D4907">
            <v>636.44000000000005</v>
          </cell>
          <cell r="E4907">
            <v>270.39999999999998</v>
          </cell>
        </row>
        <row r="4908">
          <cell r="A4908">
            <v>495350</v>
          </cell>
          <cell r="B4908" t="str">
            <v>SPARK PLUG SLEEVE SEAT RE-SURFACING TOOL FOR CYLINDER HEADS - FIELD SERVICE</v>
          </cell>
          <cell r="C4908">
            <v>1547.34</v>
          </cell>
          <cell r="D4908">
            <v>2210.4899999999998</v>
          </cell>
          <cell r="E4908">
            <v>932.88</v>
          </cell>
        </row>
        <row r="4909">
          <cell r="A4909">
            <v>495387</v>
          </cell>
          <cell r="B4909" t="str">
            <v>SPRING, BROWN</v>
          </cell>
          <cell r="C4909">
            <v>19.690000000000001</v>
          </cell>
          <cell r="D4909">
            <v>28.12</v>
          </cell>
          <cell r="E4909">
            <v>12.167999999999999</v>
          </cell>
        </row>
        <row r="4910">
          <cell r="A4910">
            <v>495388</v>
          </cell>
          <cell r="B4910" t="str">
            <v>SPRING, YELLOW</v>
          </cell>
          <cell r="C4910">
            <v>18.05</v>
          </cell>
          <cell r="D4910">
            <v>25.78</v>
          </cell>
          <cell r="E4910">
            <v>12.167999999999999</v>
          </cell>
        </row>
        <row r="4911">
          <cell r="A4911">
            <v>495389</v>
          </cell>
          <cell r="B4911" t="str">
            <v>TRAP, WATER (FILTER)</v>
          </cell>
          <cell r="C4911">
            <v>207.11</v>
          </cell>
          <cell r="D4911">
            <v>295.87</v>
          </cell>
          <cell r="E4911">
            <v>139.672</v>
          </cell>
        </row>
        <row r="4912">
          <cell r="A4912">
            <v>495390</v>
          </cell>
          <cell r="B4912" t="str">
            <v>METER, FLOW (GAS)</v>
          </cell>
          <cell r="C4912">
            <v>214.98</v>
          </cell>
          <cell r="D4912">
            <v>307.12</v>
          </cell>
          <cell r="E4912">
            <v>144.976</v>
          </cell>
        </row>
        <row r="4913">
          <cell r="A4913">
            <v>495418</v>
          </cell>
          <cell r="B4913" t="str">
            <v>VALVE, AIR/GAS ASSY</v>
          </cell>
          <cell r="C4913">
            <v>184.28</v>
          </cell>
          <cell r="D4913">
            <v>263.26</v>
          </cell>
          <cell r="E4913">
            <v>67.298400000000001</v>
          </cell>
        </row>
        <row r="4914">
          <cell r="A4914">
            <v>495422</v>
          </cell>
          <cell r="B4914" t="str">
            <v>KIT, DRESSER CSV 10 CRIMPING TOOL</v>
          </cell>
          <cell r="C4914">
            <v>1567.4</v>
          </cell>
          <cell r="D4914">
            <v>2239.14</v>
          </cell>
          <cell r="E4914">
            <v>1145.04</v>
          </cell>
        </row>
        <row r="4915">
          <cell r="A4915">
            <v>495428</v>
          </cell>
          <cell r="B4915" t="str">
            <v>KIT, TOOLS, CRIMPING, EXTRACTION, INSERTION</v>
          </cell>
          <cell r="C4915">
            <v>2968</v>
          </cell>
          <cell r="D4915">
            <v>4240</v>
          </cell>
          <cell r="E4915">
            <v>1809.8912</v>
          </cell>
        </row>
        <row r="4916">
          <cell r="A4916">
            <v>495429</v>
          </cell>
          <cell r="B4916" t="str">
            <v>KIT, TERMINAL REPLACEMENT</v>
          </cell>
          <cell r="C4916">
            <v>888.98</v>
          </cell>
          <cell r="D4916">
            <v>1269.97</v>
          </cell>
          <cell r="E4916">
            <v>498.23903999999999</v>
          </cell>
        </row>
        <row r="4917">
          <cell r="A4917">
            <v>495431</v>
          </cell>
          <cell r="B4917" t="str">
            <v>TOOL, EXTRACTION</v>
          </cell>
          <cell r="C4917">
            <v>27.33</v>
          </cell>
          <cell r="D4917">
            <v>39.04</v>
          </cell>
          <cell r="E4917">
            <v>16.12</v>
          </cell>
        </row>
        <row r="4918">
          <cell r="A4918">
            <v>495432</v>
          </cell>
          <cell r="B4918" t="str">
            <v>TOOL, EXTRACTION</v>
          </cell>
          <cell r="C4918">
            <v>24.39</v>
          </cell>
          <cell r="D4918">
            <v>34.840000000000003</v>
          </cell>
          <cell r="E4918">
            <v>14.393599999999999</v>
          </cell>
        </row>
        <row r="4919">
          <cell r="A4919">
            <v>495444</v>
          </cell>
          <cell r="B4919" t="str">
            <v>TERMINAL, SOCKET #20 NICKEL, WED TERM #1100</v>
          </cell>
          <cell r="C4919">
            <v>22.59</v>
          </cell>
          <cell r="D4919">
            <v>32.28</v>
          </cell>
          <cell r="E4919">
            <v>13.96762</v>
          </cell>
        </row>
        <row r="4920">
          <cell r="A4920">
            <v>495457</v>
          </cell>
          <cell r="B4920" t="str">
            <v>TERMINAL, SOCKET GOLD, WED TERM #9301</v>
          </cell>
          <cell r="C4920">
            <v>41.6</v>
          </cell>
          <cell r="D4920">
            <v>59.43</v>
          </cell>
          <cell r="E4920">
            <v>19.187999999999999</v>
          </cell>
        </row>
        <row r="4921">
          <cell r="A4921">
            <v>495465</v>
          </cell>
          <cell r="B4921" t="str">
            <v>THROTTLE BODY ASSEMBLY</v>
          </cell>
          <cell r="C4921">
            <v>177.75</v>
          </cell>
          <cell r="D4921">
            <v>253.93</v>
          </cell>
          <cell r="E4921">
            <v>119.8704</v>
          </cell>
        </row>
        <row r="4922">
          <cell r="A4922">
            <v>495478</v>
          </cell>
          <cell r="B4922" t="str">
            <v>MISC MACH VHP GEAR HOUSING, COUNTERBORE TOOL FOR FIELD SERV.</v>
          </cell>
          <cell r="C4922">
            <v>811.92</v>
          </cell>
          <cell r="D4922">
            <v>1159.8900000000001</v>
          </cell>
          <cell r="E4922">
            <v>1534</v>
          </cell>
        </row>
        <row r="4923">
          <cell r="A4923">
            <v>495479</v>
          </cell>
          <cell r="B4923" t="str">
            <v>FIXT MACH VHP GEAR HSG., COUNTERBORE FIXTURE FOR FIELD SERV.</v>
          </cell>
          <cell r="C4923">
            <v>2527.11</v>
          </cell>
          <cell r="D4923">
            <v>3610.16</v>
          </cell>
          <cell r="E4923">
            <v>1690</v>
          </cell>
        </row>
        <row r="4924">
          <cell r="A4924">
            <v>495493</v>
          </cell>
          <cell r="B4924" t="str">
            <v>9390 1PC C'CASE RETROFIT KIT - GSI LOOSE PARTS</v>
          </cell>
          <cell r="C4924">
            <v>240</v>
          </cell>
          <cell r="D4924">
            <v>342.86</v>
          </cell>
          <cell r="E4924">
            <v>168.59440000000001</v>
          </cell>
        </row>
        <row r="4925">
          <cell r="A4925">
            <v>495494</v>
          </cell>
          <cell r="B4925" t="str">
            <v>9390 1PC C'CASE RETROFIT KIT - GL LOOSE PARTS</v>
          </cell>
          <cell r="C4925">
            <v>331.21</v>
          </cell>
          <cell r="D4925">
            <v>473.16</v>
          </cell>
          <cell r="E4925">
            <v>265.33668999999998</v>
          </cell>
        </row>
        <row r="4926">
          <cell r="A4926">
            <v>495497</v>
          </cell>
          <cell r="B4926" t="str">
            <v>GUIDE BUSH. FOR VALVE GUIDE INSTAL., VHP SERIES 2 FLD SERV.</v>
          </cell>
          <cell r="C4926">
            <v>439.88</v>
          </cell>
          <cell r="D4926">
            <v>628.4</v>
          </cell>
          <cell r="E4926">
            <v>275.60000000000002</v>
          </cell>
        </row>
        <row r="4927">
          <cell r="A4927">
            <v>495498</v>
          </cell>
          <cell r="B4927" t="str">
            <v>GUIDE BUSH. FOR VALVE GUIDE INSTAL., VHP SERIES 4 FLD SERV.</v>
          </cell>
          <cell r="C4927">
            <v>532.07000000000005</v>
          </cell>
          <cell r="D4927">
            <v>760.1</v>
          </cell>
          <cell r="E4927">
            <v>275.60000000000002</v>
          </cell>
        </row>
        <row r="4928">
          <cell r="A4928">
            <v>495499</v>
          </cell>
          <cell r="B4928" t="str">
            <v>TUNE UP KIT, AIR/GAS MOTOR</v>
          </cell>
          <cell r="C4928">
            <v>167.48</v>
          </cell>
          <cell r="D4928">
            <v>239.26</v>
          </cell>
          <cell r="E4928">
            <v>50.367199999999997</v>
          </cell>
        </row>
        <row r="4929">
          <cell r="A4929">
            <v>495500</v>
          </cell>
          <cell r="B4929" t="str">
            <v>Single Gear Pump Replacement</v>
          </cell>
          <cell r="C4929">
            <v>529.51</v>
          </cell>
          <cell r="D4929">
            <v>756.44</v>
          </cell>
          <cell r="E4929">
            <v>357.084</v>
          </cell>
        </row>
        <row r="4930">
          <cell r="A4930">
            <v>495503</v>
          </cell>
          <cell r="B4930" t="str">
            <v>BULB, LIGHT SOURCE REPLACEMENT</v>
          </cell>
          <cell r="C4930">
            <v>61.69</v>
          </cell>
          <cell r="D4930">
            <v>88.12</v>
          </cell>
          <cell r="E4930">
            <v>41.6</v>
          </cell>
        </row>
        <row r="4931">
          <cell r="A4931">
            <v>495504</v>
          </cell>
          <cell r="B4931" t="str">
            <v>BULB, LIGHT SOURCE REPLACEMENT</v>
          </cell>
          <cell r="C4931">
            <v>43.18</v>
          </cell>
          <cell r="D4931">
            <v>61.69</v>
          </cell>
          <cell r="E4931">
            <v>29.12</v>
          </cell>
        </row>
        <row r="4932">
          <cell r="A4932">
            <v>495515</v>
          </cell>
          <cell r="B4932" t="str">
            <v>STARTER DRIVE</v>
          </cell>
          <cell r="C4932">
            <v>36.950000000000003</v>
          </cell>
          <cell r="D4932">
            <v>52.79</v>
          </cell>
          <cell r="E4932">
            <v>27.445599999999999</v>
          </cell>
        </row>
        <row r="4933">
          <cell r="A4933">
            <v>495523</v>
          </cell>
          <cell r="B4933" t="str">
            <v>VALVE ASM., EXPLOSION RELIEF</v>
          </cell>
          <cell r="C4933">
            <v>80.16</v>
          </cell>
          <cell r="D4933">
            <v>114.52</v>
          </cell>
          <cell r="E4933">
            <v>54.059199999999997</v>
          </cell>
        </row>
        <row r="4934">
          <cell r="A4934">
            <v>495524</v>
          </cell>
          <cell r="B4934" t="str">
            <v>CENTER TUBE, ELEMENT</v>
          </cell>
          <cell r="C4934">
            <v>10.36</v>
          </cell>
          <cell r="D4934">
            <v>14.8</v>
          </cell>
          <cell r="E4934">
            <v>6.9888000000000003</v>
          </cell>
        </row>
        <row r="4935">
          <cell r="A4935">
            <v>495536</v>
          </cell>
          <cell r="B4935" t="str">
            <v>Bushing, Hub 2 3/8</v>
          </cell>
          <cell r="C4935">
            <v>153.88</v>
          </cell>
          <cell r="D4935">
            <v>219.82</v>
          </cell>
          <cell r="E4935">
            <v>103.77119999999999</v>
          </cell>
        </row>
        <row r="4936">
          <cell r="A4936">
            <v>495564</v>
          </cell>
          <cell r="B4936" t="str">
            <v>CYLINDER SLEEVE PROTRUSION GAGE FOR FIELD SERVICE</v>
          </cell>
          <cell r="C4936">
            <v>560.67999999999995</v>
          </cell>
          <cell r="D4936">
            <v>800.97</v>
          </cell>
          <cell r="E4936">
            <v>208.9256</v>
          </cell>
        </row>
        <row r="4937">
          <cell r="A4937">
            <v>495565</v>
          </cell>
          <cell r="B4937" t="str">
            <v>INDICATOR BASE, FOR FIELD SERVICE, FOR CYLINDER SLEEVE PROTRUSION GAGE</v>
          </cell>
          <cell r="C4937">
            <v>188.98</v>
          </cell>
          <cell r="D4937">
            <v>269.95999999999998</v>
          </cell>
          <cell r="E4937">
            <v>93.256799999999998</v>
          </cell>
        </row>
        <row r="4938">
          <cell r="A4938">
            <v>495566</v>
          </cell>
          <cell r="B4938" t="str">
            <v>MITUTOYO #1961 DIAL INDICATOR, BACK PLUNGER, SERIES 1, 20-0-20</v>
          </cell>
          <cell r="C4938">
            <v>230.09</v>
          </cell>
          <cell r="D4938">
            <v>328.7</v>
          </cell>
          <cell r="E4938">
            <v>115.648</v>
          </cell>
        </row>
        <row r="4939">
          <cell r="A4939">
            <v>495568</v>
          </cell>
          <cell r="B4939" t="str">
            <v>SCOTCH-BRITE STAR, Ø2.00, COARSE</v>
          </cell>
          <cell r="C4939">
            <v>95.6</v>
          </cell>
          <cell r="D4939">
            <v>136.58000000000001</v>
          </cell>
          <cell r="E4939">
            <v>108.16</v>
          </cell>
        </row>
        <row r="4940">
          <cell r="A4940">
            <v>495569</v>
          </cell>
          <cell r="B4940" t="str">
            <v>SCOTCH-BRITE STAR, Ø1.63, COARSE</v>
          </cell>
          <cell r="C4940">
            <v>169.37</v>
          </cell>
          <cell r="D4940">
            <v>241.96</v>
          </cell>
          <cell r="E4940">
            <v>128.96</v>
          </cell>
        </row>
        <row r="4941">
          <cell r="A4941">
            <v>495570</v>
          </cell>
          <cell r="B4941" t="str">
            <v>SCOTCH-BRITE STAR, Ø1.25, COARSE</v>
          </cell>
          <cell r="C4941">
            <v>57.12</v>
          </cell>
          <cell r="D4941">
            <v>81.599999999999994</v>
          </cell>
          <cell r="E4941">
            <v>108.16</v>
          </cell>
        </row>
        <row r="4942">
          <cell r="A4942">
            <v>495571</v>
          </cell>
          <cell r="B4942" t="str">
            <v>PILOT, VHP SERIES 4 HEAD, FOR SEAT RE-SURFACING TOOL 495350</v>
          </cell>
          <cell r="C4942">
            <v>52.02</v>
          </cell>
          <cell r="D4942">
            <v>74.31</v>
          </cell>
          <cell r="E4942">
            <v>33.415199999999999</v>
          </cell>
        </row>
        <row r="4943">
          <cell r="A4943">
            <v>495572</v>
          </cell>
          <cell r="B4943" t="str">
            <v>PILOT, VGF &amp; APG1000/2000/3000 HEADS, FOR SEAT RE-SURFACING TOOL 495350</v>
          </cell>
          <cell r="C4943">
            <v>120.37</v>
          </cell>
          <cell r="D4943">
            <v>171.96</v>
          </cell>
          <cell r="E4943">
            <v>81.171999999999997</v>
          </cell>
        </row>
        <row r="4944">
          <cell r="A4944">
            <v>495573</v>
          </cell>
          <cell r="B4944" t="str">
            <v>PILOT, AT/GL SLEEVE, FOR SEAT RE-SURFACING TOOL 495350</v>
          </cell>
          <cell r="C4944">
            <v>59.47</v>
          </cell>
          <cell r="D4944">
            <v>84.95</v>
          </cell>
          <cell r="E4944">
            <v>30.42</v>
          </cell>
        </row>
        <row r="4945">
          <cell r="A4945">
            <v>495574</v>
          </cell>
          <cell r="B4945" t="str">
            <v>PILOT, AT/GL HEAD, FOR SEAT RE-SURFACING TOOL 495350</v>
          </cell>
          <cell r="C4945">
            <v>59.05</v>
          </cell>
          <cell r="D4945">
            <v>84.35</v>
          </cell>
          <cell r="E4945">
            <v>30.42</v>
          </cell>
        </row>
        <row r="4946">
          <cell r="A4946">
            <v>495575</v>
          </cell>
          <cell r="B4946" t="str">
            <v>SHAFT, FOR SEAT RE-SURFACING TOOL 495350</v>
          </cell>
          <cell r="C4946">
            <v>85.83</v>
          </cell>
          <cell r="D4946">
            <v>122.62</v>
          </cell>
          <cell r="E4946">
            <v>66.838819999999998</v>
          </cell>
        </row>
        <row r="4947">
          <cell r="A4947">
            <v>495580</v>
          </cell>
          <cell r="B4947" t="str">
            <v>PILOT, VHP-GL (SERIES 2) HEAD, FOR SEAT RE-SURFACING TOOL 495350</v>
          </cell>
          <cell r="C4947">
            <v>120.37</v>
          </cell>
          <cell r="D4947">
            <v>171.96</v>
          </cell>
          <cell r="E4947">
            <v>81.171999999999997</v>
          </cell>
        </row>
        <row r="4948">
          <cell r="A4948">
            <v>495594</v>
          </cell>
          <cell r="B4948" t="str">
            <v>VALVE, CHECK, OIL SEPARATOR</v>
          </cell>
          <cell r="C4948">
            <v>27</v>
          </cell>
          <cell r="D4948">
            <v>38.57</v>
          </cell>
          <cell r="E4948">
            <v>15.912000000000001</v>
          </cell>
        </row>
        <row r="4949">
          <cell r="A4949">
            <v>495622</v>
          </cell>
          <cell r="B4949" t="str">
            <v>7042GSI TO 7044GSI TURBO/WGT</v>
          </cell>
          <cell r="C4949">
            <v>13512.2</v>
          </cell>
          <cell r="D4949">
            <v>19303.14</v>
          </cell>
          <cell r="E4949">
            <v>4735.4765200000002</v>
          </cell>
        </row>
        <row r="4950">
          <cell r="A4950">
            <v>495671</v>
          </cell>
          <cell r="B4950" t="str">
            <v>KIT, ELEMENT</v>
          </cell>
          <cell r="C4950">
            <v>484.2</v>
          </cell>
          <cell r="D4950">
            <v>691.71</v>
          </cell>
          <cell r="E4950">
            <v>294.11200000000002</v>
          </cell>
        </row>
        <row r="4951">
          <cell r="A4951">
            <v>495672</v>
          </cell>
          <cell r="B4951" t="str">
            <v>KIT, DIAPHRAM</v>
          </cell>
          <cell r="C4951">
            <v>257</v>
          </cell>
          <cell r="D4951">
            <v>367.14</v>
          </cell>
          <cell r="E4951">
            <v>114.4</v>
          </cell>
        </row>
        <row r="4952">
          <cell r="A4952">
            <v>495673</v>
          </cell>
          <cell r="B4952" t="str">
            <v>KIT, O2, RTD, AND HEATER CONNECTOR REPAIR</v>
          </cell>
          <cell r="C4952">
            <v>115.92</v>
          </cell>
          <cell r="D4952">
            <v>165.6</v>
          </cell>
          <cell r="E4952">
            <v>78.174719999999994</v>
          </cell>
        </row>
        <row r="4953">
          <cell r="A4953">
            <v>495676</v>
          </cell>
          <cell r="B4953" t="str">
            <v>KIT,REMOTE PROGRAMMING(ECU),MODEM TOOL</v>
          </cell>
          <cell r="C4953">
            <v>1708.5</v>
          </cell>
          <cell r="D4953">
            <v>2440.71</v>
          </cell>
          <cell r="E4953">
            <v>718.70550000000003</v>
          </cell>
        </row>
        <row r="4954">
          <cell r="A4954">
            <v>495689</v>
          </cell>
          <cell r="B4954" t="str">
            <v>KIT, OVERHAUL TUNE-UP</v>
          </cell>
          <cell r="C4954">
            <v>552.44000000000005</v>
          </cell>
          <cell r="D4954">
            <v>789.2</v>
          </cell>
          <cell r="E4954">
            <v>241.696</v>
          </cell>
        </row>
        <row r="4955">
          <cell r="A4955">
            <v>495707</v>
          </cell>
          <cell r="B4955" t="str">
            <v>AIR HORN WITH BAFFLE</v>
          </cell>
          <cell r="C4955">
            <v>261.27</v>
          </cell>
          <cell r="D4955">
            <v>373.24</v>
          </cell>
          <cell r="E4955">
            <v>176.18639999999999</v>
          </cell>
        </row>
        <row r="4956">
          <cell r="A4956">
            <v>495720</v>
          </cell>
          <cell r="B4956" t="str">
            <v>CONTAINER, RETURNABLE 40" X 48" X 25"</v>
          </cell>
          <cell r="C4956">
            <v>342.27</v>
          </cell>
          <cell r="D4956">
            <v>488.96</v>
          </cell>
          <cell r="E4956">
            <v>230.8176</v>
          </cell>
        </row>
        <row r="4957">
          <cell r="A4957">
            <v>495724</v>
          </cell>
          <cell r="B4957" t="str">
            <v>KIT, REGULATOR SERVICE, 66Z-2</v>
          </cell>
          <cell r="C4957">
            <v>294.39999999999998</v>
          </cell>
          <cell r="D4957">
            <v>420.57</v>
          </cell>
          <cell r="E4957">
            <v>133.25</v>
          </cell>
        </row>
        <row r="4958">
          <cell r="A4958">
            <v>495728</v>
          </cell>
          <cell r="B4958" t="str">
            <v>VHP S4 GASKET CORE</v>
          </cell>
          <cell r="C4958">
            <v>43.11</v>
          </cell>
          <cell r="D4958">
            <v>61.58</v>
          </cell>
          <cell r="E4958">
            <v>14.43042</v>
          </cell>
        </row>
        <row r="4959">
          <cell r="A4959">
            <v>495749</v>
          </cell>
          <cell r="B4959" t="str">
            <v>SERVICE KIT, GAS VALVE</v>
          </cell>
          <cell r="C4959">
            <v>238.23</v>
          </cell>
          <cell r="D4959">
            <v>340.33</v>
          </cell>
          <cell r="E4959">
            <v>147.26400000000001</v>
          </cell>
        </row>
        <row r="4960">
          <cell r="A4960">
            <v>495750</v>
          </cell>
          <cell r="B4960" t="str">
            <v>VALVE, GAS (IMPCO CKV2-77 KIT)</v>
          </cell>
          <cell r="C4960">
            <v>110.52</v>
          </cell>
          <cell r="D4960">
            <v>157.88</v>
          </cell>
          <cell r="E4960">
            <v>68.317599999999999</v>
          </cell>
        </row>
        <row r="4961">
          <cell r="A4961">
            <v>495752</v>
          </cell>
          <cell r="B4961" t="str">
            <v>KIT, GAS REGULATOR CS800</v>
          </cell>
          <cell r="C4961">
            <v>101.32</v>
          </cell>
          <cell r="D4961">
            <v>144.74</v>
          </cell>
          <cell r="E4961">
            <v>68.328000000000003</v>
          </cell>
        </row>
        <row r="4962">
          <cell r="A4962">
            <v>495760</v>
          </cell>
          <cell r="B4962" t="str">
            <v>ATGL AFTERMARKET TRAINING MATERIALS</v>
          </cell>
          <cell r="C4962">
            <v>1200</v>
          </cell>
          <cell r="D4962">
            <v>1714.29</v>
          </cell>
          <cell r="E4962">
            <v>10.4</v>
          </cell>
        </row>
        <row r="4963">
          <cell r="A4963">
            <v>495771</v>
          </cell>
          <cell r="B4963" t="str">
            <v>SERVICE KIT - EXPLOSION RELIEF DOOR</v>
          </cell>
          <cell r="C4963">
            <v>151.71</v>
          </cell>
          <cell r="D4963">
            <v>216.74</v>
          </cell>
          <cell r="E4963">
            <v>77.376000000000005</v>
          </cell>
        </row>
        <row r="4964">
          <cell r="A4964">
            <v>495780</v>
          </cell>
          <cell r="B4964" t="str">
            <v>ROLLER BEARING, GEAR BOX</v>
          </cell>
          <cell r="C4964">
            <v>22.14</v>
          </cell>
          <cell r="D4964">
            <v>31.63</v>
          </cell>
          <cell r="E4964">
            <v>14.9344</v>
          </cell>
        </row>
        <row r="4965">
          <cell r="A4965">
            <v>495782</v>
          </cell>
          <cell r="B4965" t="str">
            <v>KIT, GAS REGULATOR, DN 40 FRS 5040</v>
          </cell>
          <cell r="C4965">
            <v>212.5</v>
          </cell>
          <cell r="D4965">
            <v>303.57</v>
          </cell>
          <cell r="E4965">
            <v>137.50880000000001</v>
          </cell>
        </row>
        <row r="4966">
          <cell r="A4966">
            <v>495786</v>
          </cell>
          <cell r="B4966" t="str">
            <v>KIT, THERMOSTATIC VALVE REPAIR (REF - 208063R)</v>
          </cell>
          <cell r="C4966">
            <v>125.6</v>
          </cell>
          <cell r="D4966">
            <v>179.43</v>
          </cell>
          <cell r="E4966">
            <v>57.98</v>
          </cell>
        </row>
        <row r="4967">
          <cell r="A4967">
            <v>495795</v>
          </cell>
          <cell r="B4967" t="str">
            <v>275GL NOX SENSOR MOUNTING KIT</v>
          </cell>
          <cell r="C4967">
            <v>634.09</v>
          </cell>
          <cell r="D4967">
            <v>905.85</v>
          </cell>
          <cell r="E4967">
            <v>252.49808999999999</v>
          </cell>
        </row>
        <row r="4968">
          <cell r="A4968">
            <v>495805</v>
          </cell>
          <cell r="B4968" t="str">
            <v>SEAL KIT ELEMENT &amp; TUBE</v>
          </cell>
          <cell r="C4968">
            <v>15.39</v>
          </cell>
          <cell r="D4968">
            <v>21.99</v>
          </cell>
          <cell r="E4968">
            <v>12.6776</v>
          </cell>
        </row>
        <row r="4969">
          <cell r="A4969">
            <v>495814</v>
          </cell>
          <cell r="B4969" t="str">
            <v>275 TOOL KIT</v>
          </cell>
          <cell r="C4969">
            <v>29750</v>
          </cell>
          <cell r="D4969">
            <v>42500</v>
          </cell>
          <cell r="E4969">
            <v>20965.387220000001</v>
          </cell>
        </row>
        <row r="4970">
          <cell r="A4970">
            <v>496177</v>
          </cell>
          <cell r="B4970" t="str">
            <v>SEAL, MECHANICAL</v>
          </cell>
          <cell r="C4970">
            <v>32.78</v>
          </cell>
          <cell r="D4970">
            <v>46.83</v>
          </cell>
          <cell r="E4970">
            <v>18.408000000000001</v>
          </cell>
        </row>
        <row r="4971">
          <cell r="A4971">
            <v>496398</v>
          </cell>
          <cell r="B4971" t="str">
            <v>WIRE LOCK</v>
          </cell>
          <cell r="C4971">
            <v>1.22</v>
          </cell>
          <cell r="D4971">
            <v>1.74</v>
          </cell>
          <cell r="E4971">
            <v>0.81744000000000006</v>
          </cell>
        </row>
        <row r="4972">
          <cell r="A4972">
            <v>496445</v>
          </cell>
          <cell r="B4972" t="str">
            <v>GASKET FAN</v>
          </cell>
          <cell r="C4972">
            <v>16.32</v>
          </cell>
          <cell r="D4972">
            <v>23.31</v>
          </cell>
          <cell r="E4972">
            <v>3.2448000000000001</v>
          </cell>
        </row>
        <row r="4973">
          <cell r="A4973">
            <v>496454</v>
          </cell>
          <cell r="B4973" t="str">
            <v>WASHER</v>
          </cell>
          <cell r="C4973">
            <v>12.06</v>
          </cell>
          <cell r="D4973">
            <v>17.23</v>
          </cell>
          <cell r="E4973">
            <v>2.7040000000000002</v>
          </cell>
        </row>
        <row r="4974">
          <cell r="A4974">
            <v>496466</v>
          </cell>
          <cell r="B4974" t="str">
            <v>GASKET, CORK</v>
          </cell>
          <cell r="C4974">
            <v>13.07</v>
          </cell>
          <cell r="D4974">
            <v>18.670000000000002</v>
          </cell>
          <cell r="E4974">
            <v>7.8103999999999996</v>
          </cell>
        </row>
        <row r="4975">
          <cell r="A4975">
            <v>496511</v>
          </cell>
          <cell r="B4975" t="str">
            <v>SPINDLE</v>
          </cell>
          <cell r="C4975">
            <v>570.17999999999995</v>
          </cell>
          <cell r="D4975">
            <v>814.54</v>
          </cell>
          <cell r="E4975">
            <v>346.81920000000002</v>
          </cell>
        </row>
        <row r="4976">
          <cell r="A4976">
            <v>496541</v>
          </cell>
          <cell r="B4976" t="str">
            <v>BEARING SPACER</v>
          </cell>
          <cell r="C4976">
            <v>79.2</v>
          </cell>
          <cell r="D4976">
            <v>113.14</v>
          </cell>
          <cell r="E4976">
            <v>43.991999999999997</v>
          </cell>
        </row>
        <row r="4977">
          <cell r="A4977">
            <v>496584</v>
          </cell>
          <cell r="B4977" t="str">
            <v>GASKET</v>
          </cell>
          <cell r="C4977">
            <v>236.18</v>
          </cell>
          <cell r="D4977">
            <v>337.4</v>
          </cell>
          <cell r="E4977">
            <v>78</v>
          </cell>
        </row>
        <row r="4978">
          <cell r="A4978">
            <v>496668</v>
          </cell>
          <cell r="B4978" t="str">
            <v>GASKET END</v>
          </cell>
          <cell r="C4978">
            <v>115.67</v>
          </cell>
          <cell r="D4978">
            <v>165.24</v>
          </cell>
          <cell r="E4978">
            <v>78</v>
          </cell>
        </row>
        <row r="4979">
          <cell r="A4979">
            <v>496737</v>
          </cell>
          <cell r="B4979" t="str">
            <v>SEAL</v>
          </cell>
          <cell r="C4979">
            <v>29.73</v>
          </cell>
          <cell r="D4979">
            <v>42.48</v>
          </cell>
          <cell r="E4979">
            <v>10.4</v>
          </cell>
        </row>
        <row r="4980">
          <cell r="A4980">
            <v>496738</v>
          </cell>
          <cell r="B4980" t="str">
            <v>SHAFT</v>
          </cell>
          <cell r="C4980">
            <v>360.28</v>
          </cell>
          <cell r="D4980">
            <v>514.69000000000005</v>
          </cell>
          <cell r="E4980">
            <v>130</v>
          </cell>
        </row>
        <row r="4981">
          <cell r="A4981">
            <v>496761</v>
          </cell>
          <cell r="B4981" t="str">
            <v>BEARING</v>
          </cell>
          <cell r="C4981">
            <v>21.22</v>
          </cell>
          <cell r="D4981">
            <v>30.31</v>
          </cell>
          <cell r="E4981">
            <v>10.4</v>
          </cell>
        </row>
        <row r="4982">
          <cell r="A4982">
            <v>496762</v>
          </cell>
          <cell r="B4982" t="str">
            <v>GASKET BRG COVER</v>
          </cell>
          <cell r="C4982">
            <v>6.23</v>
          </cell>
          <cell r="D4982">
            <v>8.9</v>
          </cell>
          <cell r="E4982">
            <v>2.2879999999999998</v>
          </cell>
        </row>
        <row r="4983">
          <cell r="A4983">
            <v>496764</v>
          </cell>
          <cell r="B4983" t="str">
            <v>GASKET</v>
          </cell>
          <cell r="C4983">
            <v>7.42</v>
          </cell>
          <cell r="D4983">
            <v>10.6</v>
          </cell>
          <cell r="E4983">
            <v>3.016</v>
          </cell>
        </row>
        <row r="4984">
          <cell r="A4984">
            <v>496765</v>
          </cell>
          <cell r="B4984" t="str">
            <v>GASKET</v>
          </cell>
          <cell r="C4984">
            <v>13.33</v>
          </cell>
          <cell r="D4984">
            <v>19.04</v>
          </cell>
          <cell r="E4984">
            <v>4.7839999999999998</v>
          </cell>
        </row>
        <row r="4985">
          <cell r="A4985">
            <v>496780</v>
          </cell>
          <cell r="B4985" t="str">
            <v>GASKET INLET END</v>
          </cell>
          <cell r="C4985">
            <v>231.15</v>
          </cell>
          <cell r="D4985">
            <v>330.21</v>
          </cell>
          <cell r="E4985">
            <v>78</v>
          </cell>
        </row>
        <row r="4986">
          <cell r="A4986">
            <v>496812</v>
          </cell>
          <cell r="B4986" t="str">
            <v>O RING</v>
          </cell>
          <cell r="C4986">
            <v>9.3000000000000007</v>
          </cell>
          <cell r="D4986">
            <v>13.29</v>
          </cell>
          <cell r="E4986">
            <v>2.9847999999999999</v>
          </cell>
        </row>
        <row r="4987">
          <cell r="A4987">
            <v>496813</v>
          </cell>
          <cell r="B4987" t="str">
            <v>GASKET</v>
          </cell>
          <cell r="C4987">
            <v>25.87</v>
          </cell>
          <cell r="D4987">
            <v>36.96</v>
          </cell>
          <cell r="E4987">
            <v>17.4512</v>
          </cell>
        </row>
        <row r="4988">
          <cell r="A4988">
            <v>496817</v>
          </cell>
          <cell r="B4988" t="str">
            <v>REPAIR KIT</v>
          </cell>
          <cell r="C4988">
            <v>153.27000000000001</v>
          </cell>
          <cell r="D4988">
            <v>218.96</v>
          </cell>
          <cell r="E4988">
            <v>43.42</v>
          </cell>
        </row>
        <row r="4989">
          <cell r="A4989">
            <v>496818</v>
          </cell>
          <cell r="B4989" t="str">
            <v>REPAIR KIT</v>
          </cell>
          <cell r="C4989">
            <v>95.24</v>
          </cell>
          <cell r="D4989">
            <v>136.06</v>
          </cell>
          <cell r="E4989">
            <v>53.56</v>
          </cell>
        </row>
        <row r="4990">
          <cell r="A4990">
            <v>496819</v>
          </cell>
          <cell r="B4990" t="str">
            <v>REPAIR KIT</v>
          </cell>
          <cell r="C4990">
            <v>64.23</v>
          </cell>
          <cell r="D4990">
            <v>91.76</v>
          </cell>
          <cell r="E4990">
            <v>57.98</v>
          </cell>
        </row>
        <row r="4991">
          <cell r="A4991">
            <v>496823</v>
          </cell>
          <cell r="B4991" t="str">
            <v>SEAL</v>
          </cell>
          <cell r="C4991">
            <v>62.59</v>
          </cell>
          <cell r="D4991">
            <v>89.41</v>
          </cell>
          <cell r="E4991">
            <v>35.152000000000001</v>
          </cell>
        </row>
        <row r="4992">
          <cell r="A4992">
            <v>496824</v>
          </cell>
          <cell r="B4992" t="str">
            <v>GASKET</v>
          </cell>
          <cell r="C4992">
            <v>7.84</v>
          </cell>
          <cell r="D4992">
            <v>11.21</v>
          </cell>
          <cell r="E4992">
            <v>2.7664</v>
          </cell>
        </row>
        <row r="4993">
          <cell r="A4993">
            <v>496831</v>
          </cell>
          <cell r="B4993" t="str">
            <v>GASKET,THEMOSTAT ELM</v>
          </cell>
          <cell r="C4993">
            <v>10.49</v>
          </cell>
          <cell r="D4993">
            <v>14.98</v>
          </cell>
          <cell r="E4993">
            <v>7.0720000000000001</v>
          </cell>
        </row>
        <row r="4994">
          <cell r="A4994">
            <v>496832</v>
          </cell>
          <cell r="B4994" t="str">
            <v>SEAL, ELEMENT</v>
          </cell>
          <cell r="C4994">
            <v>18</v>
          </cell>
          <cell r="D4994">
            <v>25.71</v>
          </cell>
          <cell r="E4994">
            <v>3.8064</v>
          </cell>
        </row>
        <row r="4995">
          <cell r="A4995">
            <v>496833</v>
          </cell>
          <cell r="B4995" t="str">
            <v>THERMOSTAT</v>
          </cell>
          <cell r="C4995">
            <v>44.2</v>
          </cell>
          <cell r="D4995">
            <v>63.14</v>
          </cell>
          <cell r="E4995">
            <v>28.5792</v>
          </cell>
        </row>
        <row r="4996">
          <cell r="A4996">
            <v>496834</v>
          </cell>
          <cell r="B4996" t="str">
            <v>THERMOSTAT</v>
          </cell>
          <cell r="C4996">
            <v>61.03</v>
          </cell>
          <cell r="D4996">
            <v>87.18</v>
          </cell>
          <cell r="E4996">
            <v>28.5792</v>
          </cell>
        </row>
        <row r="4997">
          <cell r="A4997">
            <v>496835</v>
          </cell>
          <cell r="B4997" t="str">
            <v>RING, FELT</v>
          </cell>
          <cell r="C4997">
            <v>3.59</v>
          </cell>
          <cell r="D4997">
            <v>5.12</v>
          </cell>
          <cell r="E4997">
            <v>2.3504</v>
          </cell>
        </row>
        <row r="4998">
          <cell r="A4998">
            <v>496836</v>
          </cell>
          <cell r="B4998" t="str">
            <v>RING, FELT</v>
          </cell>
          <cell r="C4998">
            <v>4.5199999999999996</v>
          </cell>
          <cell r="D4998">
            <v>6.46</v>
          </cell>
          <cell r="E4998">
            <v>3.12</v>
          </cell>
        </row>
        <row r="4999">
          <cell r="A4999">
            <v>496837</v>
          </cell>
          <cell r="B4999" t="str">
            <v>FELT RING</v>
          </cell>
          <cell r="C4999">
            <v>3.54</v>
          </cell>
          <cell r="D4999">
            <v>5.0599999999999996</v>
          </cell>
          <cell r="E4999">
            <v>2.2879999999999998</v>
          </cell>
        </row>
        <row r="5000">
          <cell r="A5000">
            <v>496838</v>
          </cell>
          <cell r="B5000" t="str">
            <v>SEAL</v>
          </cell>
          <cell r="C5000">
            <v>93.29</v>
          </cell>
          <cell r="D5000">
            <v>133.27000000000001</v>
          </cell>
          <cell r="E5000">
            <v>21.84</v>
          </cell>
        </row>
        <row r="5001">
          <cell r="A5001">
            <v>496839</v>
          </cell>
          <cell r="B5001" t="str">
            <v>SHAFT</v>
          </cell>
          <cell r="C5001">
            <v>405.01</v>
          </cell>
          <cell r="D5001">
            <v>578.58000000000004</v>
          </cell>
          <cell r="E5001">
            <v>289.12</v>
          </cell>
        </row>
        <row r="5002">
          <cell r="A5002">
            <v>496840</v>
          </cell>
          <cell r="B5002" t="str">
            <v>BEARING, INBOARD</v>
          </cell>
          <cell r="C5002">
            <v>107.24</v>
          </cell>
          <cell r="D5002">
            <v>153.19999999999999</v>
          </cell>
          <cell r="E5002">
            <v>59.28</v>
          </cell>
        </row>
        <row r="5003">
          <cell r="A5003">
            <v>496841</v>
          </cell>
          <cell r="B5003" t="str">
            <v>BEARING, OUTBOARD</v>
          </cell>
          <cell r="C5003">
            <v>65.28</v>
          </cell>
          <cell r="D5003">
            <v>93.26</v>
          </cell>
          <cell r="E5003">
            <v>22.88</v>
          </cell>
        </row>
        <row r="5004">
          <cell r="A5004">
            <v>496842</v>
          </cell>
          <cell r="B5004" t="str">
            <v>GASKET, BRG COVER</v>
          </cell>
          <cell r="C5004">
            <v>3.27</v>
          </cell>
          <cell r="D5004">
            <v>4.68</v>
          </cell>
          <cell r="E5004">
            <v>1.6848000000000001</v>
          </cell>
        </row>
        <row r="5005">
          <cell r="A5005">
            <v>496844</v>
          </cell>
          <cell r="B5005" t="str">
            <v>GASKET, SUCTION HEAD</v>
          </cell>
          <cell r="C5005">
            <v>10.08</v>
          </cell>
          <cell r="D5005">
            <v>14.4</v>
          </cell>
          <cell r="E5005">
            <v>5.5119999999999996</v>
          </cell>
        </row>
        <row r="5006">
          <cell r="A5006">
            <v>496845</v>
          </cell>
          <cell r="B5006" t="str">
            <v>GASKET, SEALING HEAD</v>
          </cell>
          <cell r="C5006">
            <v>5.77</v>
          </cell>
          <cell r="D5006">
            <v>8.25</v>
          </cell>
          <cell r="E5006">
            <v>3.12</v>
          </cell>
        </row>
        <row r="5007">
          <cell r="A5007">
            <v>496848</v>
          </cell>
          <cell r="B5007" t="str">
            <v>SEAL</v>
          </cell>
          <cell r="C5007">
            <v>16.149999999999999</v>
          </cell>
          <cell r="D5007">
            <v>23.07</v>
          </cell>
          <cell r="E5007">
            <v>10.316800000000001</v>
          </cell>
        </row>
        <row r="5008">
          <cell r="A5008">
            <v>496849</v>
          </cell>
          <cell r="B5008" t="str">
            <v>SHAFT</v>
          </cell>
          <cell r="C5008">
            <v>531.20000000000005</v>
          </cell>
          <cell r="D5008">
            <v>758.86</v>
          </cell>
          <cell r="E5008">
            <v>130.32239999999999</v>
          </cell>
        </row>
        <row r="5009">
          <cell r="A5009">
            <v>496850</v>
          </cell>
          <cell r="B5009" t="str">
            <v>BEARING</v>
          </cell>
          <cell r="C5009">
            <v>22.95</v>
          </cell>
          <cell r="D5009">
            <v>32.79</v>
          </cell>
          <cell r="E5009">
            <v>14.7576</v>
          </cell>
        </row>
        <row r="5010">
          <cell r="A5010">
            <v>496851</v>
          </cell>
          <cell r="B5010" t="str">
            <v>GASKET, BRG COVER</v>
          </cell>
          <cell r="C5010">
            <v>1.97</v>
          </cell>
          <cell r="D5010">
            <v>2.82</v>
          </cell>
          <cell r="E5010">
            <v>1.2896000000000001</v>
          </cell>
        </row>
        <row r="5011">
          <cell r="A5011">
            <v>496853</v>
          </cell>
          <cell r="B5011" t="str">
            <v>GASKET, SUCTION HEAD</v>
          </cell>
          <cell r="C5011">
            <v>7.37</v>
          </cell>
          <cell r="D5011">
            <v>10.53</v>
          </cell>
          <cell r="E5011">
            <v>4.8255999999999997</v>
          </cell>
        </row>
        <row r="5012">
          <cell r="A5012">
            <v>496858</v>
          </cell>
          <cell r="B5012" t="str">
            <v>SHAFT, WATER PUMP</v>
          </cell>
          <cell r="C5012">
            <v>145.72999999999999</v>
          </cell>
          <cell r="D5012">
            <v>208.19</v>
          </cell>
          <cell r="E5012">
            <v>62.816000000000003</v>
          </cell>
        </row>
        <row r="5013">
          <cell r="A5013">
            <v>496859</v>
          </cell>
          <cell r="B5013" t="str">
            <v>WATER PUMP SHAFT</v>
          </cell>
          <cell r="C5013">
            <v>42.5</v>
          </cell>
          <cell r="D5013">
            <v>60.71</v>
          </cell>
          <cell r="E5013">
            <v>29.64</v>
          </cell>
        </row>
        <row r="5014">
          <cell r="A5014">
            <v>496860</v>
          </cell>
          <cell r="B5014" t="str">
            <v>GASKET,HOUSING</v>
          </cell>
          <cell r="C5014">
            <v>2.86</v>
          </cell>
          <cell r="D5014">
            <v>4.08</v>
          </cell>
          <cell r="E5014">
            <v>1.9281600000000001</v>
          </cell>
        </row>
        <row r="5015">
          <cell r="A5015">
            <v>496861</v>
          </cell>
          <cell r="B5015" t="str">
            <v>SEAL</v>
          </cell>
          <cell r="C5015">
            <v>58.4</v>
          </cell>
          <cell r="D5015">
            <v>83.43</v>
          </cell>
          <cell r="E5015">
            <v>15.1944</v>
          </cell>
        </row>
        <row r="5016">
          <cell r="A5016">
            <v>496863</v>
          </cell>
          <cell r="B5016" t="str">
            <v>GASKET,CASE HALF</v>
          </cell>
          <cell r="C5016">
            <v>0.89</v>
          </cell>
          <cell r="D5016">
            <v>1.27</v>
          </cell>
          <cell r="E5016">
            <v>0.49919999999999998</v>
          </cell>
        </row>
        <row r="5017">
          <cell r="A5017">
            <v>496866</v>
          </cell>
          <cell r="B5017" t="str">
            <v>RING,SNAP(EXTERNAL)</v>
          </cell>
          <cell r="C5017">
            <v>7.42</v>
          </cell>
          <cell r="D5017">
            <v>10.6</v>
          </cell>
          <cell r="E5017">
            <v>5.4080000000000004</v>
          </cell>
        </row>
        <row r="5018">
          <cell r="A5018">
            <v>496867</v>
          </cell>
          <cell r="B5018" t="str">
            <v>KIT, REBUILD</v>
          </cell>
          <cell r="C5018">
            <v>110.84</v>
          </cell>
          <cell r="D5018">
            <v>158.34</v>
          </cell>
          <cell r="E5018">
            <v>33.727200000000003</v>
          </cell>
        </row>
        <row r="5019">
          <cell r="A5019">
            <v>496868</v>
          </cell>
          <cell r="B5019" t="str">
            <v>KIT REBUILD</v>
          </cell>
          <cell r="C5019">
            <v>79.430000000000007</v>
          </cell>
          <cell r="D5019">
            <v>113.47</v>
          </cell>
          <cell r="E5019">
            <v>53.56</v>
          </cell>
        </row>
        <row r="5020">
          <cell r="A5020">
            <v>496870</v>
          </cell>
          <cell r="B5020" t="str">
            <v>THERMOSTAT</v>
          </cell>
          <cell r="C5020">
            <v>38.619999999999997</v>
          </cell>
          <cell r="D5020">
            <v>55.17</v>
          </cell>
          <cell r="E5020">
            <v>23.056799999999999</v>
          </cell>
        </row>
        <row r="5021">
          <cell r="A5021">
            <v>496872</v>
          </cell>
          <cell r="B5021" t="str">
            <v>REBUILD KIT</v>
          </cell>
          <cell r="C5021">
            <v>99.39</v>
          </cell>
          <cell r="D5021">
            <v>141.99</v>
          </cell>
          <cell r="E5021">
            <v>33.727200000000003</v>
          </cell>
        </row>
        <row r="5022">
          <cell r="A5022">
            <v>496873</v>
          </cell>
          <cell r="B5022" t="str">
            <v>REBUILD KIT</v>
          </cell>
          <cell r="C5022">
            <v>79.569999999999993</v>
          </cell>
          <cell r="D5022">
            <v>113.67</v>
          </cell>
          <cell r="E5022">
            <v>57.98</v>
          </cell>
        </row>
        <row r="5023">
          <cell r="A5023">
            <v>496877</v>
          </cell>
          <cell r="B5023" t="str">
            <v>IMPELLER</v>
          </cell>
          <cell r="C5023">
            <v>119.2</v>
          </cell>
          <cell r="D5023">
            <v>170.29</v>
          </cell>
          <cell r="E5023">
            <v>44.095999999999997</v>
          </cell>
        </row>
        <row r="5024">
          <cell r="A5024">
            <v>496878</v>
          </cell>
          <cell r="B5024" t="str">
            <v>THERMOSTAT ELEMENT</v>
          </cell>
          <cell r="C5024">
            <v>47.86</v>
          </cell>
          <cell r="D5024">
            <v>68.38</v>
          </cell>
          <cell r="E5024">
            <v>28.5792</v>
          </cell>
        </row>
        <row r="5025">
          <cell r="A5025">
            <v>496880</v>
          </cell>
          <cell r="B5025" t="str">
            <v>NUT,IMPELLER SS</v>
          </cell>
          <cell r="C5025">
            <v>1.62</v>
          </cell>
          <cell r="D5025">
            <v>2.31</v>
          </cell>
          <cell r="E5025">
            <v>0.70720000000000005</v>
          </cell>
        </row>
        <row r="5026">
          <cell r="A5026">
            <v>496881</v>
          </cell>
          <cell r="B5026" t="str">
            <v>KEY,WOODRUFF SS</v>
          </cell>
          <cell r="C5026">
            <v>4.57</v>
          </cell>
          <cell r="D5026">
            <v>6.53</v>
          </cell>
          <cell r="E5026">
            <v>1.5704</v>
          </cell>
        </row>
        <row r="5027">
          <cell r="A5027">
            <v>496884</v>
          </cell>
          <cell r="B5027" t="str">
            <v>SEAL, OIL LIP</v>
          </cell>
          <cell r="C5027">
            <v>23.22</v>
          </cell>
          <cell r="D5027">
            <v>33.17</v>
          </cell>
          <cell r="E5027">
            <v>11.96</v>
          </cell>
        </row>
        <row r="5028">
          <cell r="A5028">
            <v>496885</v>
          </cell>
          <cell r="B5028" t="str">
            <v>O RING</v>
          </cell>
          <cell r="C5028">
            <v>1.55</v>
          </cell>
          <cell r="D5028">
            <v>2.21</v>
          </cell>
          <cell r="E5028">
            <v>0.80079999999999996</v>
          </cell>
        </row>
        <row r="5029">
          <cell r="A5029">
            <v>496895</v>
          </cell>
          <cell r="B5029" t="str">
            <v>SPRING</v>
          </cell>
          <cell r="C5029">
            <v>6.7</v>
          </cell>
          <cell r="D5029">
            <v>9.57</v>
          </cell>
          <cell r="E5029">
            <v>2.08</v>
          </cell>
        </row>
        <row r="5030">
          <cell r="A5030">
            <v>496896</v>
          </cell>
          <cell r="B5030" t="str">
            <v>ELEMENT,THEMO 120 F</v>
          </cell>
          <cell r="C5030">
            <v>70.66</v>
          </cell>
          <cell r="D5030">
            <v>100.94</v>
          </cell>
          <cell r="E5030">
            <v>36.4</v>
          </cell>
        </row>
        <row r="5031">
          <cell r="A5031">
            <v>496897</v>
          </cell>
          <cell r="B5031" t="str">
            <v>ELEMENT,THEMO 80 F</v>
          </cell>
          <cell r="C5031">
            <v>71.790000000000006</v>
          </cell>
          <cell r="D5031">
            <v>102.55</v>
          </cell>
          <cell r="E5031">
            <v>24.096800000000002</v>
          </cell>
        </row>
        <row r="5032">
          <cell r="A5032">
            <v>496899</v>
          </cell>
          <cell r="B5032" t="str">
            <v>GASKET,THEMOSTAT ELM</v>
          </cell>
          <cell r="C5032">
            <v>6.01</v>
          </cell>
          <cell r="D5032">
            <v>8.59</v>
          </cell>
          <cell r="E5032">
            <v>3.7128000000000001</v>
          </cell>
        </row>
        <row r="5033">
          <cell r="A5033">
            <v>496900</v>
          </cell>
          <cell r="B5033" t="str">
            <v>115 DEG F. THERMOSTAT</v>
          </cell>
          <cell r="C5033">
            <v>44.2</v>
          </cell>
          <cell r="D5033">
            <v>63.14</v>
          </cell>
          <cell r="E5033">
            <v>28.5792</v>
          </cell>
        </row>
        <row r="5034">
          <cell r="A5034">
            <v>496901</v>
          </cell>
          <cell r="B5034" t="str">
            <v>ELEMENT,THEMO 180 F</v>
          </cell>
          <cell r="C5034">
            <v>71.44</v>
          </cell>
          <cell r="D5034">
            <v>102.06</v>
          </cell>
          <cell r="E5034">
            <v>28.5792</v>
          </cell>
        </row>
        <row r="5035">
          <cell r="A5035">
            <v>496903</v>
          </cell>
          <cell r="B5035" t="str">
            <v>O RING</v>
          </cell>
          <cell r="C5035">
            <v>1.19</v>
          </cell>
          <cell r="D5035">
            <v>1.7</v>
          </cell>
          <cell r="E5035">
            <v>0.61360000000000003</v>
          </cell>
        </row>
        <row r="5036">
          <cell r="A5036">
            <v>496904</v>
          </cell>
          <cell r="B5036" t="str">
            <v>REPAIR KIT</v>
          </cell>
          <cell r="C5036">
            <v>516.80999999999995</v>
          </cell>
          <cell r="D5036">
            <v>738.3</v>
          </cell>
          <cell r="E5036">
            <v>288.31920000000002</v>
          </cell>
        </row>
        <row r="5037">
          <cell r="A5037">
            <v>496905</v>
          </cell>
          <cell r="B5037" t="str">
            <v>KIT, REPAIR</v>
          </cell>
          <cell r="C5037">
            <v>1273.5999999999999</v>
          </cell>
          <cell r="D5037">
            <v>1819.43</v>
          </cell>
          <cell r="E5037">
            <v>451.36</v>
          </cell>
        </row>
        <row r="5038">
          <cell r="A5038">
            <v>496906</v>
          </cell>
          <cell r="B5038" t="str">
            <v>KIT, REPAIR</v>
          </cell>
          <cell r="C5038">
            <v>195.29</v>
          </cell>
          <cell r="D5038">
            <v>278.98</v>
          </cell>
          <cell r="E5038">
            <v>131.6952</v>
          </cell>
        </row>
        <row r="5039">
          <cell r="A5039">
            <v>496907</v>
          </cell>
          <cell r="B5039" t="str">
            <v>KIT, REPAIR</v>
          </cell>
          <cell r="C5039">
            <v>195.29</v>
          </cell>
          <cell r="D5039">
            <v>278.98</v>
          </cell>
          <cell r="E5039">
            <v>131.6952</v>
          </cell>
        </row>
        <row r="5040">
          <cell r="A5040">
            <v>496908</v>
          </cell>
          <cell r="B5040" t="str">
            <v>KIT, REPAIR</v>
          </cell>
          <cell r="C5040">
            <v>439.2</v>
          </cell>
          <cell r="D5040">
            <v>627.42999999999995</v>
          </cell>
          <cell r="E5040">
            <v>131.6952</v>
          </cell>
        </row>
        <row r="5041">
          <cell r="A5041">
            <v>496909</v>
          </cell>
          <cell r="B5041" t="str">
            <v>THERMOSTATIC VALVE REPAIR KIT</v>
          </cell>
          <cell r="C5041">
            <v>434.35</v>
          </cell>
          <cell r="D5041">
            <v>620.5</v>
          </cell>
          <cell r="E5041">
            <v>131.6952</v>
          </cell>
        </row>
        <row r="5042">
          <cell r="A5042">
            <v>496910</v>
          </cell>
          <cell r="B5042" t="str">
            <v>REPAIR KIT</v>
          </cell>
          <cell r="C5042">
            <v>41.69</v>
          </cell>
          <cell r="D5042">
            <v>59.56</v>
          </cell>
          <cell r="E5042">
            <v>28.1112</v>
          </cell>
        </row>
        <row r="5043">
          <cell r="A5043">
            <v>497674</v>
          </cell>
          <cell r="B5043" t="str">
            <v>BEARING, PILOT</v>
          </cell>
          <cell r="C5043">
            <v>106.68</v>
          </cell>
          <cell r="D5043">
            <v>152.41</v>
          </cell>
          <cell r="E5043">
            <v>65.949520000000007</v>
          </cell>
        </row>
        <row r="5044">
          <cell r="A5044">
            <v>497675</v>
          </cell>
          <cell r="B5044" t="str">
            <v>PLATE, DRIVING</v>
          </cell>
          <cell r="C5044">
            <v>58.02</v>
          </cell>
          <cell r="D5044">
            <v>82.89</v>
          </cell>
          <cell r="E5044">
            <v>39.1248</v>
          </cell>
        </row>
        <row r="5045">
          <cell r="A5045">
            <v>497747</v>
          </cell>
          <cell r="B5045" t="str">
            <v>KIT,FLEX DISC</v>
          </cell>
          <cell r="C5045">
            <v>652.79999999999995</v>
          </cell>
          <cell r="D5045">
            <v>932.57</v>
          </cell>
          <cell r="E5045">
            <v>377.32240000000002</v>
          </cell>
        </row>
        <row r="5046">
          <cell r="A5046">
            <v>499136</v>
          </cell>
          <cell r="B5046" t="str">
            <v>VALVE ASM AIR-GAS</v>
          </cell>
          <cell r="C5046">
            <v>30.39</v>
          </cell>
          <cell r="D5046">
            <v>43.41</v>
          </cell>
          <cell r="E5046">
            <v>18.5016</v>
          </cell>
        </row>
        <row r="5047">
          <cell r="A5047">
            <v>499220</v>
          </cell>
          <cell r="B5047" t="str">
            <v>VALVE ASSY AIR-GAS</v>
          </cell>
          <cell r="C5047">
            <v>25.73</v>
          </cell>
          <cell r="D5047">
            <v>36.75</v>
          </cell>
          <cell r="E5047">
            <v>11.6168</v>
          </cell>
        </row>
        <row r="5048">
          <cell r="A5048">
            <v>499222</v>
          </cell>
          <cell r="B5048" t="str">
            <v>DIAPHRAGM SILICON</v>
          </cell>
          <cell r="C5048">
            <v>47</v>
          </cell>
          <cell r="D5048">
            <v>67.14</v>
          </cell>
          <cell r="E5048">
            <v>12.053599999999999</v>
          </cell>
        </row>
        <row r="5049">
          <cell r="A5049">
            <v>499233</v>
          </cell>
          <cell r="B5049" t="str">
            <v>CYLINDER SLEEVE PULLER</v>
          </cell>
          <cell r="C5049">
            <v>791.7</v>
          </cell>
          <cell r="D5049">
            <v>1131</v>
          </cell>
          <cell r="E5049">
            <v>396.34399999999999</v>
          </cell>
        </row>
        <row r="5050">
          <cell r="A5050">
            <v>499250</v>
          </cell>
          <cell r="B5050" t="str">
            <v>GAS VALVE ASM</v>
          </cell>
          <cell r="C5050">
            <v>67.260000000000005</v>
          </cell>
          <cell r="D5050">
            <v>96.08</v>
          </cell>
          <cell r="E5050">
            <v>41.111199999999997</v>
          </cell>
        </row>
        <row r="5051">
          <cell r="A5051">
            <v>499251</v>
          </cell>
          <cell r="B5051" t="str">
            <v>DIAPHRAGM</v>
          </cell>
          <cell r="C5051">
            <v>102.51</v>
          </cell>
          <cell r="D5051">
            <v>146.44</v>
          </cell>
          <cell r="E5051">
            <v>53.185600000000001</v>
          </cell>
        </row>
        <row r="5052">
          <cell r="A5052">
            <v>499252</v>
          </cell>
          <cell r="B5052" t="str">
            <v>DISC HOLDER ASM</v>
          </cell>
          <cell r="C5052">
            <v>79.27</v>
          </cell>
          <cell r="D5052">
            <v>113.25</v>
          </cell>
          <cell r="E5052">
            <v>48.973599999999998</v>
          </cell>
        </row>
        <row r="5053">
          <cell r="A5053">
            <v>499253</v>
          </cell>
          <cell r="B5053" t="str">
            <v>O RING</v>
          </cell>
          <cell r="C5053">
            <v>18.63</v>
          </cell>
          <cell r="D5053">
            <v>26.61</v>
          </cell>
          <cell r="E5053">
            <v>10.452</v>
          </cell>
        </row>
        <row r="5054">
          <cell r="A5054">
            <v>499254</v>
          </cell>
          <cell r="B5054" t="str">
            <v>PUSHER POST</v>
          </cell>
          <cell r="C5054">
            <v>53.47</v>
          </cell>
          <cell r="D5054">
            <v>76.38</v>
          </cell>
          <cell r="E5054">
            <v>27.539200000000001</v>
          </cell>
        </row>
        <row r="5055">
          <cell r="A5055">
            <v>499255</v>
          </cell>
          <cell r="B5055" t="str">
            <v>LEVER</v>
          </cell>
          <cell r="C5055">
            <v>51.63</v>
          </cell>
          <cell r="D5055">
            <v>73.760000000000005</v>
          </cell>
          <cell r="E5055">
            <v>26.457049999999999</v>
          </cell>
        </row>
        <row r="5056">
          <cell r="A5056">
            <v>499257</v>
          </cell>
          <cell r="B5056" t="str">
            <v>DIAPHRAGM HEAD</v>
          </cell>
          <cell r="C5056">
            <v>90.38</v>
          </cell>
          <cell r="D5056">
            <v>129.11000000000001</v>
          </cell>
          <cell r="E5056">
            <v>47.486400000000003</v>
          </cell>
        </row>
        <row r="5057">
          <cell r="A5057">
            <v>499267</v>
          </cell>
          <cell r="B5057" t="str">
            <v>GASKET, FLANGE</v>
          </cell>
          <cell r="C5057">
            <v>2.44</v>
          </cell>
          <cell r="D5057">
            <v>3.49</v>
          </cell>
          <cell r="E5057">
            <v>1.6452599999999999</v>
          </cell>
        </row>
        <row r="5058">
          <cell r="A5058">
            <v>499279</v>
          </cell>
          <cell r="B5058" t="str">
            <v>SEAL</v>
          </cell>
          <cell r="C5058">
            <v>0.63</v>
          </cell>
          <cell r="D5058">
            <v>0.9</v>
          </cell>
          <cell r="E5058">
            <v>0.4264</v>
          </cell>
        </row>
        <row r="5059">
          <cell r="A5059">
            <v>499372</v>
          </cell>
          <cell r="B5059" t="str">
            <v>RUBBER,SILICON</v>
          </cell>
          <cell r="C5059">
            <v>16.16</v>
          </cell>
          <cell r="D5059">
            <v>23.08</v>
          </cell>
          <cell r="E5059">
            <v>10.8992</v>
          </cell>
        </row>
        <row r="5060">
          <cell r="A5060">
            <v>499702</v>
          </cell>
          <cell r="B5060" t="str">
            <v>GASKET DRESS CPLG</v>
          </cell>
          <cell r="C5060">
            <v>2.2400000000000002</v>
          </cell>
          <cell r="D5060">
            <v>3.2</v>
          </cell>
          <cell r="E5060">
            <v>1.1752</v>
          </cell>
        </row>
        <row r="5061">
          <cell r="A5061">
            <v>499706</v>
          </cell>
          <cell r="B5061" t="str">
            <v>SEAL</v>
          </cell>
          <cell r="C5061">
            <v>14.28</v>
          </cell>
          <cell r="D5061">
            <v>20.399999999999999</v>
          </cell>
          <cell r="E5061">
            <v>3.4632000000000001</v>
          </cell>
        </row>
        <row r="5062">
          <cell r="A5062">
            <v>499708</v>
          </cell>
          <cell r="B5062" t="str">
            <v>SEAL</v>
          </cell>
          <cell r="C5062">
            <v>29</v>
          </cell>
          <cell r="D5062">
            <v>41.43</v>
          </cell>
          <cell r="E5062">
            <v>2.0175999999999998</v>
          </cell>
        </row>
        <row r="5063">
          <cell r="A5063">
            <v>499709</v>
          </cell>
          <cell r="B5063" t="str">
            <v>SEAL</v>
          </cell>
          <cell r="C5063">
            <v>13.58</v>
          </cell>
          <cell r="D5063">
            <v>19.39</v>
          </cell>
          <cell r="E5063">
            <v>8.9855999999999998</v>
          </cell>
        </row>
        <row r="5064">
          <cell r="A5064">
            <v>499714</v>
          </cell>
          <cell r="B5064" t="str">
            <v>SEAL</v>
          </cell>
          <cell r="C5064">
            <v>5.07</v>
          </cell>
          <cell r="D5064">
            <v>7.24</v>
          </cell>
          <cell r="E5064">
            <v>0.94640000000000002</v>
          </cell>
        </row>
        <row r="5065">
          <cell r="A5065">
            <v>499723</v>
          </cell>
          <cell r="B5065" t="str">
            <v>CYLINDER HEAD NUT WRENCH</v>
          </cell>
          <cell r="C5065">
            <v>1171.4100000000001</v>
          </cell>
          <cell r="D5065">
            <v>1673.44</v>
          </cell>
          <cell r="E5065">
            <v>724.13120000000004</v>
          </cell>
        </row>
        <row r="5066">
          <cell r="A5066">
            <v>499804</v>
          </cell>
          <cell r="B5066" t="str">
            <v>SEAL</v>
          </cell>
          <cell r="C5066">
            <v>15.38</v>
          </cell>
          <cell r="D5066">
            <v>21.97</v>
          </cell>
          <cell r="E5066">
            <v>2.0695999999999999</v>
          </cell>
        </row>
        <row r="5067">
          <cell r="A5067">
            <v>499805</v>
          </cell>
          <cell r="B5067" t="str">
            <v>SEAL</v>
          </cell>
          <cell r="C5067">
            <v>5.81</v>
          </cell>
          <cell r="D5067">
            <v>8.31</v>
          </cell>
          <cell r="E5067">
            <v>2.9952000000000001</v>
          </cell>
        </row>
        <row r="5068">
          <cell r="A5068">
            <v>499820</v>
          </cell>
          <cell r="B5068" t="str">
            <v>SEAL</v>
          </cell>
          <cell r="C5068">
            <v>1.63</v>
          </cell>
          <cell r="D5068">
            <v>2.33</v>
          </cell>
          <cell r="E5068">
            <v>0.95679999999999998</v>
          </cell>
        </row>
        <row r="5069">
          <cell r="A5069">
            <v>499821</v>
          </cell>
          <cell r="B5069" t="str">
            <v>SEAL</v>
          </cell>
          <cell r="C5069">
            <v>8.52</v>
          </cell>
          <cell r="D5069">
            <v>12.17</v>
          </cell>
          <cell r="E5069">
            <v>4.3887999999999998</v>
          </cell>
        </row>
        <row r="5070">
          <cell r="A5070">
            <v>499822</v>
          </cell>
          <cell r="B5070" t="str">
            <v>SEAL</v>
          </cell>
          <cell r="C5070">
            <v>18.399999999999999</v>
          </cell>
          <cell r="D5070">
            <v>26.29</v>
          </cell>
          <cell r="E5070">
            <v>6.2191999999999998</v>
          </cell>
        </row>
        <row r="5071">
          <cell r="A5071">
            <v>499865</v>
          </cell>
          <cell r="B5071" t="str">
            <v>GASKET</v>
          </cell>
          <cell r="C5071">
            <v>5.8</v>
          </cell>
          <cell r="D5071">
            <v>8.2899999999999991</v>
          </cell>
          <cell r="E5071">
            <v>1.0711999999999999</v>
          </cell>
        </row>
        <row r="5072">
          <cell r="A5072">
            <v>499931</v>
          </cell>
          <cell r="B5072" t="str">
            <v>SEAL</v>
          </cell>
          <cell r="C5072">
            <v>3.01</v>
          </cell>
          <cell r="D5072">
            <v>4.3</v>
          </cell>
          <cell r="E5072">
            <v>1.5808</v>
          </cell>
        </row>
        <row r="5073">
          <cell r="A5073">
            <v>499967</v>
          </cell>
          <cell r="B5073" t="str">
            <v>PISTON RING COMPRESSOR</v>
          </cell>
          <cell r="C5073">
            <v>34.619999999999997</v>
          </cell>
          <cell r="D5073">
            <v>49.46</v>
          </cell>
          <cell r="E5073">
            <v>23.347999999999999</v>
          </cell>
        </row>
        <row r="5074">
          <cell r="A5074">
            <v>499998</v>
          </cell>
          <cell r="B5074" t="str">
            <v>NUT THREADED</v>
          </cell>
          <cell r="C5074">
            <v>172.73</v>
          </cell>
          <cell r="D5074">
            <v>246.76</v>
          </cell>
          <cell r="E5074">
            <v>116.48</v>
          </cell>
        </row>
        <row r="5075">
          <cell r="A5075">
            <v>500000</v>
          </cell>
          <cell r="B5075" t="str">
            <v>FAN</v>
          </cell>
          <cell r="C5075">
            <v>9853.39</v>
          </cell>
          <cell r="D5075">
            <v>14076.27</v>
          </cell>
          <cell r="E5075">
            <v>6375.7203300000001</v>
          </cell>
        </row>
        <row r="5076">
          <cell r="A5076">
            <v>701246</v>
          </cell>
          <cell r="B5076" t="str">
            <v>SPACER LEVER</v>
          </cell>
          <cell r="C5076">
            <v>2.99</v>
          </cell>
          <cell r="D5076">
            <v>4.2699999999999996</v>
          </cell>
          <cell r="E5076">
            <v>1.9343999999999999</v>
          </cell>
        </row>
        <row r="5077">
          <cell r="A5077">
            <v>701696</v>
          </cell>
          <cell r="B5077" t="str">
            <v>GEAR,RING CW</v>
          </cell>
          <cell r="C5077">
            <v>277</v>
          </cell>
          <cell r="D5077">
            <v>395.71</v>
          </cell>
          <cell r="E5077">
            <v>50.211199999999998</v>
          </cell>
        </row>
        <row r="5078">
          <cell r="A5078">
            <v>740003</v>
          </cell>
          <cell r="B5078" t="str">
            <v>BATTERY PACK</v>
          </cell>
          <cell r="C5078">
            <v>297.48</v>
          </cell>
          <cell r="D5078">
            <v>424.96</v>
          </cell>
          <cell r="E5078">
            <v>203.42400000000001</v>
          </cell>
        </row>
        <row r="5079">
          <cell r="A5079">
            <v>740009</v>
          </cell>
          <cell r="B5079" t="str">
            <v>COUPLING,.38 DIA SHAFTS</v>
          </cell>
          <cell r="C5079">
            <v>9.5</v>
          </cell>
          <cell r="D5079">
            <v>13.57</v>
          </cell>
          <cell r="E5079">
            <v>5.6264000000000003</v>
          </cell>
        </row>
        <row r="5080">
          <cell r="A5080">
            <v>740011</v>
          </cell>
          <cell r="B5080" t="str">
            <v>BOOT,HIGH TEMP (.5 ID)</v>
          </cell>
          <cell r="C5080">
            <v>3.63</v>
          </cell>
          <cell r="D5080">
            <v>5.19</v>
          </cell>
          <cell r="E5080">
            <v>1.3935999999999999</v>
          </cell>
        </row>
        <row r="5081">
          <cell r="A5081">
            <v>740017</v>
          </cell>
          <cell r="B5081" t="str">
            <v>INSULATION,O2 SENSOR BLOCK</v>
          </cell>
          <cell r="C5081">
            <v>690.17</v>
          </cell>
          <cell r="D5081">
            <v>985.96</v>
          </cell>
          <cell r="E5081">
            <v>238.0872</v>
          </cell>
        </row>
        <row r="5082">
          <cell r="A5082">
            <v>740018</v>
          </cell>
          <cell r="B5082" t="str">
            <v>TAG, IDENTIFICATION</v>
          </cell>
          <cell r="C5082">
            <v>4.3</v>
          </cell>
          <cell r="D5082">
            <v>6.14</v>
          </cell>
          <cell r="E5082">
            <v>4.58432</v>
          </cell>
        </row>
        <row r="5083">
          <cell r="A5083">
            <v>740021</v>
          </cell>
          <cell r="B5083" t="str">
            <v>GASKET, OXYGEN SENSOR</v>
          </cell>
          <cell r="C5083">
            <v>5.18</v>
          </cell>
          <cell r="D5083">
            <v>7.4</v>
          </cell>
          <cell r="E5083">
            <v>1.6536</v>
          </cell>
        </row>
        <row r="5084">
          <cell r="A5084">
            <v>740035</v>
          </cell>
          <cell r="B5084" t="str">
            <v>RETAINER,SEAL &amp; BEARING</v>
          </cell>
          <cell r="C5084">
            <v>20.71</v>
          </cell>
          <cell r="D5084">
            <v>29.58</v>
          </cell>
          <cell r="E5084">
            <v>7.2904</v>
          </cell>
        </row>
        <row r="5085">
          <cell r="A5085">
            <v>740037</v>
          </cell>
          <cell r="B5085" t="str">
            <v>BATTERY, 12V AGM</v>
          </cell>
          <cell r="C5085">
            <v>300.70999999999998</v>
          </cell>
          <cell r="D5085">
            <v>429.58</v>
          </cell>
          <cell r="E5085">
            <v>202.78700000000001</v>
          </cell>
        </row>
        <row r="5086">
          <cell r="A5086">
            <v>740038</v>
          </cell>
          <cell r="B5086" t="str">
            <v>SEAL, OIL</v>
          </cell>
          <cell r="C5086">
            <v>14.57</v>
          </cell>
          <cell r="D5086">
            <v>20.81</v>
          </cell>
          <cell r="E5086">
            <v>2.8435600000000001</v>
          </cell>
        </row>
        <row r="5087">
          <cell r="A5087">
            <v>740039</v>
          </cell>
          <cell r="B5087" t="str">
            <v>CORD GRIP</v>
          </cell>
          <cell r="C5087">
            <v>15.84</v>
          </cell>
          <cell r="D5087">
            <v>22.63</v>
          </cell>
          <cell r="E5087">
            <v>4.8464</v>
          </cell>
        </row>
        <row r="5088">
          <cell r="A5088">
            <v>740046</v>
          </cell>
          <cell r="B5088" t="str">
            <v>RECEPTACLE,3-PIN</v>
          </cell>
          <cell r="C5088">
            <v>16.48</v>
          </cell>
          <cell r="D5088">
            <v>23.54</v>
          </cell>
          <cell r="E5088">
            <v>7.3944000000000001</v>
          </cell>
        </row>
        <row r="5089">
          <cell r="A5089">
            <v>740047</v>
          </cell>
          <cell r="B5089" t="str">
            <v>TERMINATING PLUG,3-SOCKET</v>
          </cell>
          <cell r="C5089">
            <v>12.36</v>
          </cell>
          <cell r="D5089">
            <v>17.66</v>
          </cell>
          <cell r="E5089">
            <v>2.5375999999999999</v>
          </cell>
        </row>
        <row r="5090">
          <cell r="A5090">
            <v>740048</v>
          </cell>
          <cell r="B5090" t="str">
            <v>LABEL,WARNING</v>
          </cell>
          <cell r="C5090">
            <v>2.2200000000000002</v>
          </cell>
          <cell r="D5090">
            <v>3.17</v>
          </cell>
          <cell r="E5090">
            <v>2.2151999999999998</v>
          </cell>
        </row>
        <row r="5091">
          <cell r="A5091">
            <v>740050</v>
          </cell>
          <cell r="B5091" t="str">
            <v>LABEL,WAUKESHA PWRNG PRFRMANCE</v>
          </cell>
          <cell r="C5091">
            <v>21.59</v>
          </cell>
          <cell r="D5091">
            <v>30.84</v>
          </cell>
          <cell r="E5091">
            <v>14.56</v>
          </cell>
        </row>
        <row r="5092">
          <cell r="A5092">
            <v>740051</v>
          </cell>
          <cell r="B5092" t="str">
            <v>DIODE, STARTER</v>
          </cell>
          <cell r="C5092">
            <v>8.6300000000000008</v>
          </cell>
          <cell r="D5092">
            <v>12.33</v>
          </cell>
          <cell r="E5092">
            <v>1.3832</v>
          </cell>
        </row>
        <row r="5093">
          <cell r="A5093">
            <v>740112</v>
          </cell>
          <cell r="B5093" t="str">
            <v>THERMOCOUPLE,REPAIR END,K-TYPE</v>
          </cell>
          <cell r="C5093">
            <v>52.25</v>
          </cell>
          <cell r="D5093">
            <v>74.64</v>
          </cell>
          <cell r="E5093">
            <v>23.354120000000002</v>
          </cell>
        </row>
        <row r="5094">
          <cell r="A5094">
            <v>740113</v>
          </cell>
          <cell r="B5094" t="str">
            <v>SENSOR, MAP</v>
          </cell>
          <cell r="C5094">
            <v>622.80999999999995</v>
          </cell>
          <cell r="D5094">
            <v>889.73</v>
          </cell>
          <cell r="E5094">
            <v>234.52</v>
          </cell>
        </row>
        <row r="5095">
          <cell r="A5095">
            <v>740115</v>
          </cell>
          <cell r="B5095" t="str">
            <v>CONNECTOR, MAP SENSOR</v>
          </cell>
          <cell r="C5095">
            <v>28.99</v>
          </cell>
          <cell r="D5095">
            <v>41.41</v>
          </cell>
          <cell r="E5095">
            <v>19.135999999999999</v>
          </cell>
        </row>
        <row r="5096">
          <cell r="A5096">
            <v>740118</v>
          </cell>
          <cell r="B5096" t="str">
            <v>TRANSDUCER, PRESSURE, OIL</v>
          </cell>
          <cell r="C5096">
            <v>379.44</v>
          </cell>
          <cell r="D5096">
            <v>542.05999999999995</v>
          </cell>
          <cell r="E5096">
            <v>65.166399999999996</v>
          </cell>
        </row>
        <row r="5097">
          <cell r="A5097">
            <v>740119</v>
          </cell>
          <cell r="B5097" t="str">
            <v>TRANSDUCER,PRESS,INT MFLD</v>
          </cell>
          <cell r="C5097">
            <v>153.43</v>
          </cell>
          <cell r="D5097">
            <v>219.18</v>
          </cell>
          <cell r="E5097">
            <v>79.040000000000006</v>
          </cell>
        </row>
        <row r="5098">
          <cell r="A5098">
            <v>740120</v>
          </cell>
          <cell r="B5098" t="str">
            <v>THERMISTOR,OIL,WAT,INTMFLD</v>
          </cell>
          <cell r="C5098">
            <v>255</v>
          </cell>
          <cell r="D5098">
            <v>364.29</v>
          </cell>
          <cell r="E5098">
            <v>55.473599999999998</v>
          </cell>
        </row>
        <row r="5099">
          <cell r="A5099">
            <v>740124</v>
          </cell>
          <cell r="B5099" t="str">
            <v>TRANSDUCER,PRESS,INT MNFLD</v>
          </cell>
          <cell r="C5099">
            <v>391.19</v>
          </cell>
          <cell r="D5099">
            <v>558.84</v>
          </cell>
          <cell r="E5099">
            <v>63.211199999999998</v>
          </cell>
        </row>
        <row r="5100">
          <cell r="A5100">
            <v>740125</v>
          </cell>
          <cell r="B5100" t="str">
            <v>TRANSDUCER, PRESSURE, OIL</v>
          </cell>
          <cell r="C5100">
            <v>395.76</v>
          </cell>
          <cell r="D5100">
            <v>565.37</v>
          </cell>
          <cell r="E5100">
            <v>63.44</v>
          </cell>
        </row>
        <row r="5101">
          <cell r="A5101">
            <v>740127</v>
          </cell>
          <cell r="B5101" t="str">
            <v>SENSOR, UNINOx (SNS24V-B)</v>
          </cell>
          <cell r="C5101">
            <v>2174.7800000000002</v>
          </cell>
          <cell r="D5101">
            <v>3106.83</v>
          </cell>
          <cell r="E5101">
            <v>746.25199999999995</v>
          </cell>
        </row>
        <row r="5102">
          <cell r="A5102">
            <v>740130</v>
          </cell>
          <cell r="B5102" t="str">
            <v>SENSOR, HUMIDITY, PRESSURE, TEMPERATURE</v>
          </cell>
          <cell r="C5102">
            <v>1047.48</v>
          </cell>
          <cell r="D5102">
            <v>1496.4</v>
          </cell>
          <cell r="E5102">
            <v>364</v>
          </cell>
        </row>
        <row r="5103">
          <cell r="A5103">
            <v>740131</v>
          </cell>
          <cell r="B5103" t="str">
            <v>TRANSDUCER, PRESSURE, 0-1 PSIA</v>
          </cell>
          <cell r="C5103">
            <v>158.94999999999999</v>
          </cell>
          <cell r="D5103">
            <v>227.07</v>
          </cell>
          <cell r="E5103">
            <v>104</v>
          </cell>
        </row>
        <row r="5104">
          <cell r="A5104">
            <v>740133</v>
          </cell>
          <cell r="B5104" t="str">
            <v>SENSOR, O2 GAS</v>
          </cell>
          <cell r="C5104">
            <v>180</v>
          </cell>
          <cell r="D5104">
            <v>257.14</v>
          </cell>
          <cell r="E5104">
            <v>117.83199999999999</v>
          </cell>
        </row>
        <row r="5105">
          <cell r="A5105">
            <v>740206</v>
          </cell>
          <cell r="B5105" t="str">
            <v>WIRE HARNESS</v>
          </cell>
          <cell r="C5105">
            <v>91.2</v>
          </cell>
          <cell r="D5105">
            <v>130.29</v>
          </cell>
          <cell r="E5105">
            <v>46.498399999999997</v>
          </cell>
        </row>
        <row r="5106">
          <cell r="A5106">
            <v>740221</v>
          </cell>
          <cell r="B5106" t="str">
            <v>HARNESS, DSM IGN MODULE</v>
          </cell>
          <cell r="C5106">
            <v>884.4</v>
          </cell>
          <cell r="D5106">
            <v>1263.43</v>
          </cell>
          <cell r="E5106">
            <v>139.48480000000001</v>
          </cell>
        </row>
        <row r="5107">
          <cell r="A5107">
            <v>740224</v>
          </cell>
          <cell r="B5107" t="str">
            <v>CABLE,KDM TO J-BOX</v>
          </cell>
          <cell r="C5107">
            <v>113.42</v>
          </cell>
          <cell r="D5107">
            <v>162.03</v>
          </cell>
          <cell r="E5107">
            <v>36.451999999999998</v>
          </cell>
        </row>
        <row r="5108">
          <cell r="A5108">
            <v>740226</v>
          </cell>
          <cell r="B5108" t="str">
            <v>HARNESS, O2 SENSOR</v>
          </cell>
          <cell r="C5108">
            <v>17</v>
          </cell>
          <cell r="D5108">
            <v>24.29</v>
          </cell>
          <cell r="E5108">
            <v>5.4727800000000002</v>
          </cell>
        </row>
        <row r="5109">
          <cell r="A5109">
            <v>740231</v>
          </cell>
          <cell r="B5109" t="str">
            <v>HARNESS,DSM JBOX-FILT</v>
          </cell>
          <cell r="C5109">
            <v>363.38</v>
          </cell>
          <cell r="D5109">
            <v>519.12</v>
          </cell>
          <cell r="E5109">
            <v>81.483999999999995</v>
          </cell>
        </row>
        <row r="5110">
          <cell r="A5110">
            <v>740241</v>
          </cell>
          <cell r="B5110" t="str">
            <v>HARNESS,PROXIMITY SENSOR</v>
          </cell>
          <cell r="C5110">
            <v>162.58000000000001</v>
          </cell>
          <cell r="D5110">
            <v>232.25</v>
          </cell>
          <cell r="E5110">
            <v>44.2624</v>
          </cell>
        </row>
        <row r="5111">
          <cell r="A5111">
            <v>740251</v>
          </cell>
          <cell r="B5111" t="str">
            <v>HARNESS,ELECTRIC START</v>
          </cell>
          <cell r="C5111">
            <v>187.27</v>
          </cell>
          <cell r="D5111">
            <v>267.52999999999997</v>
          </cell>
          <cell r="E5111">
            <v>122.41840000000001</v>
          </cell>
        </row>
        <row r="5112">
          <cell r="A5112">
            <v>740255</v>
          </cell>
          <cell r="B5112" t="str">
            <v>HARNESS,ON/OFF SWITCH</v>
          </cell>
          <cell r="C5112">
            <v>246.98</v>
          </cell>
          <cell r="D5112">
            <v>352.82</v>
          </cell>
          <cell r="E5112">
            <v>152.672</v>
          </cell>
        </row>
        <row r="5113">
          <cell r="A5113">
            <v>740259</v>
          </cell>
          <cell r="B5113" t="str">
            <v>HARNESS START,ESM</v>
          </cell>
          <cell r="C5113">
            <v>543.21</v>
          </cell>
          <cell r="D5113">
            <v>776.01</v>
          </cell>
          <cell r="E5113">
            <v>277.524</v>
          </cell>
        </row>
        <row r="5114">
          <cell r="A5114">
            <v>740270</v>
          </cell>
          <cell r="B5114" t="str">
            <v>HARNESS,ESM ALTERNATOR</v>
          </cell>
          <cell r="C5114">
            <v>64.319999999999993</v>
          </cell>
          <cell r="D5114">
            <v>91.89</v>
          </cell>
          <cell r="E5114">
            <v>33.092799999999997</v>
          </cell>
        </row>
        <row r="5115">
          <cell r="A5115">
            <v>740272</v>
          </cell>
          <cell r="B5115" t="str">
            <v>HARNESS, ALTERNATOR - 50 IN LG</v>
          </cell>
          <cell r="C5115">
            <v>124.85</v>
          </cell>
          <cell r="D5115">
            <v>178.35</v>
          </cell>
          <cell r="E5115">
            <v>34.985599999999998</v>
          </cell>
        </row>
        <row r="5116">
          <cell r="A5116">
            <v>740277</v>
          </cell>
          <cell r="B5116" t="str">
            <v>CABLE,GND,POWER DIST BOX</v>
          </cell>
          <cell r="C5116">
            <v>30.6</v>
          </cell>
          <cell r="D5116">
            <v>43.71</v>
          </cell>
          <cell r="E5116">
            <v>9.5888000000000009</v>
          </cell>
        </row>
        <row r="5117">
          <cell r="A5117">
            <v>740278</v>
          </cell>
          <cell r="B5117" t="str">
            <v>CABLE,GND,POWER DISTRIBUTION</v>
          </cell>
          <cell r="C5117">
            <v>31.62</v>
          </cell>
          <cell r="D5117">
            <v>45.17</v>
          </cell>
          <cell r="E5117">
            <v>10.865600000000001</v>
          </cell>
        </row>
        <row r="5118">
          <cell r="A5118">
            <v>740280</v>
          </cell>
          <cell r="B5118" t="str">
            <v>CABLE, PWR, JUMPER</v>
          </cell>
          <cell r="C5118">
            <v>34.270000000000003</v>
          </cell>
          <cell r="D5118">
            <v>48.96</v>
          </cell>
          <cell r="E5118">
            <v>10.940799999999999</v>
          </cell>
        </row>
        <row r="5119">
          <cell r="A5119">
            <v>740284</v>
          </cell>
          <cell r="B5119" t="str">
            <v>HARNESS,IGNITION(SERVICE)</v>
          </cell>
          <cell r="C5119">
            <v>1034.28</v>
          </cell>
          <cell r="D5119">
            <v>1477.54</v>
          </cell>
          <cell r="E5119">
            <v>275.50639999999999</v>
          </cell>
        </row>
        <row r="5120">
          <cell r="A5120">
            <v>740295</v>
          </cell>
          <cell r="B5120" t="str">
            <v>HARNESS,CAN,STEPPER MOTORS 48 IN</v>
          </cell>
          <cell r="C5120">
            <v>36.29</v>
          </cell>
          <cell r="D5120">
            <v>51.84</v>
          </cell>
          <cell r="E5120">
            <v>17.783999999999999</v>
          </cell>
        </row>
        <row r="5121">
          <cell r="A5121">
            <v>740297</v>
          </cell>
          <cell r="B5121" t="str">
            <v>HARNESS, EXH TEMP,SENSOR</v>
          </cell>
          <cell r="C5121">
            <v>56.25</v>
          </cell>
          <cell r="D5121">
            <v>80.36</v>
          </cell>
          <cell r="E5121">
            <v>34.774270000000001</v>
          </cell>
        </row>
        <row r="5122">
          <cell r="A5122">
            <v>740298</v>
          </cell>
          <cell r="B5122" t="str">
            <v>HARNESS, OXYGEN SENSOR</v>
          </cell>
          <cell r="C5122">
            <v>35.15</v>
          </cell>
          <cell r="D5122">
            <v>50.21</v>
          </cell>
          <cell r="E5122">
            <v>17.16</v>
          </cell>
        </row>
        <row r="5123">
          <cell r="A5123">
            <v>740299</v>
          </cell>
          <cell r="B5123" t="str">
            <v>ECU POWER CABLE</v>
          </cell>
          <cell r="C5123">
            <v>575.34</v>
          </cell>
          <cell r="D5123">
            <v>821.92</v>
          </cell>
          <cell r="E5123">
            <v>181.792</v>
          </cell>
        </row>
        <row r="5124">
          <cell r="A5124">
            <v>740303</v>
          </cell>
          <cell r="B5124" t="str">
            <v>SENSOR, PROXIMITY</v>
          </cell>
          <cell r="C5124">
            <v>246.14</v>
          </cell>
          <cell r="D5124">
            <v>351.63</v>
          </cell>
          <cell r="E5124">
            <v>129.33439999999999</v>
          </cell>
        </row>
        <row r="5125">
          <cell r="A5125">
            <v>740306</v>
          </cell>
          <cell r="B5125" t="str">
            <v>HARNESS, PRIMARY IGNITION</v>
          </cell>
          <cell r="C5125">
            <v>1141.44</v>
          </cell>
          <cell r="D5125">
            <v>1630.63</v>
          </cell>
          <cell r="E5125">
            <v>370.43759999999997</v>
          </cell>
        </row>
        <row r="5126">
          <cell r="A5126">
            <v>740403</v>
          </cell>
          <cell r="B5126" t="str">
            <v>CIRCUIT BOARD PAIR,DSM</v>
          </cell>
          <cell r="C5126">
            <v>2115.84</v>
          </cell>
          <cell r="D5126">
            <v>3022.63</v>
          </cell>
          <cell r="E5126">
            <v>798.72</v>
          </cell>
        </row>
        <row r="5127">
          <cell r="A5127">
            <v>740406</v>
          </cell>
          <cell r="B5127" t="str">
            <v>BOARD, ACTUATOR DRIVER</v>
          </cell>
          <cell r="C5127">
            <v>2547.14</v>
          </cell>
          <cell r="D5127">
            <v>3638.78</v>
          </cell>
          <cell r="E5127">
            <v>749.50886000000003</v>
          </cell>
        </row>
        <row r="5128">
          <cell r="A5128">
            <v>740409</v>
          </cell>
          <cell r="B5128" t="str">
            <v>BOARD, DISPLAY</v>
          </cell>
          <cell r="C5128">
            <v>614.98</v>
          </cell>
          <cell r="D5128">
            <v>878.54</v>
          </cell>
          <cell r="E5128">
            <v>449.28</v>
          </cell>
        </row>
        <row r="5129">
          <cell r="A5129">
            <v>740412</v>
          </cell>
          <cell r="B5129" t="str">
            <v>BOX, DSM FILTER</v>
          </cell>
          <cell r="C5129">
            <v>38.56</v>
          </cell>
          <cell r="D5129">
            <v>55.08</v>
          </cell>
          <cell r="E5129">
            <v>26</v>
          </cell>
        </row>
        <row r="5130">
          <cell r="A5130">
            <v>740500</v>
          </cell>
          <cell r="B5130" t="str">
            <v>ADAPTER, GAS REGULATOR</v>
          </cell>
          <cell r="C5130">
            <v>20.09</v>
          </cell>
          <cell r="D5130">
            <v>28.69</v>
          </cell>
          <cell r="E5130">
            <v>13.544700000000001</v>
          </cell>
        </row>
        <row r="5131">
          <cell r="A5131">
            <v>740501</v>
          </cell>
          <cell r="B5131" t="str">
            <v>NUT, SPRING ADJUSTMENT</v>
          </cell>
          <cell r="C5131">
            <v>13.5</v>
          </cell>
          <cell r="D5131">
            <v>19.28</v>
          </cell>
          <cell r="E5131">
            <v>9.1</v>
          </cell>
        </row>
        <row r="5132">
          <cell r="A5132">
            <v>740502</v>
          </cell>
          <cell r="B5132" t="str">
            <v>ADAPTER, GAS REG.</v>
          </cell>
          <cell r="C5132">
            <v>305.95999999999998</v>
          </cell>
          <cell r="D5132">
            <v>437.08</v>
          </cell>
          <cell r="E5132">
            <v>315.01326999999998</v>
          </cell>
        </row>
        <row r="5133">
          <cell r="A5133">
            <v>740600</v>
          </cell>
          <cell r="B5133" t="str">
            <v>REGULATOR, VOLTAGE</v>
          </cell>
          <cell r="C5133">
            <v>524.9</v>
          </cell>
          <cell r="D5133">
            <v>749.86</v>
          </cell>
          <cell r="E5133">
            <v>151.11199999999999</v>
          </cell>
        </row>
        <row r="5134">
          <cell r="A5134">
            <v>740741</v>
          </cell>
          <cell r="B5134" t="str">
            <v>HARNESS, IGN. POWER MODULE LB</v>
          </cell>
          <cell r="C5134">
            <v>784.74</v>
          </cell>
          <cell r="D5134">
            <v>1121.06</v>
          </cell>
          <cell r="E5134">
            <v>241.16560000000001</v>
          </cell>
        </row>
        <row r="5135">
          <cell r="A5135">
            <v>740744</v>
          </cell>
          <cell r="B5135" t="str">
            <v>HARNESS, ELECTRIC START</v>
          </cell>
          <cell r="C5135">
            <v>181.92</v>
          </cell>
          <cell r="D5135">
            <v>259.89</v>
          </cell>
          <cell r="E5135">
            <v>29.369599999999998</v>
          </cell>
        </row>
        <row r="5136">
          <cell r="A5136">
            <v>740753</v>
          </cell>
          <cell r="B5136" t="str">
            <v>HARNESS, GND LB, RB</v>
          </cell>
          <cell r="C5136">
            <v>64</v>
          </cell>
          <cell r="D5136">
            <v>91.43</v>
          </cell>
          <cell r="E5136">
            <v>32.926400000000001</v>
          </cell>
        </row>
        <row r="5137">
          <cell r="A5137">
            <v>740792</v>
          </cell>
          <cell r="B5137" t="str">
            <v>HARNESS, EXH. T-COUPLE CROSSOVER</v>
          </cell>
          <cell r="C5137">
            <v>653.66</v>
          </cell>
          <cell r="D5137">
            <v>933.81</v>
          </cell>
          <cell r="E5137">
            <v>248.59119999999999</v>
          </cell>
        </row>
        <row r="5138">
          <cell r="A5138">
            <v>740825</v>
          </cell>
          <cell r="B5138" t="str">
            <v>ENGINE CONTROL UNIT</v>
          </cell>
          <cell r="C5138">
            <v>7901</v>
          </cell>
          <cell r="D5138">
            <v>11287.14</v>
          </cell>
          <cell r="E5138">
            <v>1789.46768</v>
          </cell>
        </row>
        <row r="5139">
          <cell r="A5139">
            <v>740919</v>
          </cell>
          <cell r="B5139" t="str">
            <v>HARNESS, ACT,STEP,J1939,ESTOP</v>
          </cell>
          <cell r="C5139">
            <v>3103</v>
          </cell>
          <cell r="D5139">
            <v>4432.8599999999997</v>
          </cell>
          <cell r="E5139">
            <v>1010.672</v>
          </cell>
        </row>
        <row r="5140">
          <cell r="A5140">
            <v>740920</v>
          </cell>
          <cell r="B5140" t="str">
            <v>HARNESS, SENSORS EXH TC</v>
          </cell>
          <cell r="C5140">
            <v>3323.04</v>
          </cell>
          <cell r="D5140">
            <v>4747.2</v>
          </cell>
          <cell r="E5140">
            <v>1112.9248</v>
          </cell>
        </row>
        <row r="5141">
          <cell r="A5141">
            <v>740921</v>
          </cell>
          <cell r="B5141" t="str">
            <v>HARNESS, COIL POWER</v>
          </cell>
          <cell r="C5141">
            <v>2220.91</v>
          </cell>
          <cell r="D5141">
            <v>3172.73</v>
          </cell>
          <cell r="E5141">
            <v>955.76</v>
          </cell>
        </row>
        <row r="5142">
          <cell r="A5142">
            <v>740926</v>
          </cell>
          <cell r="B5142" t="str">
            <v>HARNESS, ECU INTERFACE</v>
          </cell>
          <cell r="C5142">
            <v>435.31</v>
          </cell>
          <cell r="D5142">
            <v>621.87</v>
          </cell>
          <cell r="E5142">
            <v>152.36000000000001</v>
          </cell>
        </row>
        <row r="5143">
          <cell r="A5143">
            <v>740928</v>
          </cell>
          <cell r="B5143" t="str">
            <v>HARNESS, CUSTOMER INTERFACE</v>
          </cell>
          <cell r="C5143">
            <v>292.49</v>
          </cell>
          <cell r="D5143">
            <v>417.84</v>
          </cell>
          <cell r="E5143">
            <v>102.3776</v>
          </cell>
        </row>
        <row r="5144">
          <cell r="A5144">
            <v>740944</v>
          </cell>
          <cell r="B5144" t="str">
            <v>HARNESS, ECU CUSTOMER INTERFACE</v>
          </cell>
          <cell r="C5144">
            <v>862.4</v>
          </cell>
          <cell r="D5144">
            <v>1232</v>
          </cell>
          <cell r="E5144">
            <v>411.64240000000001</v>
          </cell>
        </row>
        <row r="5145">
          <cell r="A5145">
            <v>740946</v>
          </cell>
          <cell r="B5145" t="str">
            <v>DIODE,SURGE SUPPRESSION WITH CONNECTOR</v>
          </cell>
          <cell r="C5145">
            <v>11.88</v>
          </cell>
          <cell r="D5145">
            <v>16.98</v>
          </cell>
          <cell r="E5145">
            <v>5.8448000000000002</v>
          </cell>
        </row>
        <row r="5146">
          <cell r="A5146">
            <v>740966</v>
          </cell>
          <cell r="B5146" t="str">
            <v>CAP, CONNECTOR NCM J1A</v>
          </cell>
          <cell r="C5146">
            <v>44.92</v>
          </cell>
          <cell r="D5146">
            <v>64.180000000000007</v>
          </cell>
          <cell r="E5146">
            <v>28.9224</v>
          </cell>
        </row>
        <row r="5147">
          <cell r="A5147">
            <v>740981</v>
          </cell>
          <cell r="B5147" t="str">
            <v>HARNESS, STEP. MTR. EXTENSION</v>
          </cell>
          <cell r="C5147">
            <v>177.28</v>
          </cell>
          <cell r="D5147">
            <v>253.25</v>
          </cell>
          <cell r="E5147">
            <v>107.2968</v>
          </cell>
        </row>
        <row r="5148">
          <cell r="A5148">
            <v>740999</v>
          </cell>
          <cell r="B5148" t="str">
            <v>HARNESS, WASTEGATE ADAPTER</v>
          </cell>
          <cell r="C5148">
            <v>217.66</v>
          </cell>
          <cell r="D5148">
            <v>310.94</v>
          </cell>
          <cell r="E5148">
            <v>140.83680000000001</v>
          </cell>
        </row>
        <row r="5149">
          <cell r="A5149">
            <v>741040</v>
          </cell>
          <cell r="B5149" t="str">
            <v>HARNESS, OIL LEVEL SWITCH BULKHEAD</v>
          </cell>
          <cell r="C5149">
            <v>280.22000000000003</v>
          </cell>
          <cell r="D5149">
            <v>400.31</v>
          </cell>
          <cell r="E5149">
            <v>169.61359999999999</v>
          </cell>
        </row>
        <row r="5150">
          <cell r="A5150">
            <v>741060</v>
          </cell>
          <cell r="B5150" t="str">
            <v>HARNESS, THERMOCOUPLE</v>
          </cell>
          <cell r="C5150">
            <v>1495.32</v>
          </cell>
          <cell r="D5150">
            <v>2136.17</v>
          </cell>
          <cell r="E5150">
            <v>491.92</v>
          </cell>
        </row>
        <row r="5151">
          <cell r="A5151">
            <v>741065</v>
          </cell>
          <cell r="B5151" t="str">
            <v>HARNESS, ENGINE VIBRATION  &amp; OIL LEVEL, I/O BOX - BULKHEAD</v>
          </cell>
          <cell r="C5151">
            <v>565.89</v>
          </cell>
          <cell r="D5151">
            <v>808.41</v>
          </cell>
          <cell r="E5151">
            <v>346.16399999999999</v>
          </cell>
        </row>
        <row r="5152">
          <cell r="A5152">
            <v>741066</v>
          </cell>
          <cell r="B5152" t="str">
            <v>HARNESS, GENERATOR CONTROL, I/O BOX - BULKHEAD</v>
          </cell>
          <cell r="C5152">
            <v>995.8</v>
          </cell>
          <cell r="D5152">
            <v>1422.57</v>
          </cell>
          <cell r="E5152">
            <v>644.3424</v>
          </cell>
        </row>
        <row r="5153">
          <cell r="A5153">
            <v>741077</v>
          </cell>
          <cell r="B5153" t="str">
            <v>HARNESS, MAIN BEARING THERMOCOUPLES</v>
          </cell>
          <cell r="C5153">
            <v>589.19000000000005</v>
          </cell>
          <cell r="D5153">
            <v>841.7</v>
          </cell>
          <cell r="E5153">
            <v>296.39999999999998</v>
          </cell>
        </row>
        <row r="5154">
          <cell r="A5154">
            <v>741078</v>
          </cell>
          <cell r="B5154" t="str">
            <v>HARNESS, JACKET TEMPERATURE</v>
          </cell>
          <cell r="C5154">
            <v>63.46</v>
          </cell>
          <cell r="D5154">
            <v>90.66</v>
          </cell>
          <cell r="E5154">
            <v>18.72</v>
          </cell>
        </row>
        <row r="5155">
          <cell r="A5155">
            <v>741079</v>
          </cell>
          <cell r="B5155" t="str">
            <v>HARNESS, LUBE OIL PRESSURE, PRE-FILTER</v>
          </cell>
          <cell r="C5155">
            <v>49.94</v>
          </cell>
          <cell r="D5155">
            <v>71.34</v>
          </cell>
          <cell r="E5155">
            <v>15.2464</v>
          </cell>
        </row>
        <row r="5156">
          <cell r="A5156">
            <v>741080</v>
          </cell>
          <cell r="B5156" t="str">
            <v>HARNESS, MAGNETIC PICKUP, CAM</v>
          </cell>
          <cell r="C5156">
            <v>146.88</v>
          </cell>
          <cell r="D5156">
            <v>209.83</v>
          </cell>
          <cell r="E5156">
            <v>44.927999999999997</v>
          </cell>
        </row>
        <row r="5157">
          <cell r="A5157">
            <v>741081</v>
          </cell>
          <cell r="B5157" t="str">
            <v>HARNESS, MAGNETIC PICKUP, CRANK</v>
          </cell>
          <cell r="C5157">
            <v>73.87</v>
          </cell>
          <cell r="D5157">
            <v>105.53</v>
          </cell>
          <cell r="E5157">
            <v>37.44</v>
          </cell>
        </row>
        <row r="5158">
          <cell r="A5158">
            <v>741082</v>
          </cell>
          <cell r="B5158" t="str">
            <v>HARNESS, LUBE OIL PRESSURE, GALLARY</v>
          </cell>
          <cell r="C5158">
            <v>41.62</v>
          </cell>
          <cell r="D5158">
            <v>59.45</v>
          </cell>
          <cell r="E5158">
            <v>12.6464</v>
          </cell>
        </row>
        <row r="5159">
          <cell r="A5159">
            <v>741083</v>
          </cell>
          <cell r="B5159" t="str">
            <v>HARNESS, LUBE OIL TEMPERATURE</v>
          </cell>
          <cell r="C5159">
            <v>38.49</v>
          </cell>
          <cell r="D5159">
            <v>54.99</v>
          </cell>
          <cell r="E5159">
            <v>11.5648</v>
          </cell>
        </row>
        <row r="5160">
          <cell r="A5160">
            <v>741084</v>
          </cell>
          <cell r="B5160" t="str">
            <v>HARNESS, AFR CONTROLLER</v>
          </cell>
          <cell r="C5160">
            <v>1277.04</v>
          </cell>
          <cell r="D5160">
            <v>1824.34</v>
          </cell>
          <cell r="E5160">
            <v>447.2</v>
          </cell>
        </row>
        <row r="5161">
          <cell r="A5161">
            <v>741085</v>
          </cell>
          <cell r="B5161" t="str">
            <v>HARNESS, TRICAN SENSOR</v>
          </cell>
          <cell r="C5161">
            <v>95</v>
          </cell>
          <cell r="D5161">
            <v>135.71</v>
          </cell>
          <cell r="E5161">
            <v>34.403199999999998</v>
          </cell>
        </row>
        <row r="5162">
          <cell r="A5162">
            <v>741087</v>
          </cell>
          <cell r="B5162" t="str">
            <v>HARNESS, EXHAUSE SENSORS, NON-AFR</v>
          </cell>
          <cell r="C5162">
            <v>205.44</v>
          </cell>
          <cell r="D5162">
            <v>293.49</v>
          </cell>
          <cell r="E5162">
            <v>62.192</v>
          </cell>
        </row>
        <row r="5163">
          <cell r="A5163">
            <v>741088</v>
          </cell>
          <cell r="B5163" t="str">
            <v>HARNESS, EXHAUST SENSORS, AFR</v>
          </cell>
          <cell r="C5163">
            <v>208.89</v>
          </cell>
          <cell r="D5163">
            <v>298.41000000000003</v>
          </cell>
          <cell r="E5163">
            <v>73.424000000000007</v>
          </cell>
        </row>
        <row r="5164">
          <cell r="A5164">
            <v>741089</v>
          </cell>
          <cell r="B5164" t="str">
            <v>HARNESS, ELECTRIC START OPTION</v>
          </cell>
          <cell r="C5164">
            <v>63.84</v>
          </cell>
          <cell r="D5164">
            <v>91.2</v>
          </cell>
          <cell r="E5164">
            <v>34.216000000000001</v>
          </cell>
        </row>
        <row r="5165">
          <cell r="A5165">
            <v>741090</v>
          </cell>
          <cell r="B5165" t="str">
            <v>HARNESS, DC PRELUBE</v>
          </cell>
          <cell r="C5165">
            <v>33.380000000000003</v>
          </cell>
          <cell r="D5165">
            <v>47.69</v>
          </cell>
          <cell r="E5165">
            <v>17.16</v>
          </cell>
        </row>
        <row r="5166">
          <cell r="A5166">
            <v>741091</v>
          </cell>
          <cell r="B5166" t="str">
            <v>HARNESS, I/O BOX - CUSTOMER AC SENSING 50 FT</v>
          </cell>
          <cell r="C5166">
            <v>1017.26</v>
          </cell>
          <cell r="D5166">
            <v>1453.22</v>
          </cell>
          <cell r="E5166">
            <v>333.23680000000002</v>
          </cell>
        </row>
        <row r="5167">
          <cell r="A5167">
            <v>741094</v>
          </cell>
          <cell r="B5167" t="str">
            <v>HARNESS, I/O BOX - CUSTOMER CONTROL 50 FT</v>
          </cell>
          <cell r="C5167">
            <v>1517.91</v>
          </cell>
          <cell r="D5167">
            <v>2168.44</v>
          </cell>
          <cell r="E5167">
            <v>507.20800000000003</v>
          </cell>
        </row>
        <row r="5168">
          <cell r="A5168">
            <v>741103</v>
          </cell>
          <cell r="B5168" t="str">
            <v>HARNESS, CAN &amp; CONTROL CROSS OVER</v>
          </cell>
          <cell r="C5168">
            <v>282.99</v>
          </cell>
          <cell r="D5168">
            <v>404.27</v>
          </cell>
          <cell r="E5168">
            <v>92.768000000000001</v>
          </cell>
        </row>
        <row r="5169">
          <cell r="A5169">
            <v>741104</v>
          </cell>
          <cell r="B5169" t="str">
            <v>HARNESS, IGNITION CROSS OVER</v>
          </cell>
          <cell r="C5169">
            <v>432.81</v>
          </cell>
          <cell r="D5169">
            <v>618.29</v>
          </cell>
          <cell r="E5169">
            <v>130</v>
          </cell>
        </row>
        <row r="5170">
          <cell r="A5170">
            <v>741105</v>
          </cell>
          <cell r="B5170" t="str">
            <v>HARNESS, KNOCK SENSOR CROSS OVER</v>
          </cell>
          <cell r="C5170">
            <v>424.47</v>
          </cell>
          <cell r="D5170">
            <v>606.39</v>
          </cell>
          <cell r="E5170">
            <v>130</v>
          </cell>
        </row>
        <row r="5171">
          <cell r="A5171">
            <v>741111</v>
          </cell>
          <cell r="B5171" t="str">
            <v>HARNESS, FUEL CONTROL VALVE RB</v>
          </cell>
          <cell r="C5171">
            <v>199</v>
          </cell>
          <cell r="D5171">
            <v>284.29000000000002</v>
          </cell>
          <cell r="E5171">
            <v>70.72</v>
          </cell>
        </row>
        <row r="5172">
          <cell r="A5172">
            <v>741112</v>
          </cell>
          <cell r="B5172" t="str">
            <v>HARNESS, FUEL CONTROL VALVE LB</v>
          </cell>
          <cell r="C5172">
            <v>201</v>
          </cell>
          <cell r="D5172">
            <v>287.14</v>
          </cell>
          <cell r="E5172">
            <v>73.976979999999998</v>
          </cell>
        </row>
        <row r="5173">
          <cell r="A5173">
            <v>741157</v>
          </cell>
          <cell r="B5173" t="str">
            <v>HARNESS, NON-AFR JUMPER</v>
          </cell>
          <cell r="C5173">
            <v>66.37</v>
          </cell>
          <cell r="D5173">
            <v>94.81</v>
          </cell>
          <cell r="E5173">
            <v>42.328000000000003</v>
          </cell>
        </row>
        <row r="5174">
          <cell r="A5174">
            <v>741171</v>
          </cell>
          <cell r="B5174" t="str">
            <v>HARNESS, STEPPER JUMPER</v>
          </cell>
          <cell r="C5174">
            <v>119.63</v>
          </cell>
          <cell r="D5174">
            <v>170.9</v>
          </cell>
          <cell r="E5174">
            <v>47.216000000000001</v>
          </cell>
        </row>
        <row r="5175">
          <cell r="A5175">
            <v>741191</v>
          </cell>
          <cell r="B5175" t="str">
            <v>HARNESS, EXHAUST SENSOR, FRONT (LB)</v>
          </cell>
          <cell r="C5175">
            <v>461.11</v>
          </cell>
          <cell r="D5175">
            <v>658.73</v>
          </cell>
          <cell r="E5175">
            <v>208.28574</v>
          </cell>
        </row>
        <row r="5176">
          <cell r="A5176">
            <v>741192</v>
          </cell>
          <cell r="B5176" t="str">
            <v>HARNESS, EXHAUST SENSOR, REAR (RB)</v>
          </cell>
          <cell r="C5176">
            <v>201</v>
          </cell>
          <cell r="D5176">
            <v>287.14</v>
          </cell>
          <cell r="E5176">
            <v>84.466200000000001</v>
          </cell>
        </row>
        <row r="5177">
          <cell r="A5177">
            <v>741193</v>
          </cell>
          <cell r="B5177" t="str">
            <v>HARNESS, POWER &amp; CONTROL, CROSS OVER</v>
          </cell>
          <cell r="C5177">
            <v>342</v>
          </cell>
          <cell r="D5177">
            <v>488.57</v>
          </cell>
          <cell r="E5177">
            <v>137.54910000000001</v>
          </cell>
        </row>
        <row r="5178">
          <cell r="A5178">
            <v>741194</v>
          </cell>
          <cell r="B5178" t="str">
            <v>HARNESS, ECS OPTION</v>
          </cell>
          <cell r="C5178">
            <v>790</v>
          </cell>
          <cell r="D5178">
            <v>1128.57</v>
          </cell>
          <cell r="E5178">
            <v>646.22220000000004</v>
          </cell>
        </row>
        <row r="5179">
          <cell r="A5179">
            <v>741219</v>
          </cell>
          <cell r="B5179" t="str">
            <v>SMART THERMOCOUPLE UNIT (STU)</v>
          </cell>
          <cell r="C5179">
            <v>737.45</v>
          </cell>
          <cell r="D5179">
            <v>1053.5</v>
          </cell>
          <cell r="E5179">
            <v>405.6</v>
          </cell>
        </row>
        <row r="5180">
          <cell r="A5180">
            <v>810043</v>
          </cell>
          <cell r="B5180" t="str">
            <v>PIPE,1.25 X 2 TOE</v>
          </cell>
          <cell r="C5180">
            <v>2.86</v>
          </cell>
          <cell r="D5180">
            <v>4.08</v>
          </cell>
          <cell r="E5180">
            <v>1.9271199999999999</v>
          </cell>
        </row>
        <row r="5181">
          <cell r="A5181">
            <v>810140</v>
          </cell>
          <cell r="B5181" t="str">
            <v>PIPE,.75 X 1.50 TBE</v>
          </cell>
          <cell r="C5181">
            <v>1.25</v>
          </cell>
          <cell r="D5181">
            <v>1.79</v>
          </cell>
          <cell r="E5181">
            <v>0.75919999999999999</v>
          </cell>
        </row>
        <row r="5182">
          <cell r="A5182">
            <v>810245</v>
          </cell>
          <cell r="B5182" t="str">
            <v>WASHER,.47X.75X.06</v>
          </cell>
          <cell r="C5182">
            <v>0.7</v>
          </cell>
          <cell r="D5182">
            <v>1</v>
          </cell>
          <cell r="E5182">
            <v>0.20426</v>
          </cell>
        </row>
        <row r="5183">
          <cell r="A5183">
            <v>810329</v>
          </cell>
          <cell r="B5183" t="str">
            <v>RING RETAINING</v>
          </cell>
          <cell r="C5183">
            <v>0.14000000000000001</v>
          </cell>
          <cell r="D5183">
            <v>0.2</v>
          </cell>
          <cell r="E5183">
            <v>7.2800000000000004E-2</v>
          </cell>
        </row>
        <row r="5184">
          <cell r="A5184">
            <v>810736</v>
          </cell>
          <cell r="B5184" t="str">
            <v>STUD,GR5,.375X1.5 LG</v>
          </cell>
          <cell r="C5184">
            <v>15.98</v>
          </cell>
          <cell r="D5184">
            <v>22.83</v>
          </cell>
          <cell r="E5184">
            <v>10.77617</v>
          </cell>
        </row>
        <row r="5185">
          <cell r="A5185">
            <v>810849</v>
          </cell>
          <cell r="B5185" t="str">
            <v>CONNECTOR MALE</v>
          </cell>
          <cell r="C5185">
            <v>1.28</v>
          </cell>
          <cell r="D5185">
            <v>1.82</v>
          </cell>
          <cell r="E5185">
            <v>0.85904000000000003</v>
          </cell>
        </row>
        <row r="5186">
          <cell r="A5186">
            <v>810970</v>
          </cell>
          <cell r="B5186" t="str">
            <v>PIN,ROLL,.188X.88 LG</v>
          </cell>
          <cell r="C5186">
            <v>0.04</v>
          </cell>
          <cell r="D5186">
            <v>0.06</v>
          </cell>
          <cell r="E5186">
            <v>3.1099999999999999E-2</v>
          </cell>
        </row>
        <row r="5187">
          <cell r="A5187">
            <v>810983</v>
          </cell>
          <cell r="B5187" t="str">
            <v>SPACER,.53X.88X.62LG</v>
          </cell>
          <cell r="C5187">
            <v>5.54</v>
          </cell>
          <cell r="D5187">
            <v>7.92</v>
          </cell>
          <cell r="E5187">
            <v>3.73889</v>
          </cell>
        </row>
        <row r="5188">
          <cell r="A5188">
            <v>950298</v>
          </cell>
          <cell r="B5188" t="str">
            <v>NECK RAD FILLER</v>
          </cell>
          <cell r="C5188">
            <v>6.39</v>
          </cell>
          <cell r="D5188">
            <v>9.1199999999999992</v>
          </cell>
          <cell r="E5188">
            <v>3.5880000000000001</v>
          </cell>
        </row>
        <row r="5189">
          <cell r="A5189">
            <v>950873</v>
          </cell>
          <cell r="B5189" t="str">
            <v>BEARING BALL</v>
          </cell>
          <cell r="C5189">
            <v>4.13</v>
          </cell>
          <cell r="D5189">
            <v>5.9</v>
          </cell>
          <cell r="E5189">
            <v>2.0345</v>
          </cell>
        </row>
        <row r="5190">
          <cell r="A5190">
            <v>951019</v>
          </cell>
          <cell r="B5190" t="str">
            <v>SPACER,.50X.67X1 LG</v>
          </cell>
          <cell r="C5190">
            <v>38.78</v>
          </cell>
          <cell r="D5190">
            <v>55.4</v>
          </cell>
          <cell r="E5190">
            <v>38.629390000000001</v>
          </cell>
        </row>
        <row r="5191">
          <cell r="A5191">
            <v>951163</v>
          </cell>
          <cell r="B5191" t="str">
            <v>COUPLING,HALF .125 NPT</v>
          </cell>
          <cell r="C5191">
            <v>1.38</v>
          </cell>
          <cell r="D5191">
            <v>1.97</v>
          </cell>
          <cell r="E5191">
            <v>0.92767999999999995</v>
          </cell>
        </row>
        <row r="5192">
          <cell r="A5192">
            <v>951338</v>
          </cell>
          <cell r="B5192" t="str">
            <v>PLUG, HOLE, .875 DIA.</v>
          </cell>
          <cell r="C5192">
            <v>0.19</v>
          </cell>
          <cell r="D5192">
            <v>0.27</v>
          </cell>
          <cell r="E5192">
            <v>0.12345</v>
          </cell>
        </row>
        <row r="5193">
          <cell r="A5193">
            <v>952419</v>
          </cell>
          <cell r="B5193" t="str">
            <v>TEE PIPE</v>
          </cell>
          <cell r="C5193">
            <v>2.27</v>
          </cell>
          <cell r="D5193">
            <v>3.24</v>
          </cell>
          <cell r="E5193">
            <v>1.6068</v>
          </cell>
        </row>
        <row r="5194">
          <cell r="A5194">
            <v>952805</v>
          </cell>
          <cell r="B5194" t="str">
            <v>TERMINAL, WIRE</v>
          </cell>
          <cell r="C5194">
            <v>0.45</v>
          </cell>
          <cell r="D5194">
            <v>0.64</v>
          </cell>
          <cell r="E5194">
            <v>0.30159999999999998</v>
          </cell>
        </row>
        <row r="5195">
          <cell r="A5195">
            <v>952955</v>
          </cell>
          <cell r="B5195" t="str">
            <v>SYMBOL, LETTER A</v>
          </cell>
          <cell r="C5195">
            <v>0.06</v>
          </cell>
          <cell r="D5195">
            <v>0.09</v>
          </cell>
          <cell r="E5195">
            <v>3.8170000000000003E-2</v>
          </cell>
        </row>
        <row r="5196">
          <cell r="A5196">
            <v>953915</v>
          </cell>
          <cell r="B5196" t="str">
            <v>RELAY 24VDC DPDT 25A</v>
          </cell>
          <cell r="C5196">
            <v>88</v>
          </cell>
          <cell r="D5196">
            <v>125.71</v>
          </cell>
          <cell r="E5196">
            <v>30.607199999999999</v>
          </cell>
        </row>
        <row r="5197">
          <cell r="A5197">
            <v>953946</v>
          </cell>
          <cell r="B5197" t="str">
            <v>U BOLT,.25X1X1.75</v>
          </cell>
          <cell r="C5197">
            <v>0.64</v>
          </cell>
          <cell r="D5197">
            <v>0.92</v>
          </cell>
          <cell r="E5197">
            <v>0.12262000000000001</v>
          </cell>
        </row>
        <row r="5198">
          <cell r="A5198">
            <v>954313</v>
          </cell>
          <cell r="B5198" t="str">
            <v>U BOLT,.38X2.5X3.25</v>
          </cell>
          <cell r="C5198">
            <v>12.54</v>
          </cell>
          <cell r="D5198">
            <v>17.91</v>
          </cell>
          <cell r="E5198">
            <v>2.92781</v>
          </cell>
        </row>
        <row r="5199">
          <cell r="A5199">
            <v>954565</v>
          </cell>
          <cell r="B5199" t="str">
            <v>RELAY, DPDT, 25A120V</v>
          </cell>
          <cell r="C5199">
            <v>48.81</v>
          </cell>
          <cell r="D5199">
            <v>69.72</v>
          </cell>
          <cell r="E5199">
            <v>32.915999999999997</v>
          </cell>
        </row>
        <row r="5200">
          <cell r="A5200">
            <v>954580</v>
          </cell>
          <cell r="B5200" t="str">
            <v>CABLE CLAMP 14-14S</v>
          </cell>
          <cell r="C5200">
            <v>18.88</v>
          </cell>
          <cell r="D5200">
            <v>26.97</v>
          </cell>
          <cell r="E5200">
            <v>10.14</v>
          </cell>
        </row>
        <row r="5201">
          <cell r="A5201">
            <v>954814</v>
          </cell>
          <cell r="B5201" t="str">
            <v>CONNECTOR CONDUIT</v>
          </cell>
          <cell r="C5201">
            <v>2.67</v>
          </cell>
          <cell r="D5201">
            <v>3.81</v>
          </cell>
          <cell r="E5201">
            <v>1.7971200000000001</v>
          </cell>
        </row>
        <row r="5202">
          <cell r="A5202">
            <v>954841</v>
          </cell>
          <cell r="B5202" t="str">
            <v>BOX OUTLET</v>
          </cell>
          <cell r="C5202">
            <v>3.89</v>
          </cell>
          <cell r="D5202">
            <v>5.55</v>
          </cell>
          <cell r="E5202">
            <v>2.3374999999999999</v>
          </cell>
        </row>
        <row r="5203">
          <cell r="A5203">
            <v>954842</v>
          </cell>
          <cell r="B5203" t="str">
            <v>HANDY BOX COVER 4X4</v>
          </cell>
          <cell r="C5203">
            <v>1.73</v>
          </cell>
          <cell r="D5203">
            <v>2.48</v>
          </cell>
          <cell r="E5203">
            <v>0.30853999999999998</v>
          </cell>
        </row>
        <row r="5204">
          <cell r="A5204">
            <v>954843</v>
          </cell>
          <cell r="B5204" t="str">
            <v>BUSHING,RED .75-.50</v>
          </cell>
          <cell r="C5204">
            <v>0.98</v>
          </cell>
          <cell r="D5204">
            <v>1.4</v>
          </cell>
          <cell r="E5204">
            <v>0.65905000000000002</v>
          </cell>
        </row>
        <row r="5205">
          <cell r="A5205">
            <v>954864</v>
          </cell>
          <cell r="B5205" t="str">
            <v>CONNECTOR WIRE</v>
          </cell>
          <cell r="C5205">
            <v>0.22</v>
          </cell>
          <cell r="D5205">
            <v>0.32</v>
          </cell>
          <cell r="E5205">
            <v>0.16411000000000001</v>
          </cell>
        </row>
        <row r="5206">
          <cell r="A5206">
            <v>955000</v>
          </cell>
          <cell r="B5206" t="str">
            <v>SLEEVE,INSUL,.38</v>
          </cell>
          <cell r="C5206">
            <v>0.03</v>
          </cell>
          <cell r="D5206">
            <v>0.05</v>
          </cell>
          <cell r="E5206">
            <v>2.392E-2</v>
          </cell>
        </row>
        <row r="5207">
          <cell r="A5207">
            <v>955092</v>
          </cell>
          <cell r="B5207" t="str">
            <v>VALVE,CHECK 1.5</v>
          </cell>
          <cell r="C5207">
            <v>300.68</v>
          </cell>
          <cell r="D5207">
            <v>429.54</v>
          </cell>
          <cell r="E5207">
            <v>68.244799999999998</v>
          </cell>
        </row>
        <row r="5208">
          <cell r="A5208">
            <v>955314</v>
          </cell>
          <cell r="B5208" t="str">
            <v>VALVE TEMPERATURE</v>
          </cell>
          <cell r="C5208">
            <v>252.47</v>
          </cell>
          <cell r="D5208">
            <v>360.67</v>
          </cell>
          <cell r="E5208">
            <v>170.25839999999999</v>
          </cell>
        </row>
        <row r="5209">
          <cell r="A5209">
            <v>955659</v>
          </cell>
          <cell r="B5209" t="str">
            <v>BOX HANDY</v>
          </cell>
          <cell r="C5209">
            <v>1.97</v>
          </cell>
          <cell r="D5209">
            <v>2.82</v>
          </cell>
          <cell r="E5209">
            <v>1.3291200000000001</v>
          </cell>
        </row>
        <row r="5210">
          <cell r="A5210">
            <v>955660</v>
          </cell>
          <cell r="B5210" t="str">
            <v>COVER HANDY BOX</v>
          </cell>
          <cell r="C5210">
            <v>0.69</v>
          </cell>
          <cell r="D5210">
            <v>0.98</v>
          </cell>
          <cell r="E5210">
            <v>0.46383999999999997</v>
          </cell>
        </row>
        <row r="5211">
          <cell r="A5211">
            <v>955761</v>
          </cell>
          <cell r="B5211" t="str">
            <v>CONNECTOR STRAIGHT</v>
          </cell>
          <cell r="C5211">
            <v>1.28</v>
          </cell>
          <cell r="D5211">
            <v>1.82</v>
          </cell>
          <cell r="E5211">
            <v>0.85851999999999995</v>
          </cell>
        </row>
        <row r="5212">
          <cell r="A5212">
            <v>955767</v>
          </cell>
          <cell r="B5212" t="str">
            <v>U BOLT,.25X1.75X2.5</v>
          </cell>
          <cell r="C5212">
            <v>13.72</v>
          </cell>
          <cell r="D5212">
            <v>19.600000000000001</v>
          </cell>
          <cell r="E5212">
            <v>7.0616000000000003</v>
          </cell>
        </row>
        <row r="5213">
          <cell r="A5213">
            <v>955981</v>
          </cell>
          <cell r="B5213" t="str">
            <v>BOX JUNCTION 12X8X4</v>
          </cell>
          <cell r="C5213">
            <v>23.24</v>
          </cell>
          <cell r="D5213">
            <v>33.200000000000003</v>
          </cell>
          <cell r="E5213">
            <v>15.670719999999999</v>
          </cell>
        </row>
        <row r="5214">
          <cell r="A5214">
            <v>956578</v>
          </cell>
          <cell r="B5214" t="str">
            <v>U BOLT,.38X3.5X4.5</v>
          </cell>
          <cell r="C5214">
            <v>12.43</v>
          </cell>
          <cell r="D5214">
            <v>17.75</v>
          </cell>
          <cell r="E5214">
            <v>8.3824000000000005</v>
          </cell>
        </row>
        <row r="5215">
          <cell r="A5215">
            <v>957119</v>
          </cell>
          <cell r="B5215" t="str">
            <v>BRACKET</v>
          </cell>
          <cell r="C5215">
            <v>35.57</v>
          </cell>
          <cell r="D5215">
            <v>50.82</v>
          </cell>
          <cell r="E5215">
            <v>36.391379999999998</v>
          </cell>
        </row>
        <row r="5216">
          <cell r="A5216">
            <v>957276</v>
          </cell>
          <cell r="B5216" t="str">
            <v>SWITCH PRESSURE</v>
          </cell>
          <cell r="C5216">
            <v>230.35</v>
          </cell>
          <cell r="D5216">
            <v>329.07</v>
          </cell>
          <cell r="E5216">
            <v>150.37360000000001</v>
          </cell>
        </row>
        <row r="5217">
          <cell r="A5217">
            <v>958012</v>
          </cell>
          <cell r="B5217" t="str">
            <v>SWITCH SEL 3 POS</v>
          </cell>
          <cell r="C5217">
            <v>98.96</v>
          </cell>
          <cell r="D5217">
            <v>141.37</v>
          </cell>
          <cell r="E5217">
            <v>61.172800000000002</v>
          </cell>
        </row>
        <row r="5218">
          <cell r="A5218">
            <v>958013</v>
          </cell>
          <cell r="B5218" t="str">
            <v>SWITCH PUSHBUTTON</v>
          </cell>
          <cell r="C5218">
            <v>55.27</v>
          </cell>
          <cell r="D5218">
            <v>78.95</v>
          </cell>
          <cell r="E5218">
            <v>34.164000000000001</v>
          </cell>
        </row>
        <row r="5219">
          <cell r="A5219">
            <v>959437</v>
          </cell>
          <cell r="B5219" t="str">
            <v>SOCKET RELAY</v>
          </cell>
          <cell r="C5219">
            <v>3.6</v>
          </cell>
          <cell r="D5219">
            <v>5.14</v>
          </cell>
          <cell r="E5219">
            <v>2.4232</v>
          </cell>
        </row>
        <row r="5220">
          <cell r="A5220">
            <v>959442</v>
          </cell>
          <cell r="B5220" t="str">
            <v>DIODE 300V 50A</v>
          </cell>
          <cell r="C5220">
            <v>27.2</v>
          </cell>
          <cell r="D5220">
            <v>38.86</v>
          </cell>
          <cell r="E5220">
            <v>8.9855999999999998</v>
          </cell>
        </row>
        <row r="5221">
          <cell r="A5221">
            <v>959443</v>
          </cell>
          <cell r="B5221" t="str">
            <v>INSULATOR</v>
          </cell>
          <cell r="C5221">
            <v>1.51</v>
          </cell>
          <cell r="D5221">
            <v>2.16</v>
          </cell>
          <cell r="E5221">
            <v>1.0192000000000001</v>
          </cell>
        </row>
        <row r="5222">
          <cell r="A5222">
            <v>3336208</v>
          </cell>
          <cell r="B5222" t="str">
            <v>O RING 50X3,55-N-FPM75</v>
          </cell>
          <cell r="C5222">
            <v>3.44</v>
          </cell>
          <cell r="D5222">
            <v>4.91</v>
          </cell>
          <cell r="E5222">
            <v>1.8512</v>
          </cell>
        </row>
        <row r="5223">
          <cell r="A5223">
            <v>3336621</v>
          </cell>
          <cell r="B5223" t="str">
            <v>RING,EXT RET 15X1</v>
          </cell>
          <cell r="C5223">
            <v>7.0000000000000007E-2</v>
          </cell>
          <cell r="D5223">
            <v>0.1</v>
          </cell>
          <cell r="E5223">
            <v>4.6379999999999998E-2</v>
          </cell>
        </row>
        <row r="5224">
          <cell r="A5224">
            <v>3336635</v>
          </cell>
          <cell r="B5224" t="str">
            <v>PLUG,HXSOCKHD M22X1.5</v>
          </cell>
          <cell r="C5224">
            <v>3.5</v>
          </cell>
          <cell r="D5224">
            <v>4.99</v>
          </cell>
          <cell r="E5224">
            <v>7.0720000000000001</v>
          </cell>
        </row>
        <row r="5225">
          <cell r="A5225">
            <v>3337273</v>
          </cell>
          <cell r="B5225" t="str">
            <v>O RING 25.8X3.55-N-FPM75</v>
          </cell>
          <cell r="C5225">
            <v>18.36</v>
          </cell>
          <cell r="D5225">
            <v>26.23</v>
          </cell>
          <cell r="E5225">
            <v>10.3688</v>
          </cell>
        </row>
        <row r="5226">
          <cell r="A5226">
            <v>3338411</v>
          </cell>
          <cell r="B5226" t="str">
            <v>O RING 304.2X5.3-N-FPM75</v>
          </cell>
          <cell r="C5226">
            <v>6.15</v>
          </cell>
          <cell r="D5226">
            <v>8.7899999999999991</v>
          </cell>
          <cell r="E5226">
            <v>4.1506400000000001</v>
          </cell>
        </row>
        <row r="5227">
          <cell r="A5227">
            <v>3338755</v>
          </cell>
          <cell r="B5227" t="str">
            <v>FLANGE</v>
          </cell>
          <cell r="C5227">
            <v>59.98</v>
          </cell>
          <cell r="D5227">
            <v>85.68</v>
          </cell>
          <cell r="E5227">
            <v>40.445599999999999</v>
          </cell>
        </row>
        <row r="5228">
          <cell r="A5228">
            <v>3341003</v>
          </cell>
          <cell r="B5228" t="str">
            <v>CONNECTION,AIR INTAKE</v>
          </cell>
          <cell r="C5228">
            <v>2816.8</v>
          </cell>
          <cell r="D5228">
            <v>4024</v>
          </cell>
          <cell r="E5228">
            <v>978.01061000000004</v>
          </cell>
        </row>
        <row r="5229">
          <cell r="A5229">
            <v>3341004</v>
          </cell>
          <cell r="B5229" t="str">
            <v>CONNECTION,AIR INTAKE</v>
          </cell>
          <cell r="C5229">
            <v>1975.08</v>
          </cell>
          <cell r="D5229">
            <v>2821.54</v>
          </cell>
          <cell r="E5229">
            <v>1078.93328</v>
          </cell>
        </row>
        <row r="5230">
          <cell r="A5230">
            <v>3342404</v>
          </cell>
          <cell r="B5230" t="str">
            <v>FLANGE</v>
          </cell>
          <cell r="C5230">
            <v>73.099999999999994</v>
          </cell>
          <cell r="D5230">
            <v>104.43</v>
          </cell>
          <cell r="E5230">
            <v>49.295999999999999</v>
          </cell>
        </row>
        <row r="5231">
          <cell r="A5231">
            <v>3344294</v>
          </cell>
          <cell r="B5231" t="str">
            <v>FLANGE</v>
          </cell>
          <cell r="C5231">
            <v>60.19</v>
          </cell>
          <cell r="D5231">
            <v>85.98</v>
          </cell>
          <cell r="E5231">
            <v>40.591200000000001</v>
          </cell>
        </row>
        <row r="5232">
          <cell r="A5232">
            <v>3345035</v>
          </cell>
          <cell r="B5232" t="str">
            <v>SEAL,EXHAUST MANIFOLD</v>
          </cell>
          <cell r="C5232">
            <v>176.46</v>
          </cell>
          <cell r="D5232">
            <v>252.09</v>
          </cell>
          <cell r="E5232">
            <v>64.282399999999996</v>
          </cell>
        </row>
        <row r="5233">
          <cell r="A5233">
            <v>3346073</v>
          </cell>
          <cell r="B5233" t="str">
            <v>TUBE,TURBO OIL SUPPLY</v>
          </cell>
          <cell r="C5233">
            <v>32.74</v>
          </cell>
          <cell r="D5233">
            <v>46.77</v>
          </cell>
          <cell r="E5233">
            <v>22.0792</v>
          </cell>
        </row>
        <row r="5234">
          <cell r="A5234" t="str">
            <v>10000D</v>
          </cell>
          <cell r="B5234" t="str">
            <v>GASKET, CYL. HEAD</v>
          </cell>
          <cell r="C5234">
            <v>98.86</v>
          </cell>
          <cell r="D5234">
            <v>141.22999999999999</v>
          </cell>
          <cell r="E5234">
            <v>66.664000000000001</v>
          </cell>
        </row>
        <row r="5235">
          <cell r="A5235" t="str">
            <v>10005K</v>
          </cell>
          <cell r="B5235" t="str">
            <v>RING,PISTON TOP COMPRESSION</v>
          </cell>
          <cell r="C5235">
            <v>41.81</v>
          </cell>
          <cell r="D5235">
            <v>59.73</v>
          </cell>
          <cell r="E5235">
            <v>24.38504</v>
          </cell>
        </row>
        <row r="5236">
          <cell r="A5236" t="str">
            <v>10005L</v>
          </cell>
          <cell r="B5236" t="str">
            <v>NBL RING,PISTON TOP</v>
          </cell>
          <cell r="C5236">
            <v>232.95</v>
          </cell>
          <cell r="D5236">
            <v>332.78</v>
          </cell>
          <cell r="E5236">
            <v>70.098230000000001</v>
          </cell>
        </row>
        <row r="5237">
          <cell r="A5237" t="str">
            <v>10005M</v>
          </cell>
          <cell r="B5237" t="str">
            <v>RING,PISTON-TOP COMPRESSION</v>
          </cell>
          <cell r="C5237">
            <v>54.34</v>
          </cell>
          <cell r="D5237">
            <v>77.62</v>
          </cell>
          <cell r="E5237">
            <v>23.168279999999999</v>
          </cell>
        </row>
        <row r="5238">
          <cell r="A5238" t="str">
            <v>10036B</v>
          </cell>
          <cell r="B5238" t="str">
            <v>VALVE INTAKE</v>
          </cell>
          <cell r="C5238">
            <v>268.49</v>
          </cell>
          <cell r="D5238">
            <v>383.56</v>
          </cell>
          <cell r="E5238">
            <v>181.05984000000001</v>
          </cell>
        </row>
        <row r="5239">
          <cell r="A5239" t="str">
            <v>10048F</v>
          </cell>
          <cell r="B5239" t="str">
            <v>ROD PUSH</v>
          </cell>
          <cell r="C5239">
            <v>19.87</v>
          </cell>
          <cell r="D5239">
            <v>28.38</v>
          </cell>
          <cell r="E5239">
            <v>13.311999999999999</v>
          </cell>
        </row>
        <row r="5240">
          <cell r="A5240" t="str">
            <v>100831A</v>
          </cell>
          <cell r="B5240" t="str">
            <v>PIPE,.50X1.69 TBE</v>
          </cell>
          <cell r="C5240">
            <v>1.45</v>
          </cell>
          <cell r="D5240">
            <v>2.0699999999999998</v>
          </cell>
          <cell r="E5240">
            <v>0.87983999999999996</v>
          </cell>
        </row>
        <row r="5241">
          <cell r="A5241" t="str">
            <v>100831B</v>
          </cell>
          <cell r="B5241" t="str">
            <v>PIPE,.50X2.00 TBE</v>
          </cell>
          <cell r="C5241">
            <v>2.4</v>
          </cell>
          <cell r="D5241">
            <v>3.42</v>
          </cell>
          <cell r="E5241">
            <v>0.39953</v>
          </cell>
        </row>
        <row r="5242">
          <cell r="A5242" t="str">
            <v>100831F</v>
          </cell>
          <cell r="B5242" t="str">
            <v>PIPE, .50 X 18.00 TOE</v>
          </cell>
          <cell r="C5242">
            <v>8.4499999999999993</v>
          </cell>
          <cell r="D5242">
            <v>12.07</v>
          </cell>
          <cell r="E5242">
            <v>5.6992000000000003</v>
          </cell>
        </row>
        <row r="5243">
          <cell r="A5243" t="str">
            <v>100831J</v>
          </cell>
          <cell r="B5243" t="str">
            <v>PIPE,.50 X 3.00 TBE</v>
          </cell>
          <cell r="C5243">
            <v>3.37</v>
          </cell>
          <cell r="D5243">
            <v>4.8099999999999996</v>
          </cell>
          <cell r="E5243">
            <v>0.88400000000000001</v>
          </cell>
        </row>
        <row r="5244">
          <cell r="A5244" t="str">
            <v>100831W</v>
          </cell>
          <cell r="B5244" t="str">
            <v>PIPE,.50 X 1.50 TBE</v>
          </cell>
          <cell r="C5244">
            <v>1.0900000000000001</v>
          </cell>
          <cell r="D5244">
            <v>1.56</v>
          </cell>
          <cell r="E5244">
            <v>0.66559999999999997</v>
          </cell>
        </row>
        <row r="5245">
          <cell r="A5245" t="str">
            <v>100832D</v>
          </cell>
          <cell r="B5245" t="str">
            <v>PIPE,.75 X 5.50 TBE</v>
          </cell>
          <cell r="C5245">
            <v>1.93</v>
          </cell>
          <cell r="D5245">
            <v>2.76</v>
          </cell>
          <cell r="E5245">
            <v>1.3</v>
          </cell>
        </row>
        <row r="5246">
          <cell r="A5246" t="str">
            <v>100832E</v>
          </cell>
          <cell r="B5246" t="str">
            <v>PIPE,.75 X 10.50 TBE</v>
          </cell>
          <cell r="C5246">
            <v>10.11</v>
          </cell>
          <cell r="D5246">
            <v>14.44</v>
          </cell>
          <cell r="E5246">
            <v>2.6208</v>
          </cell>
        </row>
        <row r="5247">
          <cell r="A5247" t="str">
            <v>100832J</v>
          </cell>
          <cell r="B5247" t="str">
            <v>PIPE,.75 X 2.00 TBE</v>
          </cell>
          <cell r="C5247">
            <v>2.2200000000000002</v>
          </cell>
          <cell r="D5247">
            <v>3.18</v>
          </cell>
          <cell r="E5247">
            <v>0.67600000000000005</v>
          </cell>
        </row>
        <row r="5248">
          <cell r="A5248" t="str">
            <v>100832T</v>
          </cell>
          <cell r="B5248" t="str">
            <v>PIPE,.75 X 3.50 TBE</v>
          </cell>
          <cell r="C5248">
            <v>1.73</v>
          </cell>
          <cell r="D5248">
            <v>2.48</v>
          </cell>
          <cell r="E5248">
            <v>1.0711999999999999</v>
          </cell>
        </row>
        <row r="5249">
          <cell r="A5249" t="str">
            <v>100832V</v>
          </cell>
          <cell r="B5249" t="str">
            <v>PIPE,.75 X 4.50 TBE</v>
          </cell>
          <cell r="C5249">
            <v>2.0499999999999998</v>
          </cell>
          <cell r="D5249">
            <v>2.93</v>
          </cell>
          <cell r="E5249">
            <v>1.2687999999999999</v>
          </cell>
        </row>
        <row r="5250">
          <cell r="A5250" t="str">
            <v>100834E</v>
          </cell>
          <cell r="B5250" t="str">
            <v>PIPE, 2 X 3 TBE</v>
          </cell>
          <cell r="C5250">
            <v>5.32</v>
          </cell>
          <cell r="D5250">
            <v>7.6</v>
          </cell>
          <cell r="E5250">
            <v>2.7976000000000001</v>
          </cell>
        </row>
        <row r="5251">
          <cell r="A5251" t="str">
            <v>100834G</v>
          </cell>
          <cell r="B5251" t="str">
            <v>PIPE,2 X 6.00 TBE</v>
          </cell>
          <cell r="C5251">
            <v>5.43</v>
          </cell>
          <cell r="D5251">
            <v>7.76</v>
          </cell>
          <cell r="E5251">
            <v>3.6608000000000001</v>
          </cell>
        </row>
        <row r="5252">
          <cell r="A5252" t="str">
            <v>100834H</v>
          </cell>
          <cell r="B5252" t="str">
            <v>PIPE,2 X 7.00 TBE</v>
          </cell>
          <cell r="C5252">
            <v>9.92</v>
          </cell>
          <cell r="D5252">
            <v>14.17</v>
          </cell>
          <cell r="E5252">
            <v>6.6871999999999998</v>
          </cell>
        </row>
        <row r="5253">
          <cell r="A5253" t="str">
            <v>100834J</v>
          </cell>
          <cell r="B5253" t="str">
            <v>PIPE, 2 X 12.00 TBE</v>
          </cell>
          <cell r="C5253">
            <v>17</v>
          </cell>
          <cell r="D5253">
            <v>24.29</v>
          </cell>
          <cell r="E5253">
            <v>10.6496</v>
          </cell>
        </row>
        <row r="5254">
          <cell r="A5254" t="str">
            <v>100834L</v>
          </cell>
          <cell r="B5254" t="str">
            <v>PIPE, 2 X 1.50 TOE</v>
          </cell>
          <cell r="C5254">
            <v>3.71</v>
          </cell>
          <cell r="D5254">
            <v>5.29</v>
          </cell>
          <cell r="E5254">
            <v>2.3067600000000001</v>
          </cell>
        </row>
        <row r="5255">
          <cell r="A5255" t="str">
            <v>100834P</v>
          </cell>
          <cell r="B5255" t="str">
            <v>PIPE, 2 X 4.00 TOE</v>
          </cell>
          <cell r="C5255">
            <v>15.2</v>
          </cell>
          <cell r="D5255">
            <v>21.71</v>
          </cell>
          <cell r="E5255">
            <v>4.0872000000000002</v>
          </cell>
        </row>
        <row r="5256">
          <cell r="A5256" t="str">
            <v>100834T</v>
          </cell>
          <cell r="B5256" t="str">
            <v>PIPE, 2 X 12.00 TOE</v>
          </cell>
          <cell r="C5256">
            <v>51</v>
          </cell>
          <cell r="D5256">
            <v>72.86</v>
          </cell>
          <cell r="E5256">
            <v>11.523199999999999</v>
          </cell>
        </row>
        <row r="5257">
          <cell r="A5257" t="str">
            <v>100834V</v>
          </cell>
          <cell r="B5257" t="str">
            <v>PIPE, 2 X 22.00 TBE</v>
          </cell>
          <cell r="C5257">
            <v>87.2</v>
          </cell>
          <cell r="D5257">
            <v>124.57</v>
          </cell>
          <cell r="E5257">
            <v>24.200800000000001</v>
          </cell>
        </row>
        <row r="5258">
          <cell r="A5258" t="str">
            <v>100834X</v>
          </cell>
          <cell r="B5258" t="str">
            <v>PIPE, 2 X 8.50 TBEE</v>
          </cell>
          <cell r="C5258">
            <v>9.84</v>
          </cell>
          <cell r="D5258">
            <v>14.06</v>
          </cell>
          <cell r="E5258">
            <v>6.6352000000000002</v>
          </cell>
        </row>
        <row r="5259">
          <cell r="A5259" t="str">
            <v>100834Y</v>
          </cell>
          <cell r="B5259" t="str">
            <v>PIPE, 2 X 2.50 TBE</v>
          </cell>
          <cell r="C5259">
            <v>4.91</v>
          </cell>
          <cell r="D5259">
            <v>7.01</v>
          </cell>
          <cell r="E5259">
            <v>2.5792000000000002</v>
          </cell>
        </row>
        <row r="5260">
          <cell r="A5260" t="str">
            <v>100907J</v>
          </cell>
          <cell r="B5260" t="str">
            <v>PIPE,2.50 X 4.00 TBE</v>
          </cell>
          <cell r="C5260">
            <v>10.52</v>
          </cell>
          <cell r="D5260">
            <v>15.02</v>
          </cell>
          <cell r="E5260">
            <v>6.5</v>
          </cell>
        </row>
        <row r="5261">
          <cell r="A5261" t="str">
            <v>100907R</v>
          </cell>
          <cell r="B5261" t="str">
            <v>PIPE,2.50 X 5.00 TBE</v>
          </cell>
          <cell r="C5261">
            <v>11.05</v>
          </cell>
          <cell r="D5261">
            <v>15.79</v>
          </cell>
          <cell r="E5261">
            <v>6.8327999999999998</v>
          </cell>
        </row>
        <row r="5262">
          <cell r="A5262" t="str">
            <v>100907U</v>
          </cell>
          <cell r="B5262" t="str">
            <v>PIPE,2.50 X 7.00 TOE</v>
          </cell>
          <cell r="C5262">
            <v>19.57</v>
          </cell>
          <cell r="D5262">
            <v>27.95</v>
          </cell>
          <cell r="E5262">
            <v>13.1976</v>
          </cell>
        </row>
        <row r="5263">
          <cell r="A5263" t="str">
            <v>100907Z</v>
          </cell>
          <cell r="B5263" t="str">
            <v>PIPE, 2.50 X 2.50 TBE</v>
          </cell>
          <cell r="C5263">
            <v>10.64</v>
          </cell>
          <cell r="D5263">
            <v>15.2</v>
          </cell>
          <cell r="E5263">
            <v>5.4808000000000003</v>
          </cell>
        </row>
        <row r="5264">
          <cell r="A5264" t="str">
            <v>100919B</v>
          </cell>
          <cell r="B5264" t="str">
            <v>PIPE,1.25 X 5.50 TOE</v>
          </cell>
          <cell r="C5264">
            <v>14.28</v>
          </cell>
          <cell r="D5264">
            <v>20.399999999999999</v>
          </cell>
          <cell r="E5264">
            <v>2.22593</v>
          </cell>
        </row>
        <row r="5265">
          <cell r="A5265" t="str">
            <v>100919C</v>
          </cell>
          <cell r="B5265" t="str">
            <v>PIPE,1.25 X 7.00 TBE</v>
          </cell>
          <cell r="C5265">
            <v>6</v>
          </cell>
          <cell r="D5265">
            <v>8.57</v>
          </cell>
          <cell r="E5265">
            <v>4.3815200000000001</v>
          </cell>
        </row>
        <row r="5266">
          <cell r="A5266" t="str">
            <v>100919D</v>
          </cell>
          <cell r="B5266" t="str">
            <v>PIPE,1.25 X 4.50 TBE</v>
          </cell>
          <cell r="C5266">
            <v>2.79</v>
          </cell>
          <cell r="D5266">
            <v>3.98</v>
          </cell>
          <cell r="E5266">
            <v>1.8824000000000001</v>
          </cell>
        </row>
        <row r="5267">
          <cell r="A5267" t="str">
            <v>100919F</v>
          </cell>
          <cell r="B5267" t="str">
            <v>PIPE,1.25 X 6.25 TBE</v>
          </cell>
          <cell r="C5267">
            <v>13.6</v>
          </cell>
          <cell r="D5267">
            <v>19.43</v>
          </cell>
          <cell r="E5267">
            <v>5.4808000000000003</v>
          </cell>
        </row>
        <row r="5268">
          <cell r="A5268" t="str">
            <v>100919J</v>
          </cell>
          <cell r="B5268" t="str">
            <v>PIPE,1.25 X 6.00 TOE</v>
          </cell>
          <cell r="C5268">
            <v>12</v>
          </cell>
          <cell r="D5268">
            <v>17.14</v>
          </cell>
          <cell r="E5268">
            <v>3.8407200000000001</v>
          </cell>
        </row>
        <row r="5269">
          <cell r="A5269" t="str">
            <v>100919Q</v>
          </cell>
          <cell r="B5269" t="str">
            <v>PIPE,1.25 X 4.00 TBE</v>
          </cell>
          <cell r="C5269">
            <v>11</v>
          </cell>
          <cell r="D5269">
            <v>15.71</v>
          </cell>
          <cell r="E5269">
            <v>1.5158499999999999</v>
          </cell>
        </row>
        <row r="5270">
          <cell r="A5270" t="str">
            <v>100919X</v>
          </cell>
          <cell r="B5270" t="str">
            <v>PIPE,1.25 X 2.50 TOE</v>
          </cell>
          <cell r="C5270">
            <v>2.64</v>
          </cell>
          <cell r="D5270">
            <v>3.76</v>
          </cell>
          <cell r="E5270">
            <v>1.7784</v>
          </cell>
        </row>
        <row r="5271">
          <cell r="A5271" t="str">
            <v>100919Z</v>
          </cell>
          <cell r="B5271" t="str">
            <v>PIPE,1.25 X 3.50 TOE</v>
          </cell>
          <cell r="C5271">
            <v>4.71</v>
          </cell>
          <cell r="D5271">
            <v>6.73</v>
          </cell>
          <cell r="E5271">
            <v>1.56</v>
          </cell>
        </row>
        <row r="5272">
          <cell r="A5272" t="str">
            <v>101018A</v>
          </cell>
          <cell r="B5272" t="str">
            <v>PIPE,1 X 3.50 TBE</v>
          </cell>
          <cell r="C5272">
            <v>2.36</v>
          </cell>
          <cell r="D5272">
            <v>3.38</v>
          </cell>
          <cell r="E5272">
            <v>1.59432</v>
          </cell>
        </row>
        <row r="5273">
          <cell r="A5273" t="str">
            <v>101018B</v>
          </cell>
          <cell r="B5273" t="str">
            <v>PIPE,1 X 3.50 TOE</v>
          </cell>
          <cell r="C5273">
            <v>2.77</v>
          </cell>
          <cell r="D5273">
            <v>3.96</v>
          </cell>
          <cell r="E5273">
            <v>1.8668</v>
          </cell>
        </row>
        <row r="5274">
          <cell r="A5274" t="str">
            <v>101018N</v>
          </cell>
          <cell r="B5274" t="str">
            <v>PIPE,1 X 4.50 TBE</v>
          </cell>
          <cell r="C5274">
            <v>2.36</v>
          </cell>
          <cell r="D5274">
            <v>3.38</v>
          </cell>
          <cell r="E5274">
            <v>1.5911999999999999</v>
          </cell>
        </row>
        <row r="5275">
          <cell r="A5275" t="str">
            <v>101018P</v>
          </cell>
          <cell r="B5275" t="str">
            <v>PIPE,1 X 1.50 TOE</v>
          </cell>
          <cell r="C5275">
            <v>2.08</v>
          </cell>
          <cell r="D5275">
            <v>2.98</v>
          </cell>
          <cell r="E5275">
            <v>1.4039999999999999</v>
          </cell>
        </row>
        <row r="5276">
          <cell r="A5276" t="str">
            <v>101018Q</v>
          </cell>
          <cell r="B5276" t="str">
            <v>PIPE, 1 X 5.5 TBE</v>
          </cell>
          <cell r="C5276">
            <v>2.56</v>
          </cell>
          <cell r="D5276">
            <v>3.66</v>
          </cell>
          <cell r="E5276">
            <v>1.7263999999999999</v>
          </cell>
        </row>
        <row r="5277">
          <cell r="A5277" t="str">
            <v>101018Z</v>
          </cell>
          <cell r="B5277" t="str">
            <v>PIPE,1 X 2.50 TBE</v>
          </cell>
          <cell r="C5277">
            <v>2.35</v>
          </cell>
          <cell r="D5277">
            <v>3.35</v>
          </cell>
          <cell r="E5277">
            <v>1.3208</v>
          </cell>
        </row>
        <row r="5278">
          <cell r="A5278" t="str">
            <v>101023B</v>
          </cell>
          <cell r="B5278" t="str">
            <v>PIPE,1.50 X 4.00 TOE</v>
          </cell>
          <cell r="C5278">
            <v>6.73</v>
          </cell>
          <cell r="D5278">
            <v>9.61</v>
          </cell>
          <cell r="E5278">
            <v>2.7965599999999999</v>
          </cell>
        </row>
        <row r="5279">
          <cell r="A5279" t="str">
            <v>101023C</v>
          </cell>
          <cell r="B5279" t="str">
            <v>PIPE,1.50 X 4.75 TOE</v>
          </cell>
          <cell r="C5279">
            <v>4.5199999999999996</v>
          </cell>
          <cell r="D5279">
            <v>6.46</v>
          </cell>
          <cell r="E5279">
            <v>3.0472000000000001</v>
          </cell>
        </row>
        <row r="5280">
          <cell r="A5280" t="str">
            <v>101023E</v>
          </cell>
          <cell r="B5280" t="str">
            <v>PIPE,1.50 X 2.50 TOE</v>
          </cell>
          <cell r="C5280">
            <v>3.04</v>
          </cell>
          <cell r="D5280">
            <v>4.34</v>
          </cell>
          <cell r="E5280">
            <v>2.0488</v>
          </cell>
        </row>
        <row r="5281">
          <cell r="A5281" t="str">
            <v>101023F</v>
          </cell>
          <cell r="B5281" t="str">
            <v>PIPE,1.50 X 7.00 TBE</v>
          </cell>
          <cell r="C5281">
            <v>6.42</v>
          </cell>
          <cell r="D5281">
            <v>9.17</v>
          </cell>
          <cell r="E5281">
            <v>4.3263999999999996</v>
          </cell>
        </row>
        <row r="5282">
          <cell r="A5282" t="str">
            <v>101023H</v>
          </cell>
          <cell r="B5282" t="str">
            <v>PIPE,1.50 X 3.50 TBE</v>
          </cell>
          <cell r="C5282">
            <v>10.4</v>
          </cell>
          <cell r="D5282">
            <v>14.86</v>
          </cell>
          <cell r="E5282">
            <v>2.3296000000000001</v>
          </cell>
        </row>
        <row r="5283">
          <cell r="A5283" t="str">
            <v>101023J</v>
          </cell>
          <cell r="B5283" t="str">
            <v>PIPE,1.50 X 8.00 TBE</v>
          </cell>
          <cell r="C5283">
            <v>9.0399999999999991</v>
          </cell>
          <cell r="D5283">
            <v>12.91</v>
          </cell>
          <cell r="E5283">
            <v>5.5879200000000004</v>
          </cell>
        </row>
        <row r="5284">
          <cell r="A5284" t="str">
            <v>101023K</v>
          </cell>
          <cell r="B5284" t="str">
            <v>PIPE,1.50 X 8.00 TOE</v>
          </cell>
          <cell r="C5284">
            <v>23.46</v>
          </cell>
          <cell r="D5284">
            <v>33.51</v>
          </cell>
          <cell r="E5284">
            <v>6.7287999999999997</v>
          </cell>
        </row>
        <row r="5285">
          <cell r="A5285" t="str">
            <v>101023L</v>
          </cell>
          <cell r="B5285" t="str">
            <v>PIPE,1.50 X 6.00 TBE</v>
          </cell>
          <cell r="C5285">
            <v>4.12</v>
          </cell>
          <cell r="D5285">
            <v>5.89</v>
          </cell>
          <cell r="E5285">
            <v>2.964</v>
          </cell>
        </row>
        <row r="5286">
          <cell r="A5286" t="str">
            <v>101023Q</v>
          </cell>
          <cell r="B5286" t="str">
            <v>PIPE,1.50 X 5.50 TBE</v>
          </cell>
          <cell r="C5286">
            <v>4.33</v>
          </cell>
          <cell r="D5286">
            <v>6.18</v>
          </cell>
          <cell r="E5286">
            <v>2.6728000000000001</v>
          </cell>
        </row>
        <row r="5287">
          <cell r="A5287" t="str">
            <v>101023R</v>
          </cell>
          <cell r="B5287" t="str">
            <v>PIPE,1.50 X 9.50 TBE</v>
          </cell>
          <cell r="C5287">
            <v>19.2</v>
          </cell>
          <cell r="D5287">
            <v>27.43</v>
          </cell>
          <cell r="E5287">
            <v>6.0111999999999997</v>
          </cell>
        </row>
        <row r="5288">
          <cell r="A5288" t="str">
            <v>101023T</v>
          </cell>
          <cell r="B5288" t="str">
            <v>PIPE,1.50 X 1.25 TOE</v>
          </cell>
          <cell r="C5288">
            <v>5.55</v>
          </cell>
          <cell r="D5288">
            <v>7.93</v>
          </cell>
          <cell r="E5288">
            <v>3.7440000000000002</v>
          </cell>
        </row>
        <row r="5289">
          <cell r="A5289" t="str">
            <v>101023Y</v>
          </cell>
          <cell r="B5289" t="str">
            <v>PIPE,1.50 X 7.50 TOE</v>
          </cell>
          <cell r="C5289">
            <v>12.75</v>
          </cell>
          <cell r="D5289">
            <v>18.21</v>
          </cell>
          <cell r="E5289">
            <v>6.5655200000000002</v>
          </cell>
        </row>
        <row r="5290">
          <cell r="A5290" t="str">
            <v>10136W</v>
          </cell>
          <cell r="B5290" t="str">
            <v>VALVE EXHAUST</v>
          </cell>
          <cell r="C5290">
            <v>167.17</v>
          </cell>
          <cell r="D5290">
            <v>238.81</v>
          </cell>
          <cell r="E5290">
            <v>112.73496</v>
          </cell>
        </row>
        <row r="5291">
          <cell r="A5291" t="str">
            <v>101606A</v>
          </cell>
          <cell r="B5291" t="str">
            <v>ELEMENT,OIL FILTER</v>
          </cell>
          <cell r="C5291">
            <v>49.14</v>
          </cell>
          <cell r="D5291">
            <v>70.209999999999994</v>
          </cell>
          <cell r="E5291">
            <v>32.219200000000001</v>
          </cell>
        </row>
        <row r="5292">
          <cell r="A5292" t="str">
            <v>102273A</v>
          </cell>
          <cell r="B5292" t="str">
            <v>BRACKET, TEMP. CONTROL BOX</v>
          </cell>
          <cell r="C5292">
            <v>12.6</v>
          </cell>
          <cell r="D5292">
            <v>18</v>
          </cell>
          <cell r="E5292">
            <v>8.4968000000000004</v>
          </cell>
        </row>
        <row r="5293">
          <cell r="A5293" t="str">
            <v>105355A</v>
          </cell>
          <cell r="B5293" t="str">
            <v>UNION,FEMALE HALF4X2</v>
          </cell>
          <cell r="C5293">
            <v>3.15</v>
          </cell>
          <cell r="D5293">
            <v>4.5</v>
          </cell>
          <cell r="E5293">
            <v>0.98716999999999999</v>
          </cell>
        </row>
        <row r="5294">
          <cell r="A5294" t="str">
            <v>106222A</v>
          </cell>
          <cell r="B5294" t="str">
            <v>RING, PISTON, STANDARD</v>
          </cell>
          <cell r="C5294">
            <v>21</v>
          </cell>
          <cell r="D5294">
            <v>30</v>
          </cell>
          <cell r="E5294">
            <v>7.5537099999999997</v>
          </cell>
        </row>
        <row r="5295">
          <cell r="A5295" t="str">
            <v>106222B</v>
          </cell>
          <cell r="B5295" t="str">
            <v>RING, PISTON, CHROME</v>
          </cell>
          <cell r="C5295">
            <v>29</v>
          </cell>
          <cell r="D5295">
            <v>41.43</v>
          </cell>
          <cell r="E5295">
            <v>10.63504</v>
          </cell>
        </row>
        <row r="5296">
          <cell r="A5296" t="str">
            <v>106763D</v>
          </cell>
          <cell r="B5296" t="str">
            <v>BLOCK, LOAD CELL(UPPER DYNO)</v>
          </cell>
          <cell r="C5296">
            <v>134.59</v>
          </cell>
          <cell r="D5296">
            <v>192.27</v>
          </cell>
          <cell r="E5296">
            <v>83.2</v>
          </cell>
        </row>
        <row r="5297">
          <cell r="A5297" t="str">
            <v>106775C</v>
          </cell>
          <cell r="B5297" t="str">
            <v>COUNTERWEIGHT DYNO(APPROX 1#)</v>
          </cell>
          <cell r="C5297">
            <v>32.99</v>
          </cell>
          <cell r="D5297">
            <v>47.13</v>
          </cell>
          <cell r="E5297">
            <v>20.394400000000001</v>
          </cell>
        </row>
        <row r="5298">
          <cell r="A5298" t="str">
            <v>1093A</v>
          </cell>
          <cell r="B5298" t="str">
            <v>VHP 12 CYL G/GSI PARTS MANUAL</v>
          </cell>
          <cell r="C5298">
            <v>31.82</v>
          </cell>
          <cell r="D5298">
            <v>45.46</v>
          </cell>
          <cell r="E5298">
            <v>0</v>
          </cell>
        </row>
        <row r="5299">
          <cell r="A5299" t="str">
            <v>109561A</v>
          </cell>
          <cell r="B5299" t="str">
            <v>GASKET RELIEF VALVE</v>
          </cell>
          <cell r="C5299">
            <v>6.06</v>
          </cell>
          <cell r="D5299">
            <v>8.66</v>
          </cell>
          <cell r="E5299">
            <v>2.08</v>
          </cell>
        </row>
        <row r="5300">
          <cell r="A5300" t="str">
            <v>109605B</v>
          </cell>
          <cell r="B5300" t="str">
            <v>ARM,IGNITION CONTROL</v>
          </cell>
          <cell r="C5300">
            <v>50.13</v>
          </cell>
          <cell r="D5300">
            <v>71.62</v>
          </cell>
          <cell r="E5300">
            <v>30.524000000000001</v>
          </cell>
        </row>
        <row r="5301">
          <cell r="A5301" t="str">
            <v>111657A</v>
          </cell>
          <cell r="B5301" t="str">
            <v>CONTACTOR,MOTOR A.C.</v>
          </cell>
          <cell r="C5301">
            <v>337.09</v>
          </cell>
          <cell r="D5301">
            <v>481.56</v>
          </cell>
          <cell r="E5301">
            <v>227.32320000000001</v>
          </cell>
        </row>
        <row r="5302">
          <cell r="A5302" t="str">
            <v>111707D</v>
          </cell>
          <cell r="B5302" t="str">
            <v>BASE,SLIDE MOTOR(LOWER)</v>
          </cell>
          <cell r="C5302">
            <v>27.32</v>
          </cell>
          <cell r="D5302">
            <v>39.03</v>
          </cell>
          <cell r="E5302">
            <v>18.42333</v>
          </cell>
        </row>
        <row r="5303">
          <cell r="A5303" t="str">
            <v>111716A</v>
          </cell>
          <cell r="B5303" t="str">
            <v>SUPPORT,LOAD CELL</v>
          </cell>
          <cell r="C5303">
            <v>137.46</v>
          </cell>
          <cell r="D5303">
            <v>196.37</v>
          </cell>
          <cell r="E5303">
            <v>139.34664000000001</v>
          </cell>
        </row>
        <row r="5304">
          <cell r="A5304" t="str">
            <v>116015A</v>
          </cell>
          <cell r="B5304" t="str">
            <v>TEE,PIPE 1.50,150#,IRON</v>
          </cell>
          <cell r="C5304">
            <v>12</v>
          </cell>
          <cell r="D5304">
            <v>17.14</v>
          </cell>
          <cell r="E5304">
            <v>3.7231999999999998</v>
          </cell>
        </row>
        <row r="5305">
          <cell r="A5305" t="str">
            <v>116015B</v>
          </cell>
          <cell r="B5305" t="str">
            <v>TEE,PIPE,2.50,150#,IRON</v>
          </cell>
          <cell r="C5305">
            <v>20.100000000000001</v>
          </cell>
          <cell r="D5305">
            <v>28.72</v>
          </cell>
          <cell r="E5305">
            <v>12.428000000000001</v>
          </cell>
        </row>
        <row r="5306">
          <cell r="A5306" t="str">
            <v>116015D</v>
          </cell>
          <cell r="B5306" t="str">
            <v>TEE,PIPE .38,150#,GALV.</v>
          </cell>
          <cell r="C5306">
            <v>1.83</v>
          </cell>
          <cell r="D5306">
            <v>2.62</v>
          </cell>
          <cell r="E5306">
            <v>1.3208</v>
          </cell>
        </row>
        <row r="5307">
          <cell r="A5307" t="str">
            <v>116015E</v>
          </cell>
          <cell r="B5307" t="str">
            <v>TEE,RED,2X1X2</v>
          </cell>
          <cell r="C5307">
            <v>33.83</v>
          </cell>
          <cell r="D5307">
            <v>48.33</v>
          </cell>
          <cell r="E5307">
            <v>5.6783999999999999</v>
          </cell>
        </row>
        <row r="5308">
          <cell r="A5308" t="str">
            <v>116015F</v>
          </cell>
          <cell r="B5308" t="str">
            <v>TEE,RED.1.5X1X1.5</v>
          </cell>
          <cell r="C5308">
            <v>21.11</v>
          </cell>
          <cell r="D5308">
            <v>30.16</v>
          </cell>
          <cell r="E5308">
            <v>4.8567999999999998</v>
          </cell>
        </row>
        <row r="5309">
          <cell r="A5309" t="str">
            <v>116015G</v>
          </cell>
          <cell r="B5309" t="str">
            <v>TEE,RED.1.5X1X1</v>
          </cell>
          <cell r="C5309">
            <v>7.17</v>
          </cell>
          <cell r="D5309">
            <v>10.25</v>
          </cell>
          <cell r="E5309">
            <v>6.7183999999999999</v>
          </cell>
        </row>
        <row r="5310">
          <cell r="A5310" t="str">
            <v>116015M</v>
          </cell>
          <cell r="B5310" t="str">
            <v>TEE,PIPE RED,1.5X1.5X2,GALV</v>
          </cell>
          <cell r="C5310">
            <v>32</v>
          </cell>
          <cell r="D5310">
            <v>45.71</v>
          </cell>
          <cell r="E5310">
            <v>8.4448000000000008</v>
          </cell>
        </row>
        <row r="5311">
          <cell r="A5311" t="str">
            <v>116015R</v>
          </cell>
          <cell r="B5311" t="str">
            <v>TEE,RED,2X1.25X1.25</v>
          </cell>
          <cell r="C5311">
            <v>26</v>
          </cell>
          <cell r="D5311">
            <v>37.14</v>
          </cell>
          <cell r="E5311">
            <v>6.8536000000000001</v>
          </cell>
        </row>
        <row r="5312">
          <cell r="A5312" t="str">
            <v>116050F</v>
          </cell>
          <cell r="B5312" t="str">
            <v>WIRE,LOCK,BR,#14X14</v>
          </cell>
          <cell r="C5312">
            <v>0.5</v>
          </cell>
          <cell r="D5312">
            <v>0.72</v>
          </cell>
          <cell r="E5312">
            <v>0.33648</v>
          </cell>
        </row>
        <row r="5313">
          <cell r="A5313" t="str">
            <v>116051D</v>
          </cell>
          <cell r="B5313" t="str">
            <v>WIRE,LOCK,BR,#14X20</v>
          </cell>
          <cell r="C5313">
            <v>6.04</v>
          </cell>
          <cell r="D5313">
            <v>8.6300000000000008</v>
          </cell>
          <cell r="E5313">
            <v>4.4372199999999999</v>
          </cell>
        </row>
        <row r="5314">
          <cell r="A5314" t="str">
            <v>116052B</v>
          </cell>
          <cell r="B5314" t="str">
            <v>WIRE,LOCK,BR,#11X9LG</v>
          </cell>
          <cell r="C5314">
            <v>7.55</v>
          </cell>
          <cell r="D5314">
            <v>10.78</v>
          </cell>
          <cell r="E5314">
            <v>6.6420399999999997</v>
          </cell>
        </row>
        <row r="5315">
          <cell r="A5315" t="str">
            <v>116466A</v>
          </cell>
          <cell r="B5315" t="str">
            <v>GASKET R A COVER</v>
          </cell>
          <cell r="C5315">
            <v>22.07</v>
          </cell>
          <cell r="D5315">
            <v>31.52</v>
          </cell>
          <cell r="E5315">
            <v>14.880319999999999</v>
          </cell>
        </row>
        <row r="5316">
          <cell r="A5316" t="str">
            <v>116514B</v>
          </cell>
          <cell r="B5316" t="str">
            <v>SPACER,.34X.62X1.12LG</v>
          </cell>
          <cell r="C5316">
            <v>3.86</v>
          </cell>
          <cell r="D5316">
            <v>5.51</v>
          </cell>
          <cell r="E5316">
            <v>2.6</v>
          </cell>
        </row>
        <row r="5317">
          <cell r="A5317" t="str">
            <v>116514C</v>
          </cell>
          <cell r="B5317" t="str">
            <v>SPACER,.34X.62X1.47LG</v>
          </cell>
          <cell r="C5317">
            <v>4.25</v>
          </cell>
          <cell r="D5317">
            <v>6.08</v>
          </cell>
          <cell r="E5317">
            <v>2.3919999999999999</v>
          </cell>
        </row>
        <row r="5318">
          <cell r="A5318" t="str">
            <v>116514D</v>
          </cell>
          <cell r="B5318" t="str">
            <v>SPACER,.34X.62X.5 LG</v>
          </cell>
          <cell r="C5318">
            <v>6.02</v>
          </cell>
          <cell r="D5318">
            <v>8.6</v>
          </cell>
          <cell r="E5318">
            <v>1.0087999999999999</v>
          </cell>
        </row>
        <row r="5319">
          <cell r="A5319" t="str">
            <v>116514E</v>
          </cell>
          <cell r="B5319" t="str">
            <v>SPACER,.34X.62X.81LG</v>
          </cell>
          <cell r="C5319">
            <v>5.3</v>
          </cell>
          <cell r="D5319">
            <v>7.58</v>
          </cell>
          <cell r="E5319">
            <v>0.8528</v>
          </cell>
        </row>
        <row r="5320">
          <cell r="A5320" t="str">
            <v>116514F</v>
          </cell>
          <cell r="B5320" t="str">
            <v>SPACER,.34X.62X.56LG</v>
          </cell>
          <cell r="C5320">
            <v>9.07</v>
          </cell>
          <cell r="D5320">
            <v>12.95</v>
          </cell>
          <cell r="E5320">
            <v>1.6015999999999999</v>
          </cell>
        </row>
        <row r="5321">
          <cell r="A5321" t="str">
            <v>116514H</v>
          </cell>
          <cell r="B5321" t="str">
            <v>SPACER,.34X.62X1.19LG</v>
          </cell>
          <cell r="C5321">
            <v>15.87</v>
          </cell>
          <cell r="D5321">
            <v>22.67</v>
          </cell>
          <cell r="E5321">
            <v>2.4752000000000001</v>
          </cell>
        </row>
        <row r="5322">
          <cell r="A5322" t="str">
            <v>116514J</v>
          </cell>
          <cell r="B5322" t="str">
            <v>SPACER,.34X.62X.94LG</v>
          </cell>
          <cell r="C5322">
            <v>12.24</v>
          </cell>
          <cell r="D5322">
            <v>17.489999999999998</v>
          </cell>
          <cell r="E5322">
            <v>2.028</v>
          </cell>
        </row>
        <row r="5323">
          <cell r="A5323" t="str">
            <v>116514L</v>
          </cell>
          <cell r="B5323" t="str">
            <v>SPACER,.34X.62X1.31LG</v>
          </cell>
          <cell r="C5323">
            <v>5.44</v>
          </cell>
          <cell r="D5323">
            <v>7.77</v>
          </cell>
          <cell r="E5323">
            <v>1.2687999999999999</v>
          </cell>
        </row>
        <row r="5324">
          <cell r="A5324" t="str">
            <v>116514N</v>
          </cell>
          <cell r="B5324" t="str">
            <v>SPACER .62X.34X.69</v>
          </cell>
          <cell r="C5324">
            <v>14.87</v>
          </cell>
          <cell r="D5324">
            <v>21.25</v>
          </cell>
          <cell r="E5324">
            <v>1.7056</v>
          </cell>
        </row>
        <row r="5325">
          <cell r="A5325" t="str">
            <v>116514P</v>
          </cell>
          <cell r="B5325" t="str">
            <v>SPACER,.34X.62X.31LG</v>
          </cell>
          <cell r="C5325">
            <v>11.39</v>
          </cell>
          <cell r="D5325">
            <v>16.27</v>
          </cell>
          <cell r="E5325">
            <v>2.9952000000000001</v>
          </cell>
        </row>
        <row r="5326">
          <cell r="A5326" t="str">
            <v>116514T</v>
          </cell>
          <cell r="B5326" t="str">
            <v>SPACER,.34X.62X.375LG.</v>
          </cell>
          <cell r="C5326">
            <v>1.56</v>
          </cell>
          <cell r="D5326">
            <v>2.2200000000000002</v>
          </cell>
          <cell r="E5326">
            <v>1.0504</v>
          </cell>
        </row>
        <row r="5327">
          <cell r="A5327" t="str">
            <v>116514U</v>
          </cell>
          <cell r="B5327" t="str">
            <v>SPACER,.34X.62X.88LG</v>
          </cell>
          <cell r="C5327">
            <v>9.11</v>
          </cell>
          <cell r="D5327">
            <v>13.02</v>
          </cell>
          <cell r="E5327">
            <v>3.2759999999999998</v>
          </cell>
        </row>
        <row r="5328">
          <cell r="A5328" t="str">
            <v>116514V</v>
          </cell>
          <cell r="B5328" t="str">
            <v>SPACER,.34X.62X 1 LG</v>
          </cell>
          <cell r="C5328">
            <v>11.2</v>
          </cell>
          <cell r="D5328">
            <v>16</v>
          </cell>
          <cell r="E5328">
            <v>3.4112</v>
          </cell>
        </row>
        <row r="5329">
          <cell r="A5329" t="str">
            <v>116811B</v>
          </cell>
          <cell r="B5329" t="str">
            <v>HOSE,1.12X1.5X2.0 LG</v>
          </cell>
          <cell r="C5329">
            <v>6.81</v>
          </cell>
          <cell r="D5329">
            <v>9.73</v>
          </cell>
          <cell r="E5329">
            <v>2.2151999999999998</v>
          </cell>
        </row>
        <row r="5330">
          <cell r="A5330" t="str">
            <v>116841C</v>
          </cell>
          <cell r="B5330" t="str">
            <v>SEAL WATER PUMP</v>
          </cell>
          <cell r="C5330">
            <v>38.31</v>
          </cell>
          <cell r="D5330">
            <v>54.73</v>
          </cell>
          <cell r="E5330">
            <v>12.358169999999999</v>
          </cell>
        </row>
        <row r="5331">
          <cell r="A5331" t="str">
            <v>116861B</v>
          </cell>
          <cell r="B5331" t="str">
            <v>WASHER,NYL 1.78X2.25X.03</v>
          </cell>
          <cell r="C5331">
            <v>2.1800000000000002</v>
          </cell>
          <cell r="D5331">
            <v>3.12</v>
          </cell>
          <cell r="E5331">
            <v>0.23400000000000001</v>
          </cell>
        </row>
        <row r="5332">
          <cell r="A5332" t="str">
            <v>116880C</v>
          </cell>
          <cell r="B5332" t="str">
            <v>VALVE,BALL,.50 NPT</v>
          </cell>
          <cell r="C5332">
            <v>16.52</v>
          </cell>
          <cell r="D5332">
            <v>23.61</v>
          </cell>
          <cell r="E5332">
            <v>12.074400000000001</v>
          </cell>
        </row>
        <row r="5333">
          <cell r="A5333" t="str">
            <v>116880E</v>
          </cell>
          <cell r="B5333" t="str">
            <v>VALVE,BALL,.375</v>
          </cell>
          <cell r="C5333">
            <v>31.46</v>
          </cell>
          <cell r="D5333">
            <v>44.95</v>
          </cell>
          <cell r="E5333">
            <v>8.4136000000000006</v>
          </cell>
        </row>
        <row r="5334">
          <cell r="A5334" t="str">
            <v>117210U</v>
          </cell>
          <cell r="B5334" t="str">
            <v>PIPE,1 X 7.00 TBE</v>
          </cell>
          <cell r="C5334">
            <v>5.68</v>
          </cell>
          <cell r="D5334">
            <v>8.11</v>
          </cell>
          <cell r="E5334">
            <v>3.5079199999999999</v>
          </cell>
        </row>
        <row r="5335">
          <cell r="A5335" t="str">
            <v>117234C</v>
          </cell>
          <cell r="B5335" t="str">
            <v>HOSE,1.88X2.25X3.5 LG.</v>
          </cell>
          <cell r="C5335">
            <v>13.39</v>
          </cell>
          <cell r="D5335">
            <v>19.13</v>
          </cell>
          <cell r="E5335">
            <v>4.1703999999999999</v>
          </cell>
        </row>
        <row r="5336">
          <cell r="A5336" t="str">
            <v>117234G</v>
          </cell>
          <cell r="B5336" t="str">
            <v>HOSE,1.88X2.25X2.5LG</v>
          </cell>
          <cell r="C5336">
            <v>9.2899999999999991</v>
          </cell>
          <cell r="D5336">
            <v>13.27</v>
          </cell>
          <cell r="E5336">
            <v>3.536</v>
          </cell>
        </row>
        <row r="5337">
          <cell r="A5337" t="str">
            <v>117327A</v>
          </cell>
          <cell r="B5337" t="str">
            <v>ELBOW</v>
          </cell>
          <cell r="C5337">
            <v>45.76</v>
          </cell>
          <cell r="D5337">
            <v>65.37</v>
          </cell>
          <cell r="E5337">
            <v>48.52375</v>
          </cell>
        </row>
        <row r="5338">
          <cell r="A5338" t="str">
            <v>117327H</v>
          </cell>
          <cell r="B5338" t="str">
            <v>ELBOW</v>
          </cell>
          <cell r="C5338">
            <v>121.38</v>
          </cell>
          <cell r="D5338">
            <v>173.4</v>
          </cell>
          <cell r="E5338">
            <v>85.980329999999995</v>
          </cell>
        </row>
        <row r="5339">
          <cell r="A5339" t="str">
            <v>117327S</v>
          </cell>
          <cell r="B5339" t="str">
            <v>TUBE TURN</v>
          </cell>
          <cell r="C5339">
            <v>2.13</v>
          </cell>
          <cell r="D5339">
            <v>3.05</v>
          </cell>
          <cell r="E5339">
            <v>1.5455399999999999</v>
          </cell>
        </row>
        <row r="5340">
          <cell r="A5340" t="str">
            <v>117413C</v>
          </cell>
          <cell r="B5340" t="str">
            <v>PIPE,.75X2.25 LG,TBE</v>
          </cell>
          <cell r="C5340">
            <v>1.63</v>
          </cell>
          <cell r="D5340">
            <v>2.33</v>
          </cell>
          <cell r="E5340">
            <v>1.1024</v>
          </cell>
        </row>
        <row r="5341">
          <cell r="A5341" t="str">
            <v>117413G</v>
          </cell>
          <cell r="B5341" t="str">
            <v>PIPE,.75 X 11.00 TBE</v>
          </cell>
          <cell r="C5341">
            <v>7.31</v>
          </cell>
          <cell r="D5341">
            <v>10.45</v>
          </cell>
          <cell r="E5341">
            <v>3.2864</v>
          </cell>
        </row>
        <row r="5342">
          <cell r="A5342" t="str">
            <v>117413H</v>
          </cell>
          <cell r="B5342" t="str">
            <v>PIPE,.75X5.75LG. TBE SCH40</v>
          </cell>
          <cell r="C5342">
            <v>5.55</v>
          </cell>
          <cell r="D5342">
            <v>7.93</v>
          </cell>
          <cell r="E5342">
            <v>1.9032</v>
          </cell>
        </row>
        <row r="5343">
          <cell r="A5343" t="str">
            <v>117447A</v>
          </cell>
          <cell r="B5343" t="str">
            <v>RAADJSCR,.62-18X2.38</v>
          </cell>
          <cell r="C5343">
            <v>14.6</v>
          </cell>
          <cell r="D5343">
            <v>20.86</v>
          </cell>
          <cell r="E5343">
            <v>9.8463899999999995</v>
          </cell>
        </row>
        <row r="5344">
          <cell r="A5344" t="str">
            <v>117447C</v>
          </cell>
          <cell r="B5344" t="str">
            <v>RAADJSCR,.62-18X2.62</v>
          </cell>
          <cell r="C5344">
            <v>22.28</v>
          </cell>
          <cell r="D5344">
            <v>31.83</v>
          </cell>
          <cell r="E5344">
            <v>13.769600000000001</v>
          </cell>
        </row>
        <row r="5345">
          <cell r="A5345" t="str">
            <v>117474F</v>
          </cell>
          <cell r="B5345" t="str">
            <v>GASKET CYLINDER BASE</v>
          </cell>
          <cell r="C5345">
            <v>24.35</v>
          </cell>
          <cell r="D5345">
            <v>34.79</v>
          </cell>
          <cell r="E5345">
            <v>16.421600000000002</v>
          </cell>
        </row>
        <row r="5346">
          <cell r="A5346" t="str">
            <v>117485A</v>
          </cell>
          <cell r="B5346" t="str">
            <v>GASKET R A COVER</v>
          </cell>
          <cell r="C5346">
            <v>3.3</v>
          </cell>
          <cell r="D5346">
            <v>4.71</v>
          </cell>
          <cell r="E5346">
            <v>2.2214399999999999</v>
          </cell>
        </row>
        <row r="5347">
          <cell r="A5347" t="str">
            <v>117488A</v>
          </cell>
          <cell r="B5347" t="str">
            <v>RING, EXT.RET. 5100-25</v>
          </cell>
          <cell r="C5347">
            <v>0.26</v>
          </cell>
          <cell r="D5347">
            <v>0.38</v>
          </cell>
          <cell r="E5347">
            <v>6.4479999999999996E-2</v>
          </cell>
        </row>
        <row r="5348">
          <cell r="A5348" t="str">
            <v>117488H</v>
          </cell>
          <cell r="B5348" t="str">
            <v>RING, EXT.RET. 5100-196</v>
          </cell>
          <cell r="C5348">
            <v>0.52</v>
          </cell>
          <cell r="D5348">
            <v>0.74</v>
          </cell>
          <cell r="E5348">
            <v>0.32240000000000002</v>
          </cell>
        </row>
        <row r="5349">
          <cell r="A5349" t="str">
            <v>117488J</v>
          </cell>
          <cell r="B5349" t="str">
            <v>RING, EXT.RET. 5100-98</v>
          </cell>
          <cell r="C5349">
            <v>0.17</v>
          </cell>
          <cell r="D5349">
            <v>0.25</v>
          </cell>
          <cell r="E5349">
            <v>9.0480000000000005E-2</v>
          </cell>
        </row>
        <row r="5350">
          <cell r="A5350" t="str">
            <v>117488K</v>
          </cell>
          <cell r="B5350" t="str">
            <v>RING, EXT.RET. 5100-75</v>
          </cell>
          <cell r="C5350">
            <v>0.28999999999999998</v>
          </cell>
          <cell r="D5350">
            <v>0.41</v>
          </cell>
          <cell r="E5350">
            <v>5.1999999999999998E-2</v>
          </cell>
        </row>
        <row r="5351">
          <cell r="A5351" t="str">
            <v>117488M</v>
          </cell>
          <cell r="B5351" t="str">
            <v>RING, EXT.RET. 5100-62</v>
          </cell>
          <cell r="C5351">
            <v>0.13</v>
          </cell>
          <cell r="D5351">
            <v>0.19</v>
          </cell>
          <cell r="E5351">
            <v>6.6559999999999994E-2</v>
          </cell>
        </row>
        <row r="5352">
          <cell r="A5352" t="str">
            <v>117488P</v>
          </cell>
          <cell r="B5352" t="str">
            <v>RING, EXT.RET. 5100-175</v>
          </cell>
          <cell r="C5352">
            <v>0.46</v>
          </cell>
          <cell r="D5352">
            <v>0.66</v>
          </cell>
          <cell r="E5352">
            <v>0.28162999999999999</v>
          </cell>
        </row>
        <row r="5353">
          <cell r="A5353" t="str">
            <v>117488S</v>
          </cell>
          <cell r="B5353" t="str">
            <v>RING, EXT.RET. 5100-66</v>
          </cell>
          <cell r="C5353">
            <v>0.24</v>
          </cell>
          <cell r="D5353">
            <v>0.34</v>
          </cell>
          <cell r="E5353">
            <v>0.16255</v>
          </cell>
        </row>
        <row r="5354">
          <cell r="A5354" t="str">
            <v>117488T</v>
          </cell>
          <cell r="B5354" t="str">
            <v>RING, EXT.RET. 5100-118</v>
          </cell>
          <cell r="C5354">
            <v>0.3</v>
          </cell>
          <cell r="D5354">
            <v>0.43</v>
          </cell>
          <cell r="E5354">
            <v>0.104</v>
          </cell>
        </row>
        <row r="5355">
          <cell r="A5355" t="str">
            <v>117488U</v>
          </cell>
          <cell r="B5355" t="str">
            <v>RING, EXT.RET. 5100-150</v>
          </cell>
          <cell r="C5355">
            <v>0.21</v>
          </cell>
          <cell r="D5355">
            <v>0.3</v>
          </cell>
          <cell r="E5355">
            <v>0.14560000000000001</v>
          </cell>
        </row>
        <row r="5356">
          <cell r="A5356" t="str">
            <v>117488X</v>
          </cell>
          <cell r="B5356" t="str">
            <v>RING, EXT.RET. 5100-137</v>
          </cell>
          <cell r="C5356">
            <v>0.62</v>
          </cell>
          <cell r="D5356">
            <v>0.89</v>
          </cell>
          <cell r="E5356">
            <v>0.17680000000000001</v>
          </cell>
        </row>
        <row r="5357">
          <cell r="A5357" t="str">
            <v>117488Y</v>
          </cell>
          <cell r="B5357" t="str">
            <v>RING, EXT.RET. 5100-50</v>
          </cell>
          <cell r="C5357">
            <v>0.25</v>
          </cell>
          <cell r="D5357">
            <v>0.35</v>
          </cell>
          <cell r="E5357">
            <v>0.16632</v>
          </cell>
        </row>
        <row r="5358">
          <cell r="A5358" t="str">
            <v>117496B</v>
          </cell>
          <cell r="B5358" t="str">
            <v>BUSHING,O.P.DR.SHAFT</v>
          </cell>
          <cell r="C5358">
            <v>66.349999999999994</v>
          </cell>
          <cell r="D5358">
            <v>94.79</v>
          </cell>
          <cell r="E5358">
            <v>17.3368</v>
          </cell>
        </row>
        <row r="5359">
          <cell r="A5359" t="str">
            <v>117686C</v>
          </cell>
          <cell r="B5359" t="str">
            <v>SPACER,.41X.69X.31LG</v>
          </cell>
          <cell r="C5359">
            <v>6.69</v>
          </cell>
          <cell r="D5359">
            <v>9.56</v>
          </cell>
          <cell r="E5359">
            <v>4.5136000000000003</v>
          </cell>
        </row>
        <row r="5360">
          <cell r="A5360" t="str">
            <v>117686F</v>
          </cell>
          <cell r="B5360" t="str">
            <v>SPACER.41 ID X .69 OD X .19THK</v>
          </cell>
          <cell r="C5360">
            <v>0.09</v>
          </cell>
          <cell r="D5360">
            <v>0.13</v>
          </cell>
          <cell r="E5360">
            <v>6.5509999999999999E-2</v>
          </cell>
        </row>
        <row r="5361">
          <cell r="A5361" t="str">
            <v>117686H</v>
          </cell>
          <cell r="B5361" t="str">
            <v>SPACER,.41X.69X.38 LG.</v>
          </cell>
          <cell r="C5361">
            <v>3.11</v>
          </cell>
          <cell r="D5361">
            <v>4.4400000000000004</v>
          </cell>
          <cell r="E5361">
            <v>2.1008</v>
          </cell>
        </row>
        <row r="5362">
          <cell r="A5362" t="str">
            <v>117743A</v>
          </cell>
          <cell r="B5362" t="str">
            <v>COVER CLEAN OUT</v>
          </cell>
          <cell r="C5362">
            <v>16</v>
          </cell>
          <cell r="D5362">
            <v>22.85</v>
          </cell>
          <cell r="E5362">
            <v>17.12378</v>
          </cell>
        </row>
        <row r="5363">
          <cell r="A5363" t="str">
            <v>117864B</v>
          </cell>
          <cell r="B5363" t="str">
            <v>VALVE BUTTON</v>
          </cell>
          <cell r="C5363">
            <v>64.16</v>
          </cell>
          <cell r="D5363">
            <v>91.65</v>
          </cell>
          <cell r="E5363">
            <v>43.264000000000003</v>
          </cell>
        </row>
        <row r="5364">
          <cell r="A5364" t="str">
            <v>117897J</v>
          </cell>
          <cell r="B5364" t="str">
            <v>HXHDSCR,SHOULDER .50-13 X 2.25</v>
          </cell>
          <cell r="C5364">
            <v>27.66</v>
          </cell>
          <cell r="D5364">
            <v>39.51</v>
          </cell>
          <cell r="E5364">
            <v>14.5288</v>
          </cell>
        </row>
        <row r="5365">
          <cell r="A5365" t="str">
            <v>117897K</v>
          </cell>
          <cell r="B5365" t="str">
            <v>HXHDSCR, SHOULDER 1/3-13UNC X .62 DIA X 2.38 LG</v>
          </cell>
          <cell r="C5365">
            <v>73.540000000000006</v>
          </cell>
          <cell r="D5365">
            <v>105.06</v>
          </cell>
          <cell r="E5365">
            <v>39.395200000000003</v>
          </cell>
        </row>
        <row r="5366">
          <cell r="A5366" t="str">
            <v>118013A</v>
          </cell>
          <cell r="B5366" t="str">
            <v>O RING,.38X.50X.06,NITRILE</v>
          </cell>
          <cell r="C5366">
            <v>0.05</v>
          </cell>
          <cell r="D5366">
            <v>7.0000000000000007E-2</v>
          </cell>
          <cell r="E5366">
            <v>3.2030000000000003E-2</v>
          </cell>
        </row>
        <row r="5367">
          <cell r="A5367" t="str">
            <v>118013B</v>
          </cell>
          <cell r="B5367" t="str">
            <v>O RING,.50X.69X.09,NITRILE</v>
          </cell>
          <cell r="C5367">
            <v>0.13</v>
          </cell>
          <cell r="D5367">
            <v>0.19</v>
          </cell>
          <cell r="E5367">
            <v>3.1199999999999999E-2</v>
          </cell>
        </row>
        <row r="5368">
          <cell r="A5368" t="str">
            <v>118013E</v>
          </cell>
          <cell r="B5368" t="str">
            <v>O RING,3.38X3.62X.12,NITRILE</v>
          </cell>
          <cell r="C5368">
            <v>0.75</v>
          </cell>
          <cell r="D5368">
            <v>1.08</v>
          </cell>
          <cell r="E5368">
            <v>0.17680000000000001</v>
          </cell>
        </row>
        <row r="5369">
          <cell r="A5369" t="str">
            <v>118013F</v>
          </cell>
          <cell r="B5369" t="str">
            <v>O RING,4.00X4.25X.12,NITRILE</v>
          </cell>
          <cell r="C5369">
            <v>1.05</v>
          </cell>
          <cell r="D5369">
            <v>1.5</v>
          </cell>
          <cell r="E5369">
            <v>0.21840000000000001</v>
          </cell>
        </row>
        <row r="5370">
          <cell r="A5370" t="str">
            <v>118013G</v>
          </cell>
          <cell r="B5370" t="str">
            <v>O RING,3.25X3.50X.12,NITRILE</v>
          </cell>
          <cell r="C5370">
            <v>0.67</v>
          </cell>
          <cell r="D5370">
            <v>0.96</v>
          </cell>
          <cell r="E5370">
            <v>0.15096999999999999</v>
          </cell>
        </row>
        <row r="5371">
          <cell r="A5371" t="str">
            <v>118013H</v>
          </cell>
          <cell r="B5371" t="str">
            <v>O RING,2.50X2.75X.12,NITRILE</v>
          </cell>
          <cell r="C5371">
            <v>5.55</v>
          </cell>
          <cell r="D5371">
            <v>7.93</v>
          </cell>
          <cell r="E5371">
            <v>0.93761000000000005</v>
          </cell>
        </row>
        <row r="5372">
          <cell r="A5372" t="str">
            <v>118013K</v>
          </cell>
          <cell r="B5372" t="str">
            <v>O RING,2.50X2.88X.19,NITRILE</v>
          </cell>
          <cell r="C5372">
            <v>0.91</v>
          </cell>
          <cell r="D5372">
            <v>1.3</v>
          </cell>
          <cell r="E5372">
            <v>0.1976</v>
          </cell>
        </row>
        <row r="5373">
          <cell r="A5373" t="str">
            <v>118013M</v>
          </cell>
          <cell r="B5373" t="str">
            <v>O RING,1.12X1.38X.12,NITRILE</v>
          </cell>
          <cell r="C5373">
            <v>0.2</v>
          </cell>
          <cell r="D5373">
            <v>0.28999999999999998</v>
          </cell>
          <cell r="E5373">
            <v>4.5449999999999997E-2</v>
          </cell>
        </row>
        <row r="5374">
          <cell r="A5374" t="str">
            <v>118013N</v>
          </cell>
          <cell r="B5374" t="str">
            <v>O RING,.44X.62X.09,NITRILE</v>
          </cell>
          <cell r="C5374">
            <v>0.41</v>
          </cell>
          <cell r="D5374">
            <v>0.57999999999999996</v>
          </cell>
          <cell r="E5374">
            <v>4.1599999999999998E-2</v>
          </cell>
        </row>
        <row r="5375">
          <cell r="A5375" t="str">
            <v>118013P</v>
          </cell>
          <cell r="B5375" t="str">
            <v>O RING,1.00X1.25X.12,NITRILE</v>
          </cell>
          <cell r="C5375">
            <v>0.43</v>
          </cell>
          <cell r="D5375">
            <v>0.61</v>
          </cell>
          <cell r="E5375">
            <v>7.2800000000000004E-2</v>
          </cell>
        </row>
        <row r="5376">
          <cell r="A5376" t="str">
            <v>118013R</v>
          </cell>
          <cell r="B5376" t="str">
            <v>O RING,3.00X3.25X.12,NITRILE</v>
          </cell>
          <cell r="C5376">
            <v>0.34</v>
          </cell>
          <cell r="D5376">
            <v>0.48</v>
          </cell>
          <cell r="E5376">
            <v>0.17180999999999999</v>
          </cell>
        </row>
        <row r="5377">
          <cell r="A5377" t="str">
            <v>118013S</v>
          </cell>
          <cell r="B5377" t="str">
            <v>O RING,2.62X2.88X.12,NITRILE</v>
          </cell>
          <cell r="C5377">
            <v>1.83</v>
          </cell>
          <cell r="D5377">
            <v>2.61</v>
          </cell>
          <cell r="E5377">
            <v>0.29120000000000001</v>
          </cell>
        </row>
        <row r="5378">
          <cell r="A5378" t="str">
            <v>118013U</v>
          </cell>
          <cell r="B5378" t="str">
            <v>O RING,1.75X2.00X.12,NITRILE</v>
          </cell>
          <cell r="C5378">
            <v>0.91</v>
          </cell>
          <cell r="D5378">
            <v>1.3</v>
          </cell>
          <cell r="E5378">
            <v>0.14560000000000001</v>
          </cell>
        </row>
        <row r="5379">
          <cell r="A5379" t="str">
            <v>118013V</v>
          </cell>
          <cell r="B5379" t="str">
            <v>O RING,.31X.44X.06,NITRILE</v>
          </cell>
          <cell r="C5379">
            <v>0.05</v>
          </cell>
          <cell r="D5379">
            <v>7.0000000000000007E-2</v>
          </cell>
          <cell r="E5379">
            <v>3.5459999999999998E-2</v>
          </cell>
        </row>
        <row r="5380">
          <cell r="A5380" t="str">
            <v>118013W</v>
          </cell>
          <cell r="B5380" t="str">
            <v>O RING,.56X.75X.09,NITRILE</v>
          </cell>
          <cell r="C5380">
            <v>0.15</v>
          </cell>
          <cell r="D5380">
            <v>0.22</v>
          </cell>
          <cell r="E5380">
            <v>3.1199999999999999E-2</v>
          </cell>
        </row>
        <row r="5381">
          <cell r="A5381" t="str">
            <v>118013Z</v>
          </cell>
          <cell r="B5381" t="str">
            <v>O RING,4.25X4.50X.12,NITRILE</v>
          </cell>
          <cell r="C5381">
            <v>1</v>
          </cell>
          <cell r="D5381">
            <v>1.43</v>
          </cell>
          <cell r="E5381">
            <v>0.17680000000000001</v>
          </cell>
        </row>
        <row r="5382">
          <cell r="A5382" t="str">
            <v>118091B</v>
          </cell>
          <cell r="B5382" t="str">
            <v>NUTCYLHD,.75-16X.81</v>
          </cell>
          <cell r="C5382">
            <v>34.67</v>
          </cell>
          <cell r="D5382">
            <v>49.53</v>
          </cell>
          <cell r="E5382">
            <v>5.98</v>
          </cell>
        </row>
        <row r="5383">
          <cell r="A5383" t="str">
            <v>118223B</v>
          </cell>
          <cell r="B5383" t="str">
            <v>HOSE,.50X.75X2 LG</v>
          </cell>
          <cell r="C5383">
            <v>2.39</v>
          </cell>
          <cell r="D5383">
            <v>3.41</v>
          </cell>
          <cell r="E5383">
            <v>1.61304</v>
          </cell>
        </row>
        <row r="5384">
          <cell r="A5384" t="str">
            <v>118226A</v>
          </cell>
          <cell r="B5384" t="str">
            <v>O RING,3.88X4.25X.19,NITRILE</v>
          </cell>
          <cell r="C5384">
            <v>1.08</v>
          </cell>
          <cell r="D5384">
            <v>1.54</v>
          </cell>
          <cell r="E5384">
            <v>0.312</v>
          </cell>
        </row>
        <row r="5385">
          <cell r="A5385" t="str">
            <v>118226B</v>
          </cell>
          <cell r="B5385" t="str">
            <v>O RING,2.00X2.25X.12,NITRILE</v>
          </cell>
          <cell r="C5385">
            <v>0.99</v>
          </cell>
          <cell r="D5385">
            <v>1.41</v>
          </cell>
          <cell r="E5385">
            <v>0.156</v>
          </cell>
        </row>
        <row r="5386">
          <cell r="A5386" t="str">
            <v>118226D</v>
          </cell>
          <cell r="B5386" t="str">
            <v>O RING,2.88X3.12X.12,NITRILE</v>
          </cell>
          <cell r="C5386">
            <v>0.82</v>
          </cell>
          <cell r="D5386">
            <v>1.17</v>
          </cell>
          <cell r="E5386">
            <v>0.18928</v>
          </cell>
        </row>
        <row r="5387">
          <cell r="A5387" t="str">
            <v>118226E</v>
          </cell>
          <cell r="B5387" t="str">
            <v>O RING,2.06X2.25X.09,NITRILE</v>
          </cell>
          <cell r="C5387">
            <v>0.8</v>
          </cell>
          <cell r="D5387">
            <v>1.1399999999999999</v>
          </cell>
          <cell r="E5387">
            <v>0.18606</v>
          </cell>
        </row>
        <row r="5388">
          <cell r="A5388" t="str">
            <v>118226F</v>
          </cell>
          <cell r="B5388" t="str">
            <v>O RING,4.38X4.75X.19,NITRILE</v>
          </cell>
          <cell r="C5388">
            <v>0.54</v>
          </cell>
          <cell r="D5388">
            <v>0.77</v>
          </cell>
          <cell r="E5388">
            <v>0.39421</v>
          </cell>
        </row>
        <row r="5389">
          <cell r="A5389" t="str">
            <v>118226H</v>
          </cell>
          <cell r="B5389" t="str">
            <v>O RING,4.88X5.12X.12,NITRILE</v>
          </cell>
          <cell r="C5389">
            <v>1.18</v>
          </cell>
          <cell r="D5389">
            <v>1.69</v>
          </cell>
          <cell r="E5389">
            <v>0.2392</v>
          </cell>
        </row>
        <row r="5390">
          <cell r="A5390" t="str">
            <v>118226M</v>
          </cell>
          <cell r="B5390" t="str">
            <v>O RING,6.25X6.50X.12,NITRILE</v>
          </cell>
          <cell r="C5390">
            <v>0.65</v>
          </cell>
          <cell r="D5390">
            <v>0.92</v>
          </cell>
          <cell r="E5390">
            <v>0.43472</v>
          </cell>
        </row>
        <row r="5391">
          <cell r="A5391" t="str">
            <v>118226S</v>
          </cell>
          <cell r="B5391" t="str">
            <v>O RING,7.00X7.25X.12,NITRILE</v>
          </cell>
          <cell r="C5391">
            <v>0.27</v>
          </cell>
          <cell r="D5391">
            <v>0.39</v>
          </cell>
          <cell r="E5391">
            <v>0.18096000000000001</v>
          </cell>
        </row>
        <row r="5392">
          <cell r="A5392" t="str">
            <v>118418J</v>
          </cell>
          <cell r="B5392" t="str">
            <v>SHAFT, STUB</v>
          </cell>
          <cell r="C5392">
            <v>906.19</v>
          </cell>
          <cell r="D5392">
            <v>1294.55</v>
          </cell>
          <cell r="E5392">
            <v>538.72</v>
          </cell>
        </row>
        <row r="5393">
          <cell r="A5393" t="str">
            <v>118491B</v>
          </cell>
          <cell r="B5393" t="str">
            <v>GASKET</v>
          </cell>
          <cell r="C5393">
            <v>1.07</v>
          </cell>
          <cell r="D5393">
            <v>1.53</v>
          </cell>
          <cell r="E5393">
            <v>0.54912000000000005</v>
          </cell>
        </row>
        <row r="5394">
          <cell r="A5394" t="str">
            <v>118520C</v>
          </cell>
          <cell r="B5394" t="str">
            <v>THERMOSTAT, 160 DEG. F.</v>
          </cell>
          <cell r="C5394">
            <v>49.28</v>
          </cell>
          <cell r="D5394">
            <v>70.39</v>
          </cell>
          <cell r="E5394">
            <v>18.46</v>
          </cell>
        </row>
        <row r="5395">
          <cell r="A5395" t="str">
            <v>118520D</v>
          </cell>
          <cell r="B5395" t="str">
            <v>THERMOSTAT, 170 DEG. F.</v>
          </cell>
          <cell r="C5395">
            <v>29.99</v>
          </cell>
          <cell r="D5395">
            <v>42.84</v>
          </cell>
          <cell r="E5395">
            <v>18.46</v>
          </cell>
        </row>
        <row r="5396">
          <cell r="A5396" t="str">
            <v>118556B</v>
          </cell>
          <cell r="B5396" t="str">
            <v>GASKET</v>
          </cell>
          <cell r="C5396">
            <v>2.17</v>
          </cell>
          <cell r="D5396">
            <v>3.1</v>
          </cell>
          <cell r="E5396">
            <v>0.40767999999999999</v>
          </cell>
        </row>
        <row r="5397">
          <cell r="A5397" t="str">
            <v>118566X</v>
          </cell>
          <cell r="B5397" t="str">
            <v>PIPE,.375 X 1.00 TBE</v>
          </cell>
          <cell r="C5397">
            <v>1.1100000000000001</v>
          </cell>
          <cell r="D5397">
            <v>1.59</v>
          </cell>
          <cell r="E5397">
            <v>0.46168999999999999</v>
          </cell>
        </row>
        <row r="5398">
          <cell r="A5398" t="str">
            <v>118566Y</v>
          </cell>
          <cell r="B5398" t="str">
            <v>PIPE,.38 X 2.75 TBE</v>
          </cell>
          <cell r="C5398">
            <v>1.52</v>
          </cell>
          <cell r="D5398">
            <v>2.17</v>
          </cell>
          <cell r="E5398">
            <v>0.99839999999999995</v>
          </cell>
        </row>
        <row r="5399">
          <cell r="A5399" t="str">
            <v>118671A</v>
          </cell>
          <cell r="B5399" t="str">
            <v>WASHER, NYLON #10</v>
          </cell>
          <cell r="C5399">
            <v>4.7300000000000004</v>
          </cell>
          <cell r="D5399">
            <v>6.76</v>
          </cell>
          <cell r="E5399">
            <v>2.3400000000000001E-2</v>
          </cell>
        </row>
        <row r="5400">
          <cell r="A5400" t="str">
            <v>118799E</v>
          </cell>
          <cell r="B5400" t="str">
            <v>LEVER THROTTLE</v>
          </cell>
          <cell r="C5400">
            <v>44.88</v>
          </cell>
          <cell r="D5400">
            <v>64.11</v>
          </cell>
          <cell r="E5400">
            <v>20.6752</v>
          </cell>
        </row>
        <row r="5401">
          <cell r="A5401" t="str">
            <v>118843A</v>
          </cell>
          <cell r="B5401" t="str">
            <v>GASKET</v>
          </cell>
          <cell r="C5401">
            <v>3.12</v>
          </cell>
          <cell r="D5401">
            <v>4.46</v>
          </cell>
          <cell r="E5401">
            <v>1.6057600000000001</v>
          </cell>
        </row>
        <row r="5402">
          <cell r="A5402" t="str">
            <v>118878C</v>
          </cell>
          <cell r="B5402" t="str">
            <v>GASKET, EXHAUST PIPE</v>
          </cell>
          <cell r="C5402">
            <v>38.950000000000003</v>
          </cell>
          <cell r="D5402">
            <v>55.65</v>
          </cell>
          <cell r="E5402">
            <v>10.5768</v>
          </cell>
        </row>
        <row r="5403">
          <cell r="A5403" t="str">
            <v>118878D</v>
          </cell>
          <cell r="B5403" t="str">
            <v>GASKET, EXHAUST PIPE</v>
          </cell>
          <cell r="C5403">
            <v>64.19</v>
          </cell>
          <cell r="D5403">
            <v>91.7</v>
          </cell>
          <cell r="E5403">
            <v>21.6632</v>
          </cell>
        </row>
        <row r="5404">
          <cell r="A5404" t="str">
            <v>118878E</v>
          </cell>
          <cell r="B5404" t="str">
            <v>GASKET, EXHAUST PIPE</v>
          </cell>
          <cell r="C5404">
            <v>18.45</v>
          </cell>
          <cell r="D5404">
            <v>26.36</v>
          </cell>
          <cell r="E5404">
            <v>6.2504</v>
          </cell>
        </row>
        <row r="5405">
          <cell r="A5405" t="str">
            <v>118879C</v>
          </cell>
          <cell r="B5405" t="str">
            <v>FLANGE,125# 2.5 IN PIPE</v>
          </cell>
          <cell r="C5405">
            <v>74.459999999999994</v>
          </cell>
          <cell r="D5405">
            <v>106.37</v>
          </cell>
          <cell r="E5405">
            <v>25.344799999999999</v>
          </cell>
        </row>
        <row r="5406">
          <cell r="A5406" t="str">
            <v>118879K</v>
          </cell>
          <cell r="B5406" t="str">
            <v>FLANGE,125# 2 IN PIPE</v>
          </cell>
          <cell r="C5406">
            <v>48.45</v>
          </cell>
          <cell r="D5406">
            <v>69.209999999999994</v>
          </cell>
          <cell r="E5406">
            <v>24.96</v>
          </cell>
        </row>
        <row r="5407">
          <cell r="A5407" t="str">
            <v>118879R</v>
          </cell>
          <cell r="B5407" t="str">
            <v>FLANGE,125# 1.5 IN PIPE</v>
          </cell>
          <cell r="C5407">
            <v>73.599999999999994</v>
          </cell>
          <cell r="D5407">
            <v>105.14</v>
          </cell>
          <cell r="E5407">
            <v>24.637599999999999</v>
          </cell>
        </row>
        <row r="5408">
          <cell r="A5408" t="str">
            <v>118879S</v>
          </cell>
          <cell r="B5408" t="str">
            <v>FLANGE, 2 IN-125# SOC. WELD</v>
          </cell>
          <cell r="C5408">
            <v>121.71</v>
          </cell>
          <cell r="D5408">
            <v>173.87</v>
          </cell>
          <cell r="E5408">
            <v>82.076800000000006</v>
          </cell>
        </row>
        <row r="5409">
          <cell r="A5409" t="str">
            <v>118925A</v>
          </cell>
          <cell r="B5409" t="str">
            <v>RING,BEVEL INT RET N5002-315</v>
          </cell>
          <cell r="C5409">
            <v>3.07</v>
          </cell>
          <cell r="D5409">
            <v>4.3899999999999997</v>
          </cell>
          <cell r="E5409">
            <v>1.8720000000000001</v>
          </cell>
        </row>
        <row r="5410">
          <cell r="A5410" t="str">
            <v>118925B</v>
          </cell>
          <cell r="B5410" t="str">
            <v>RING,BEVEL INT RET N5002-137</v>
          </cell>
          <cell r="C5410">
            <v>0.49</v>
          </cell>
          <cell r="D5410">
            <v>0.7</v>
          </cell>
          <cell r="E5410">
            <v>0.24959999999999999</v>
          </cell>
        </row>
        <row r="5411">
          <cell r="A5411" t="str">
            <v>118925D</v>
          </cell>
          <cell r="B5411" t="str">
            <v>RING, BEVEL INT.RET. N5002-185</v>
          </cell>
          <cell r="C5411">
            <v>2.63</v>
          </cell>
          <cell r="D5411">
            <v>3.76</v>
          </cell>
          <cell r="E5411">
            <v>1.04</v>
          </cell>
        </row>
        <row r="5412">
          <cell r="A5412" t="str">
            <v>118925E</v>
          </cell>
          <cell r="B5412" t="str">
            <v>RING, BEVEL INT,RET. N5002-156</v>
          </cell>
          <cell r="C5412">
            <v>3.2</v>
          </cell>
          <cell r="D5412">
            <v>4.58</v>
          </cell>
          <cell r="E5412">
            <v>0.29120000000000001</v>
          </cell>
        </row>
        <row r="5413">
          <cell r="A5413" t="str">
            <v>118925F</v>
          </cell>
          <cell r="B5413" t="str">
            <v>RING, BEVEL INT.RET. N5002-165</v>
          </cell>
          <cell r="C5413">
            <v>1.81</v>
          </cell>
          <cell r="D5413">
            <v>2.59</v>
          </cell>
          <cell r="E5413">
            <v>1.3208</v>
          </cell>
        </row>
        <row r="5414">
          <cell r="A5414" t="str">
            <v>118996A</v>
          </cell>
          <cell r="B5414" t="str">
            <v>DECAL, IGNITION</v>
          </cell>
          <cell r="C5414">
            <v>5.72</v>
          </cell>
          <cell r="D5414">
            <v>8.17</v>
          </cell>
          <cell r="E5414">
            <v>3.8584000000000001</v>
          </cell>
        </row>
        <row r="5415">
          <cell r="A5415" t="str">
            <v>118996G</v>
          </cell>
          <cell r="B5415" t="str">
            <v>LABEL, WARNING, HARMONIZED, HOT SURFACE/LIQUID</v>
          </cell>
          <cell r="C5415">
            <v>18.149999999999999</v>
          </cell>
          <cell r="D5415">
            <v>25.93</v>
          </cell>
          <cell r="E5415">
            <v>12.2408</v>
          </cell>
        </row>
        <row r="5416">
          <cell r="A5416" t="str">
            <v>119035D</v>
          </cell>
          <cell r="B5416" t="str">
            <v>GASKET,TRTL.VLV.HSG.</v>
          </cell>
          <cell r="C5416">
            <v>29.58</v>
          </cell>
          <cell r="D5416">
            <v>42.26</v>
          </cell>
          <cell r="E5416">
            <v>5.3060799999999997</v>
          </cell>
        </row>
        <row r="5417">
          <cell r="A5417" t="str">
            <v>119035E</v>
          </cell>
          <cell r="B5417" t="str">
            <v>GASKET, BUTTERFLY VALVE HSG.</v>
          </cell>
          <cell r="C5417">
            <v>0.97</v>
          </cell>
          <cell r="D5417">
            <v>1.38</v>
          </cell>
          <cell r="E5417">
            <v>0.34943999999999997</v>
          </cell>
        </row>
        <row r="5418">
          <cell r="A5418" t="str">
            <v>119037A</v>
          </cell>
          <cell r="B5418" t="str">
            <v>SPACER,FLANGE,.25 TH</v>
          </cell>
          <cell r="C5418">
            <v>19.55</v>
          </cell>
          <cell r="D5418">
            <v>27.93</v>
          </cell>
          <cell r="E5418">
            <v>16.246749999999999</v>
          </cell>
        </row>
        <row r="5419">
          <cell r="A5419" t="str">
            <v>119060A</v>
          </cell>
          <cell r="B5419" t="str">
            <v>VALVE BUTTERFLY</v>
          </cell>
          <cell r="C5419">
            <v>36.9</v>
          </cell>
          <cell r="D5419">
            <v>52.71</v>
          </cell>
          <cell r="E5419">
            <v>35.970199999999998</v>
          </cell>
        </row>
        <row r="5420">
          <cell r="A5420" t="str">
            <v>119060J</v>
          </cell>
          <cell r="B5420" t="str">
            <v>VALVE,BUTTERFLY</v>
          </cell>
          <cell r="C5420">
            <v>94.41</v>
          </cell>
          <cell r="D5420">
            <v>134.87</v>
          </cell>
          <cell r="E5420">
            <v>18.054400000000001</v>
          </cell>
        </row>
        <row r="5421">
          <cell r="A5421" t="str">
            <v>119060K</v>
          </cell>
          <cell r="B5421" t="str">
            <v>VALVE, BUTTERFLY</v>
          </cell>
          <cell r="C5421">
            <v>61.95</v>
          </cell>
          <cell r="D5421">
            <v>88.5</v>
          </cell>
          <cell r="E5421">
            <v>9.2352000000000007</v>
          </cell>
        </row>
        <row r="5422">
          <cell r="A5422" t="str">
            <v>119060L</v>
          </cell>
          <cell r="B5422" t="str">
            <v>VALVE PLATE, BUTTERFLY</v>
          </cell>
          <cell r="C5422">
            <v>330.03</v>
          </cell>
          <cell r="D5422">
            <v>471.47</v>
          </cell>
          <cell r="E5422">
            <v>204.6824</v>
          </cell>
        </row>
        <row r="5423">
          <cell r="A5423" t="str">
            <v>119126D</v>
          </cell>
          <cell r="B5423" t="str">
            <v>PLUG,PIPE,MAGNET.,.5</v>
          </cell>
          <cell r="C5423">
            <v>2.77</v>
          </cell>
          <cell r="D5423">
            <v>3.96</v>
          </cell>
          <cell r="E5423">
            <v>0.73839999999999995</v>
          </cell>
        </row>
        <row r="5424">
          <cell r="A5424" t="str">
            <v>119310C</v>
          </cell>
          <cell r="B5424" t="str">
            <v>GASKET</v>
          </cell>
          <cell r="C5424">
            <v>5.83</v>
          </cell>
          <cell r="D5424">
            <v>8.33</v>
          </cell>
          <cell r="E5424">
            <v>1.4872000000000001</v>
          </cell>
        </row>
        <row r="5425">
          <cell r="A5425" t="str">
            <v>119345B</v>
          </cell>
          <cell r="B5425" t="str">
            <v>LEVER FRIC THR ROD</v>
          </cell>
          <cell r="C5425">
            <v>48.86</v>
          </cell>
          <cell r="D5425">
            <v>69.8</v>
          </cell>
          <cell r="E5425">
            <v>38.025539999999999</v>
          </cell>
        </row>
        <row r="5426">
          <cell r="A5426" t="str">
            <v>119396B</v>
          </cell>
          <cell r="B5426" t="str">
            <v>RING CYL SLEEVE PKNG</v>
          </cell>
          <cell r="C5426">
            <v>2.86</v>
          </cell>
          <cell r="D5426">
            <v>4.08</v>
          </cell>
          <cell r="E5426">
            <v>1.04</v>
          </cell>
        </row>
        <row r="5427">
          <cell r="A5427" t="str">
            <v>119396D</v>
          </cell>
          <cell r="B5427" t="str">
            <v>RING CYL SLEEVE PACK</v>
          </cell>
          <cell r="C5427">
            <v>1.05</v>
          </cell>
          <cell r="D5427">
            <v>1.5</v>
          </cell>
          <cell r="E5427">
            <v>0.96719999999999995</v>
          </cell>
        </row>
        <row r="5428">
          <cell r="A5428" t="str">
            <v>119397E</v>
          </cell>
          <cell r="B5428" t="str">
            <v>RING CYL SLEEVE PKNG</v>
          </cell>
          <cell r="C5428">
            <v>15.3</v>
          </cell>
          <cell r="D5428">
            <v>21.86</v>
          </cell>
          <cell r="E5428">
            <v>2.3607999999999998</v>
          </cell>
        </row>
        <row r="5429">
          <cell r="A5429" t="str">
            <v>119397G</v>
          </cell>
          <cell r="B5429" t="str">
            <v>RING CYL SLEEVE PACK</v>
          </cell>
          <cell r="C5429">
            <v>9.18</v>
          </cell>
          <cell r="D5429">
            <v>13.11</v>
          </cell>
          <cell r="E5429">
            <v>1.9656</v>
          </cell>
        </row>
        <row r="5430">
          <cell r="A5430" t="str">
            <v>119434D</v>
          </cell>
          <cell r="B5430" t="str">
            <v>PIPE</v>
          </cell>
          <cell r="C5430">
            <v>5.72</v>
          </cell>
          <cell r="D5430">
            <v>8.17</v>
          </cell>
          <cell r="E5430">
            <v>3.7481599999999999</v>
          </cell>
        </row>
        <row r="5431">
          <cell r="A5431" t="str">
            <v>119434S</v>
          </cell>
          <cell r="B5431" t="str">
            <v>PIPE,.50 X 13.00 TBE</v>
          </cell>
          <cell r="C5431">
            <v>6.25</v>
          </cell>
          <cell r="D5431">
            <v>8.93</v>
          </cell>
          <cell r="E5431">
            <v>4.2119999999999997</v>
          </cell>
        </row>
        <row r="5432">
          <cell r="A5432" t="str">
            <v>119434W</v>
          </cell>
          <cell r="B5432" t="str">
            <v>PIPE,.50 X 1.12 TBE</v>
          </cell>
          <cell r="C5432">
            <v>1.21</v>
          </cell>
          <cell r="D5432">
            <v>1.73</v>
          </cell>
          <cell r="E5432">
            <v>0.53978999999999999</v>
          </cell>
        </row>
        <row r="5433">
          <cell r="A5433" t="str">
            <v>119434Y</v>
          </cell>
          <cell r="B5433" t="str">
            <v>PIPE,.50 X 1.25 TBE</v>
          </cell>
          <cell r="C5433">
            <v>3.47</v>
          </cell>
          <cell r="D5433">
            <v>4.95</v>
          </cell>
          <cell r="E5433">
            <v>0.84552000000000005</v>
          </cell>
        </row>
        <row r="5434">
          <cell r="A5434" t="str">
            <v>119483E</v>
          </cell>
          <cell r="B5434" t="str">
            <v>PIPE,.75 X 3.00 TBE</v>
          </cell>
          <cell r="C5434">
            <v>1.1399999999999999</v>
          </cell>
          <cell r="D5434">
            <v>1.63</v>
          </cell>
          <cell r="E5434">
            <v>0.76959999999999995</v>
          </cell>
        </row>
        <row r="5435">
          <cell r="A5435" t="str">
            <v>119483F</v>
          </cell>
          <cell r="B5435" t="str">
            <v>PIPE,.75 X 7.50 TBE</v>
          </cell>
          <cell r="C5435">
            <v>3.44</v>
          </cell>
          <cell r="D5435">
            <v>4.92</v>
          </cell>
          <cell r="E5435">
            <v>2.3191999999999999</v>
          </cell>
        </row>
        <row r="5436">
          <cell r="A5436" t="str">
            <v>119483T</v>
          </cell>
          <cell r="B5436" t="str">
            <v>PIPE,.75 X 1.38 TBE</v>
          </cell>
          <cell r="C5436">
            <v>1.87</v>
          </cell>
          <cell r="D5436">
            <v>2.67</v>
          </cell>
          <cell r="E5436">
            <v>0.55120000000000002</v>
          </cell>
        </row>
        <row r="5437">
          <cell r="A5437" t="str">
            <v>119483U</v>
          </cell>
          <cell r="B5437" t="str">
            <v>PIPE,.75 X 2.00 TOE</v>
          </cell>
          <cell r="C5437">
            <v>2.0499999999999998</v>
          </cell>
          <cell r="D5437">
            <v>2.93</v>
          </cell>
          <cell r="E5437">
            <v>0.8528</v>
          </cell>
        </row>
        <row r="5438">
          <cell r="A5438" t="str">
            <v>119562A</v>
          </cell>
          <cell r="B5438" t="str">
            <v>PLUG,HXHD,M18X1.5</v>
          </cell>
          <cell r="C5438">
            <v>5.21</v>
          </cell>
          <cell r="D5438">
            <v>7.44</v>
          </cell>
          <cell r="E5438">
            <v>2.7351999999999999</v>
          </cell>
        </row>
        <row r="5439">
          <cell r="A5439" t="str">
            <v>119562B</v>
          </cell>
          <cell r="B5439" t="str">
            <v>ADAPTER,M18X1.5-.25 NPT</v>
          </cell>
          <cell r="C5439">
            <v>24.29</v>
          </cell>
          <cell r="D5439">
            <v>34.69</v>
          </cell>
          <cell r="E5439">
            <v>5.4287999999999998</v>
          </cell>
        </row>
        <row r="5440">
          <cell r="A5440" t="str">
            <v>119775A</v>
          </cell>
          <cell r="B5440" t="str">
            <v>PLATE INSTRUCTION</v>
          </cell>
          <cell r="C5440">
            <v>4.32</v>
          </cell>
          <cell r="D5440">
            <v>6.18</v>
          </cell>
          <cell r="E5440">
            <v>2.6415999999999999</v>
          </cell>
        </row>
        <row r="5441">
          <cell r="A5441" t="str">
            <v>119901A</v>
          </cell>
          <cell r="B5441" t="str">
            <v>SPACER,.36X.62X.62 LG</v>
          </cell>
          <cell r="C5441">
            <v>0.61</v>
          </cell>
          <cell r="D5441">
            <v>0.87</v>
          </cell>
          <cell r="E5441">
            <v>0.41294999999999998</v>
          </cell>
        </row>
        <row r="5442">
          <cell r="A5442" t="str">
            <v>119901B</v>
          </cell>
          <cell r="B5442" t="str">
            <v>SPACER, .359 X .625 X 1.25 LG</v>
          </cell>
          <cell r="C5442">
            <v>4.4800000000000004</v>
          </cell>
          <cell r="D5442">
            <v>6.4</v>
          </cell>
          <cell r="E5442">
            <v>1.9656</v>
          </cell>
        </row>
        <row r="5443">
          <cell r="A5443" t="str">
            <v>119901F</v>
          </cell>
          <cell r="B5443" t="str">
            <v>SPACER,.36X.62X.28LG</v>
          </cell>
          <cell r="C5443">
            <v>2.58</v>
          </cell>
          <cell r="D5443">
            <v>3.68</v>
          </cell>
          <cell r="E5443">
            <v>1.7367999999999999</v>
          </cell>
        </row>
        <row r="5444">
          <cell r="A5444" t="str">
            <v>119901H</v>
          </cell>
          <cell r="B5444" t="str">
            <v>SPACER,.36X.62X.59LG</v>
          </cell>
          <cell r="C5444">
            <v>2.78</v>
          </cell>
          <cell r="D5444">
            <v>3.97</v>
          </cell>
          <cell r="E5444">
            <v>0.61360000000000003</v>
          </cell>
        </row>
        <row r="5445">
          <cell r="A5445" t="str">
            <v>119901J</v>
          </cell>
          <cell r="B5445" t="str">
            <v>SPACER,.359X.62X1.62LG.</v>
          </cell>
          <cell r="C5445">
            <v>4.55</v>
          </cell>
          <cell r="D5445">
            <v>6.5</v>
          </cell>
          <cell r="E5445">
            <v>2.9449700000000001</v>
          </cell>
        </row>
        <row r="5446">
          <cell r="A5446" t="str">
            <v>119901K</v>
          </cell>
          <cell r="B5446" t="str">
            <v>SPACER,.36X.62X2.25</v>
          </cell>
          <cell r="C5446">
            <v>19</v>
          </cell>
          <cell r="D5446">
            <v>27.15</v>
          </cell>
          <cell r="E5446">
            <v>3.1616</v>
          </cell>
        </row>
        <row r="5447">
          <cell r="A5447" t="str">
            <v>120132A</v>
          </cell>
          <cell r="B5447" t="str">
            <v>SPACER,.56X1.00X.25LG</v>
          </cell>
          <cell r="C5447">
            <v>5.85</v>
          </cell>
          <cell r="D5447">
            <v>8.36</v>
          </cell>
          <cell r="E5447">
            <v>1.4039999999999999</v>
          </cell>
        </row>
        <row r="5448">
          <cell r="A5448" t="str">
            <v>120132D</v>
          </cell>
          <cell r="B5448" t="str">
            <v>SPACER,.56X1X2 LG</v>
          </cell>
          <cell r="C5448">
            <v>17.3</v>
          </cell>
          <cell r="D5448">
            <v>24.72</v>
          </cell>
          <cell r="E5448">
            <v>4.9607999999999999</v>
          </cell>
        </row>
        <row r="5449">
          <cell r="A5449" t="str">
            <v>120132F</v>
          </cell>
          <cell r="B5449" t="str">
            <v>SPACER,.56X1X2.5 LG</v>
          </cell>
          <cell r="C5449">
            <v>9.64</v>
          </cell>
          <cell r="D5449">
            <v>13.77</v>
          </cell>
          <cell r="E5449">
            <v>2.6831999999999998</v>
          </cell>
        </row>
        <row r="5450">
          <cell r="A5450" t="str">
            <v>120132J</v>
          </cell>
          <cell r="B5450" t="str">
            <v>SPACER,.56X1X.62 LG</v>
          </cell>
          <cell r="C5450">
            <v>6.2</v>
          </cell>
          <cell r="D5450">
            <v>8.86</v>
          </cell>
          <cell r="E5450">
            <v>2.8184</v>
          </cell>
        </row>
        <row r="5451">
          <cell r="A5451" t="str">
            <v>120132K</v>
          </cell>
          <cell r="B5451" t="str">
            <v>SPACER,.56X1.00X.12LG</v>
          </cell>
          <cell r="C5451">
            <v>14.01</v>
          </cell>
          <cell r="D5451">
            <v>20.010000000000002</v>
          </cell>
          <cell r="E5451">
            <v>2.8912</v>
          </cell>
        </row>
        <row r="5452">
          <cell r="A5452" t="str">
            <v>120132L</v>
          </cell>
          <cell r="B5452" t="str">
            <v>SPACER,.56X1X1 LG</v>
          </cell>
          <cell r="C5452">
            <v>8.31</v>
          </cell>
          <cell r="D5452">
            <v>11.88</v>
          </cell>
          <cell r="E5452">
            <v>1.8928</v>
          </cell>
        </row>
        <row r="5453">
          <cell r="A5453" t="str">
            <v>120132R</v>
          </cell>
          <cell r="B5453" t="str">
            <v>SPACER,.56X1X3 LG</v>
          </cell>
          <cell r="C5453">
            <v>8.99</v>
          </cell>
          <cell r="D5453">
            <v>12.85</v>
          </cell>
          <cell r="E5453">
            <v>6.0635300000000001</v>
          </cell>
        </row>
        <row r="5454">
          <cell r="A5454" t="str">
            <v>120148A</v>
          </cell>
          <cell r="B5454" t="str">
            <v>GASKET GOVERNOR</v>
          </cell>
          <cell r="C5454">
            <v>2.7</v>
          </cell>
          <cell r="D5454">
            <v>3.86</v>
          </cell>
          <cell r="E5454">
            <v>0.35287000000000002</v>
          </cell>
        </row>
        <row r="5455">
          <cell r="A5455" t="str">
            <v>120148C</v>
          </cell>
          <cell r="B5455" t="str">
            <v>GASKET, GOVERNOR</v>
          </cell>
          <cell r="C5455">
            <v>43.48</v>
          </cell>
          <cell r="D5455">
            <v>62.12</v>
          </cell>
          <cell r="E5455">
            <v>13.9048</v>
          </cell>
        </row>
        <row r="5456">
          <cell r="A5456" t="str">
            <v>120148D</v>
          </cell>
          <cell r="B5456" t="str">
            <v>GASKET, GOVERNOR</v>
          </cell>
          <cell r="C5456">
            <v>2.4500000000000002</v>
          </cell>
          <cell r="D5456">
            <v>3.5</v>
          </cell>
          <cell r="E5456">
            <v>0.28079999999999999</v>
          </cell>
        </row>
        <row r="5457">
          <cell r="A5457" t="str">
            <v>120181A</v>
          </cell>
          <cell r="B5457" t="str">
            <v>GASKET, COVER</v>
          </cell>
          <cell r="C5457">
            <v>0.75</v>
          </cell>
          <cell r="D5457">
            <v>1.08</v>
          </cell>
          <cell r="E5457">
            <v>0.20799999999999999</v>
          </cell>
        </row>
        <row r="5458">
          <cell r="A5458" t="str">
            <v>120306E</v>
          </cell>
          <cell r="B5458" t="str">
            <v>PIPE, 2 X 5.50 TOE</v>
          </cell>
          <cell r="C5458">
            <v>8.73</v>
          </cell>
          <cell r="D5458">
            <v>12.47</v>
          </cell>
          <cell r="E5458">
            <v>5.6471999999999998</v>
          </cell>
        </row>
        <row r="5459">
          <cell r="A5459" t="str">
            <v>120306F</v>
          </cell>
          <cell r="B5459" t="str">
            <v>PIPE,2 X 2.75 TBE</v>
          </cell>
          <cell r="C5459">
            <v>8.8000000000000007</v>
          </cell>
          <cell r="D5459">
            <v>12.57</v>
          </cell>
          <cell r="E5459">
            <v>2.964</v>
          </cell>
        </row>
        <row r="5460">
          <cell r="A5460" t="str">
            <v>120306W</v>
          </cell>
          <cell r="B5460" t="str">
            <v>PIPE,2 X 2.25 TBE</v>
          </cell>
          <cell r="C5460">
            <v>12.24</v>
          </cell>
          <cell r="D5460">
            <v>17.489999999999998</v>
          </cell>
          <cell r="E5460">
            <v>2.9317600000000001</v>
          </cell>
        </row>
        <row r="5461">
          <cell r="A5461" t="str">
            <v>120306Z</v>
          </cell>
          <cell r="B5461" t="str">
            <v>PIPE,2 X 3.25 TBE</v>
          </cell>
          <cell r="C5461">
            <v>4.8499999999999996</v>
          </cell>
          <cell r="D5461">
            <v>6.92</v>
          </cell>
          <cell r="E5461">
            <v>3.2656000000000001</v>
          </cell>
        </row>
        <row r="5462">
          <cell r="A5462" t="str">
            <v>120561A</v>
          </cell>
          <cell r="B5462" t="str">
            <v>U BOLT,#10X2.06X2.53LG</v>
          </cell>
          <cell r="C5462">
            <v>7.42</v>
          </cell>
          <cell r="D5462">
            <v>10.6</v>
          </cell>
          <cell r="E5462">
            <v>4.5864000000000003</v>
          </cell>
        </row>
        <row r="5463">
          <cell r="A5463" t="str">
            <v>120837B</v>
          </cell>
          <cell r="B5463" t="str">
            <v>SPRING, THROTLE CTRL</v>
          </cell>
          <cell r="C5463">
            <v>175.25</v>
          </cell>
          <cell r="D5463">
            <v>250.35</v>
          </cell>
          <cell r="E5463">
            <v>51.012</v>
          </cell>
        </row>
        <row r="5464">
          <cell r="A5464" t="str">
            <v>120918B</v>
          </cell>
          <cell r="B5464" t="str">
            <v>SLEEVE RUBBER</v>
          </cell>
          <cell r="C5464">
            <v>0.22</v>
          </cell>
          <cell r="D5464">
            <v>0.32</v>
          </cell>
          <cell r="E5464">
            <v>0.13519999999999999</v>
          </cell>
        </row>
        <row r="5465">
          <cell r="A5465" t="str">
            <v>120918D</v>
          </cell>
          <cell r="B5465" t="str">
            <v>SLEEVE RUBBER</v>
          </cell>
          <cell r="C5465">
            <v>0.31</v>
          </cell>
          <cell r="D5465">
            <v>0.44</v>
          </cell>
          <cell r="E5465">
            <v>0.20799999999999999</v>
          </cell>
        </row>
        <row r="5466">
          <cell r="A5466" t="str">
            <v>120920B</v>
          </cell>
          <cell r="B5466" t="str">
            <v>NUT TUBING</v>
          </cell>
          <cell r="C5466">
            <v>0.95</v>
          </cell>
          <cell r="D5466">
            <v>1.36</v>
          </cell>
          <cell r="E5466">
            <v>0.64480000000000004</v>
          </cell>
        </row>
        <row r="5467">
          <cell r="A5467" t="str">
            <v>120920C</v>
          </cell>
          <cell r="B5467" t="str">
            <v>NUT,.812-18X.69</v>
          </cell>
          <cell r="C5467">
            <v>0.51</v>
          </cell>
          <cell r="D5467">
            <v>0.73</v>
          </cell>
          <cell r="E5467">
            <v>0.34320000000000001</v>
          </cell>
        </row>
        <row r="5468">
          <cell r="A5468" t="str">
            <v>120920F</v>
          </cell>
          <cell r="B5468" t="str">
            <v>NUT TUBING</v>
          </cell>
          <cell r="C5468">
            <v>0.49</v>
          </cell>
          <cell r="D5468">
            <v>0.7</v>
          </cell>
          <cell r="E5468">
            <v>0.33488000000000001</v>
          </cell>
        </row>
        <row r="5469">
          <cell r="A5469" t="str">
            <v>123000F</v>
          </cell>
          <cell r="B5469" t="str">
            <v>GASKET</v>
          </cell>
          <cell r="C5469">
            <v>177.81</v>
          </cell>
          <cell r="D5469">
            <v>254.01</v>
          </cell>
          <cell r="E5469">
            <v>110.24</v>
          </cell>
        </row>
        <row r="5470">
          <cell r="A5470" t="str">
            <v>123036L</v>
          </cell>
          <cell r="B5470" t="str">
            <v>VALVE INTAKE</v>
          </cell>
          <cell r="C5470">
            <v>44.3</v>
          </cell>
          <cell r="D5470">
            <v>63.28</v>
          </cell>
          <cell r="E5470">
            <v>14.8408</v>
          </cell>
        </row>
        <row r="5471">
          <cell r="A5471" t="str">
            <v>123605K</v>
          </cell>
          <cell r="B5471" t="str">
            <v>RING, PISTON INTERMEDIATE</v>
          </cell>
          <cell r="C5471">
            <v>15.3</v>
          </cell>
          <cell r="D5471">
            <v>21.86</v>
          </cell>
          <cell r="E5471">
            <v>6.5727000000000002</v>
          </cell>
        </row>
        <row r="5472">
          <cell r="A5472" t="str">
            <v>123605L</v>
          </cell>
          <cell r="B5472" t="str">
            <v>RING, PISTON TOP COMPRESSION</v>
          </cell>
          <cell r="C5472">
            <v>21.42</v>
          </cell>
          <cell r="D5472">
            <v>30.6</v>
          </cell>
          <cell r="E5472">
            <v>9.6807400000000001</v>
          </cell>
        </row>
        <row r="5473">
          <cell r="A5473" t="str">
            <v>128224A</v>
          </cell>
          <cell r="B5473" t="str">
            <v>SCREW,SS SHCS M10 X 108 REWORK</v>
          </cell>
          <cell r="C5473">
            <v>10.02</v>
          </cell>
          <cell r="D5473">
            <v>14.32</v>
          </cell>
          <cell r="E5473">
            <v>6.76</v>
          </cell>
        </row>
        <row r="5474">
          <cell r="A5474" t="str">
            <v>135040B</v>
          </cell>
          <cell r="B5474" t="str">
            <v>GASKET COVER</v>
          </cell>
          <cell r="C5474">
            <v>16</v>
          </cell>
          <cell r="D5474">
            <v>22.86</v>
          </cell>
          <cell r="E5474">
            <v>6.24</v>
          </cell>
        </row>
        <row r="5475">
          <cell r="A5475" t="str">
            <v>140656A</v>
          </cell>
          <cell r="B5475" t="str">
            <v>SHAFT WATER PUMP</v>
          </cell>
          <cell r="C5475">
            <v>186.35</v>
          </cell>
          <cell r="D5475">
            <v>266.22000000000003</v>
          </cell>
          <cell r="E5475">
            <v>109.76664</v>
          </cell>
        </row>
        <row r="5476">
          <cell r="A5476" t="str">
            <v>145029A</v>
          </cell>
          <cell r="B5476" t="str">
            <v>BUSHING BRONZE</v>
          </cell>
          <cell r="C5476">
            <v>24.13</v>
          </cell>
          <cell r="D5476">
            <v>34.47</v>
          </cell>
          <cell r="E5476">
            <v>12.428000000000001</v>
          </cell>
        </row>
        <row r="5477">
          <cell r="A5477" t="str">
            <v>145163B</v>
          </cell>
          <cell r="B5477" t="str">
            <v>VANE WATER PUMP</v>
          </cell>
          <cell r="C5477">
            <v>438.54</v>
          </cell>
          <cell r="D5477">
            <v>626.49</v>
          </cell>
          <cell r="E5477">
            <v>123.5624</v>
          </cell>
        </row>
        <row r="5478">
          <cell r="A5478" t="str">
            <v>145436C</v>
          </cell>
          <cell r="B5478" t="str">
            <v>NBL VALVE INTAKE</v>
          </cell>
          <cell r="C5478">
            <v>51</v>
          </cell>
          <cell r="D5478">
            <v>72.86</v>
          </cell>
          <cell r="E5478">
            <v>14.092000000000001</v>
          </cell>
        </row>
        <row r="5479">
          <cell r="A5479" t="str">
            <v>15026C</v>
          </cell>
          <cell r="B5479" t="str">
            <v>HOSE,1.75X2.12X3 LG</v>
          </cell>
          <cell r="C5479">
            <v>3.94</v>
          </cell>
          <cell r="D5479">
            <v>5.62</v>
          </cell>
          <cell r="E5479">
            <v>2.6520000000000001</v>
          </cell>
        </row>
        <row r="5480">
          <cell r="A5480" t="str">
            <v>15027D</v>
          </cell>
          <cell r="B5480" t="str">
            <v>HOSE,2.75X3.25X3 LG</v>
          </cell>
          <cell r="C5480">
            <v>7.49</v>
          </cell>
          <cell r="D5480">
            <v>10.7</v>
          </cell>
          <cell r="E5480">
            <v>3.9693399999999999</v>
          </cell>
        </row>
        <row r="5481">
          <cell r="A5481" t="str">
            <v>151011B</v>
          </cell>
          <cell r="B5481" t="str">
            <v>GASKET</v>
          </cell>
          <cell r="C5481">
            <v>21</v>
          </cell>
          <cell r="D5481">
            <v>30</v>
          </cell>
          <cell r="E5481">
            <v>10.1816</v>
          </cell>
        </row>
        <row r="5482">
          <cell r="A5482" t="str">
            <v>151037B</v>
          </cell>
          <cell r="B5482" t="str">
            <v>UNION,STRT ADAPT,.5</v>
          </cell>
          <cell r="C5482">
            <v>2.82</v>
          </cell>
          <cell r="D5482">
            <v>4.03</v>
          </cell>
          <cell r="E5482">
            <v>1.9032</v>
          </cell>
        </row>
        <row r="5483">
          <cell r="A5483" t="str">
            <v>151037C</v>
          </cell>
          <cell r="B5483" t="str">
            <v>UNION,STRT ADAPT,.75</v>
          </cell>
          <cell r="C5483">
            <v>11.39</v>
          </cell>
          <cell r="D5483">
            <v>16.28</v>
          </cell>
          <cell r="E5483">
            <v>5.4184000000000001</v>
          </cell>
        </row>
        <row r="5484">
          <cell r="A5484" t="str">
            <v>151037D</v>
          </cell>
          <cell r="B5484" t="str">
            <v>UNION,STRT ADAPT,1</v>
          </cell>
          <cell r="C5484">
            <v>20.3</v>
          </cell>
          <cell r="D5484">
            <v>29.01</v>
          </cell>
          <cell r="E5484">
            <v>6.53505</v>
          </cell>
        </row>
        <row r="5485">
          <cell r="A5485" t="str">
            <v>151037F</v>
          </cell>
          <cell r="B5485" t="str">
            <v>UNION,STR ADAPT,1.25</v>
          </cell>
          <cell r="C5485">
            <v>21.93</v>
          </cell>
          <cell r="D5485">
            <v>31.33</v>
          </cell>
          <cell r="E5485">
            <v>5.1167999999999996</v>
          </cell>
        </row>
        <row r="5486">
          <cell r="A5486" t="str">
            <v>151151A</v>
          </cell>
          <cell r="B5486" t="str">
            <v>PIPE EXTENSIONS,.5</v>
          </cell>
          <cell r="C5486">
            <v>33.659999999999997</v>
          </cell>
          <cell r="D5486">
            <v>48.09</v>
          </cell>
          <cell r="E5486">
            <v>10.244</v>
          </cell>
        </row>
        <row r="5487">
          <cell r="A5487" t="str">
            <v>151156L</v>
          </cell>
          <cell r="B5487" t="str">
            <v>PUMP PRIMER</v>
          </cell>
          <cell r="C5487">
            <v>979.2</v>
          </cell>
          <cell r="D5487">
            <v>1398.86</v>
          </cell>
          <cell r="E5487">
            <v>290.88799999999998</v>
          </cell>
        </row>
        <row r="5488">
          <cell r="A5488" t="str">
            <v>151169A</v>
          </cell>
          <cell r="B5488" t="str">
            <v>WASHR1.02X1.62X.12</v>
          </cell>
          <cell r="C5488">
            <v>3.44</v>
          </cell>
          <cell r="D5488">
            <v>4.91</v>
          </cell>
          <cell r="E5488">
            <v>1.04</v>
          </cell>
        </row>
        <row r="5489">
          <cell r="A5489" t="str">
            <v>151169F</v>
          </cell>
          <cell r="B5489" t="str">
            <v>WASHER,CYL.HD.1.02X1.50X.19THK</v>
          </cell>
          <cell r="C5489">
            <v>1.01</v>
          </cell>
          <cell r="D5489">
            <v>1.44</v>
          </cell>
          <cell r="E5489">
            <v>0.61360000000000003</v>
          </cell>
        </row>
        <row r="5490">
          <cell r="A5490" t="str">
            <v>151270A</v>
          </cell>
          <cell r="B5490" t="str">
            <v>SPACER,.50X88X.59 LG</v>
          </cell>
          <cell r="C5490">
            <v>0.14000000000000001</v>
          </cell>
          <cell r="D5490">
            <v>0.19</v>
          </cell>
          <cell r="E5490">
            <v>9.1079999999999994E-2</v>
          </cell>
        </row>
        <row r="5491">
          <cell r="A5491" t="str">
            <v>151270G</v>
          </cell>
          <cell r="B5491" t="str">
            <v>SPACER,.41X.88X1.38 LG</v>
          </cell>
          <cell r="C5491">
            <v>13.39</v>
          </cell>
          <cell r="D5491">
            <v>19.13</v>
          </cell>
          <cell r="E5491">
            <v>2.4647999999999999</v>
          </cell>
        </row>
        <row r="5492">
          <cell r="A5492" t="str">
            <v>151270H</v>
          </cell>
          <cell r="B5492" t="str">
            <v>SPACER,.44X.88X2.44 LG</v>
          </cell>
          <cell r="C5492">
            <v>20.260000000000002</v>
          </cell>
          <cell r="D5492">
            <v>28.94</v>
          </cell>
          <cell r="E5492">
            <v>3.1928000000000001</v>
          </cell>
        </row>
        <row r="5493">
          <cell r="A5493" t="str">
            <v>151270J</v>
          </cell>
          <cell r="B5493" t="str">
            <v>SPACER,.44X.88X3.25 LG</v>
          </cell>
          <cell r="C5493">
            <v>17.600000000000001</v>
          </cell>
          <cell r="D5493">
            <v>25.14</v>
          </cell>
          <cell r="E5493">
            <v>4.8983999999999996</v>
          </cell>
        </row>
        <row r="5494">
          <cell r="A5494" t="str">
            <v>151270K</v>
          </cell>
          <cell r="B5494" t="str">
            <v>SPACER,.44X.88X.453 LG</v>
          </cell>
          <cell r="C5494">
            <v>10.4</v>
          </cell>
          <cell r="D5494">
            <v>14.86</v>
          </cell>
          <cell r="E5494">
            <v>2.1320000000000001</v>
          </cell>
        </row>
        <row r="5495">
          <cell r="A5495" t="str">
            <v>151270L</v>
          </cell>
          <cell r="B5495" t="str">
            <v>SPACER,.44X.75X1.312LG</v>
          </cell>
          <cell r="C5495">
            <v>8.8000000000000007</v>
          </cell>
          <cell r="D5495">
            <v>12.57</v>
          </cell>
          <cell r="E5495">
            <v>2.6936</v>
          </cell>
        </row>
        <row r="5496">
          <cell r="A5496" t="str">
            <v>151270M</v>
          </cell>
          <cell r="B5496" t="str">
            <v>SPACER, .406 X 1.0 X 1.75LG</v>
          </cell>
          <cell r="C5496">
            <v>8.4600000000000009</v>
          </cell>
          <cell r="D5496">
            <v>12.09</v>
          </cell>
          <cell r="E5496">
            <v>2.4752000000000001</v>
          </cell>
        </row>
        <row r="5497">
          <cell r="A5497" t="str">
            <v>151270N</v>
          </cell>
          <cell r="B5497" t="str">
            <v>SPACER,.41IDX.69ODX3.25LG.</v>
          </cell>
          <cell r="C5497">
            <v>3.67</v>
          </cell>
          <cell r="D5497">
            <v>5.25</v>
          </cell>
          <cell r="E5497">
            <v>2.4752000000000001</v>
          </cell>
        </row>
        <row r="5498">
          <cell r="A5498" t="str">
            <v>151282B</v>
          </cell>
          <cell r="B5498" t="str">
            <v>GASKET,AIR DISCHRG.</v>
          </cell>
          <cell r="C5498">
            <v>3.01</v>
          </cell>
          <cell r="D5498">
            <v>4.3</v>
          </cell>
          <cell r="E5498">
            <v>0.79039999999999999</v>
          </cell>
        </row>
        <row r="5499">
          <cell r="A5499" t="str">
            <v>151282C</v>
          </cell>
          <cell r="B5499" t="str">
            <v>GASKET</v>
          </cell>
          <cell r="C5499">
            <v>1.38</v>
          </cell>
          <cell r="D5499">
            <v>1.97</v>
          </cell>
          <cell r="E5499">
            <v>0.40560000000000002</v>
          </cell>
        </row>
        <row r="5500">
          <cell r="A5500" t="str">
            <v>151431L</v>
          </cell>
          <cell r="B5500" t="str">
            <v>ELBOW,AIR CLEANER</v>
          </cell>
          <cell r="C5500">
            <v>241.28</v>
          </cell>
          <cell r="D5500">
            <v>344.69</v>
          </cell>
          <cell r="E5500">
            <v>57.345599999999997</v>
          </cell>
        </row>
        <row r="5501">
          <cell r="A5501" t="str">
            <v>151488B</v>
          </cell>
          <cell r="B5501" t="str">
            <v>FLANGE DELIVERY TUBE</v>
          </cell>
          <cell r="C5501">
            <v>51.82</v>
          </cell>
          <cell r="D5501">
            <v>74.02</v>
          </cell>
          <cell r="E5501">
            <v>20.748000000000001</v>
          </cell>
        </row>
        <row r="5502">
          <cell r="A5502" t="str">
            <v>151488G</v>
          </cell>
          <cell r="B5502" t="str">
            <v>FLANGE</v>
          </cell>
          <cell r="C5502">
            <v>152.81</v>
          </cell>
          <cell r="D5502">
            <v>218.3</v>
          </cell>
          <cell r="E5502">
            <v>24.897600000000001</v>
          </cell>
        </row>
        <row r="5503">
          <cell r="A5503" t="str">
            <v>151589L</v>
          </cell>
          <cell r="B5503" t="str">
            <v>ELBOW</v>
          </cell>
          <cell r="C5503">
            <v>57.26</v>
          </cell>
          <cell r="D5503">
            <v>81.790000000000006</v>
          </cell>
          <cell r="E5503">
            <v>60.845500000000001</v>
          </cell>
        </row>
        <row r="5504">
          <cell r="A5504" t="str">
            <v>151688A</v>
          </cell>
          <cell r="B5504" t="str">
            <v>COVER,EXH OUT 4-25SQ</v>
          </cell>
          <cell r="C5504">
            <v>69.680000000000007</v>
          </cell>
          <cell r="D5504">
            <v>99.54</v>
          </cell>
          <cell r="E5504">
            <v>9.3704000000000001</v>
          </cell>
        </row>
        <row r="5505">
          <cell r="A5505" t="str">
            <v>151689A</v>
          </cell>
          <cell r="B5505" t="str">
            <v>FLANGE</v>
          </cell>
          <cell r="C5505">
            <v>23.59</v>
          </cell>
          <cell r="D5505">
            <v>33.700000000000003</v>
          </cell>
          <cell r="E5505">
            <v>22.88</v>
          </cell>
        </row>
        <row r="5506">
          <cell r="A5506" t="str">
            <v>151814B</v>
          </cell>
          <cell r="B5506" t="str">
            <v>BEARING BARRING SHFT</v>
          </cell>
          <cell r="C5506">
            <v>74</v>
          </cell>
          <cell r="D5506">
            <v>105.71</v>
          </cell>
          <cell r="E5506">
            <v>23.670400000000001</v>
          </cell>
        </row>
        <row r="5507">
          <cell r="A5507" t="str">
            <v>151818B</v>
          </cell>
          <cell r="B5507" t="str">
            <v>HEATER, KIM HOTSTART 240V</v>
          </cell>
          <cell r="C5507">
            <v>172.58</v>
          </cell>
          <cell r="D5507">
            <v>246.55</v>
          </cell>
          <cell r="E5507">
            <v>116.38639999999999</v>
          </cell>
        </row>
        <row r="5508">
          <cell r="A5508" t="str">
            <v>151818C</v>
          </cell>
          <cell r="B5508" t="str">
            <v>KIM HOTSTART</v>
          </cell>
          <cell r="C5508">
            <v>198.9</v>
          </cell>
          <cell r="D5508">
            <v>284.14</v>
          </cell>
          <cell r="E5508">
            <v>133.44239999999999</v>
          </cell>
        </row>
        <row r="5509">
          <cell r="A5509" t="str">
            <v>151995C</v>
          </cell>
          <cell r="B5509" t="str">
            <v>COUPLING,GOV.DRIVE</v>
          </cell>
          <cell r="C5509">
            <v>61.09</v>
          </cell>
          <cell r="D5509">
            <v>87.27</v>
          </cell>
          <cell r="E5509">
            <v>19.396000000000001</v>
          </cell>
        </row>
        <row r="5510">
          <cell r="A5510" t="str">
            <v>152276A</v>
          </cell>
          <cell r="B5510" t="str">
            <v>GASKET</v>
          </cell>
          <cell r="C5510">
            <v>1.23</v>
          </cell>
          <cell r="D5510">
            <v>1.76</v>
          </cell>
          <cell r="E5510">
            <v>0.69159999999999999</v>
          </cell>
        </row>
        <row r="5511">
          <cell r="A5511" t="str">
            <v>152372A</v>
          </cell>
          <cell r="B5511" t="str">
            <v>GASKET</v>
          </cell>
          <cell r="C5511">
            <v>18</v>
          </cell>
          <cell r="D5511">
            <v>25.71</v>
          </cell>
          <cell r="E5511">
            <v>5.8343999999999996</v>
          </cell>
        </row>
        <row r="5512">
          <cell r="A5512" t="str">
            <v>152736A</v>
          </cell>
          <cell r="B5512" t="str">
            <v>CLEVIS</v>
          </cell>
          <cell r="C5512">
            <v>81.64</v>
          </cell>
          <cell r="D5512">
            <v>116.63</v>
          </cell>
          <cell r="E5512">
            <v>55.059759999999997</v>
          </cell>
        </row>
        <row r="5513">
          <cell r="A5513" t="str">
            <v>152737A</v>
          </cell>
          <cell r="B5513" t="str">
            <v>BUSHING</v>
          </cell>
          <cell r="C5513">
            <v>5.68</v>
          </cell>
          <cell r="D5513">
            <v>8.11</v>
          </cell>
          <cell r="E5513">
            <v>3.8271999999999999</v>
          </cell>
        </row>
        <row r="5514">
          <cell r="A5514" t="str">
            <v>152934D</v>
          </cell>
          <cell r="B5514" t="str">
            <v>SWITCH,TATTLETALE RESET</v>
          </cell>
          <cell r="C5514">
            <v>48</v>
          </cell>
          <cell r="D5514">
            <v>68.569999999999993</v>
          </cell>
          <cell r="E5514">
            <v>20.415199999999999</v>
          </cell>
        </row>
        <row r="5515">
          <cell r="A5515" t="str">
            <v>153000M</v>
          </cell>
          <cell r="B5515" t="str">
            <v>HOUSING,MAG DRIVE</v>
          </cell>
          <cell r="C5515">
            <v>531.28</v>
          </cell>
          <cell r="D5515">
            <v>758.97</v>
          </cell>
          <cell r="E5515">
            <v>358.27672000000001</v>
          </cell>
        </row>
        <row r="5516">
          <cell r="A5516" t="str">
            <v>153003C</v>
          </cell>
          <cell r="B5516" t="str">
            <v>GUIDE,TAPPET</v>
          </cell>
          <cell r="C5516">
            <v>130.88</v>
          </cell>
          <cell r="D5516">
            <v>186.97</v>
          </cell>
          <cell r="E5516">
            <v>37.117600000000003</v>
          </cell>
        </row>
        <row r="5517">
          <cell r="A5517" t="str">
            <v>153003E</v>
          </cell>
          <cell r="B5517" t="str">
            <v>GUIDE, TAPPET</v>
          </cell>
          <cell r="C5517">
            <v>87.63</v>
          </cell>
          <cell r="D5517">
            <v>125.19</v>
          </cell>
          <cell r="E5517">
            <v>6.5</v>
          </cell>
        </row>
        <row r="5518">
          <cell r="A5518" t="str">
            <v>153004H</v>
          </cell>
          <cell r="B5518" t="str">
            <v>COVER,OVERSPEED GOVERNOR</v>
          </cell>
          <cell r="C5518">
            <v>212.39</v>
          </cell>
          <cell r="D5518">
            <v>303.41000000000003</v>
          </cell>
          <cell r="E5518">
            <v>143.22880000000001</v>
          </cell>
        </row>
        <row r="5519">
          <cell r="A5519" t="str">
            <v>153005A</v>
          </cell>
          <cell r="B5519" t="str">
            <v>HOUSING GOVERNOR</v>
          </cell>
          <cell r="C5519">
            <v>65.959999999999994</v>
          </cell>
          <cell r="D5519">
            <v>94.23</v>
          </cell>
          <cell r="E5519">
            <v>44.480800000000002</v>
          </cell>
        </row>
        <row r="5520">
          <cell r="A5520" t="str">
            <v>153007B</v>
          </cell>
          <cell r="B5520" t="str">
            <v>HSG DRIVE COVER</v>
          </cell>
          <cell r="C5520">
            <v>59.6</v>
          </cell>
          <cell r="D5520">
            <v>85.15</v>
          </cell>
          <cell r="E5520">
            <v>62.277450000000002</v>
          </cell>
        </row>
        <row r="5521">
          <cell r="A5521" t="str">
            <v>153012A</v>
          </cell>
          <cell r="B5521" t="str">
            <v>NBL CAP CEN CAMSHAFT BRG</v>
          </cell>
          <cell r="C5521">
            <v>84.06</v>
          </cell>
          <cell r="D5521">
            <v>120.08</v>
          </cell>
          <cell r="E5521">
            <v>72.763599999999997</v>
          </cell>
        </row>
        <row r="5522">
          <cell r="A5522" t="str">
            <v>153012C</v>
          </cell>
          <cell r="B5522" t="str">
            <v>NBL CAP INT CAMSHAFT BRG</v>
          </cell>
          <cell r="C5522">
            <v>73.599999999999994</v>
          </cell>
          <cell r="D5522">
            <v>105.14</v>
          </cell>
          <cell r="E5522">
            <v>55.714100000000002</v>
          </cell>
        </row>
        <row r="5523">
          <cell r="A5523" t="str">
            <v>153012D</v>
          </cell>
          <cell r="B5523" t="str">
            <v>NBL CAP REAR&amp;INT CAM BRG</v>
          </cell>
          <cell r="C5523">
            <v>84.06</v>
          </cell>
          <cell r="D5523">
            <v>120.08</v>
          </cell>
          <cell r="E5523">
            <v>72.763599999999997</v>
          </cell>
        </row>
        <row r="5524">
          <cell r="A5524" t="str">
            <v>153014C</v>
          </cell>
          <cell r="B5524" t="str">
            <v>SUPPORT,DIPSTICK</v>
          </cell>
          <cell r="C5524">
            <v>35.19</v>
          </cell>
          <cell r="D5524">
            <v>50.27</v>
          </cell>
          <cell r="E5524">
            <v>16.525600000000001</v>
          </cell>
        </row>
        <row r="5525">
          <cell r="A5525" t="str">
            <v>153020E</v>
          </cell>
          <cell r="B5525" t="str">
            <v>GASKET, TAPPET HOUSING</v>
          </cell>
          <cell r="C5525">
            <v>12</v>
          </cell>
          <cell r="D5525">
            <v>17.14</v>
          </cell>
          <cell r="E5525">
            <v>3.7023999999999999</v>
          </cell>
        </row>
        <row r="5526">
          <cell r="A5526" t="str">
            <v>153022C</v>
          </cell>
          <cell r="B5526" t="str">
            <v>GASKET, TAPPET GUIDE</v>
          </cell>
          <cell r="C5526">
            <v>0.7</v>
          </cell>
          <cell r="D5526">
            <v>1.01</v>
          </cell>
          <cell r="E5526">
            <v>0.20280000000000001</v>
          </cell>
        </row>
        <row r="5527">
          <cell r="A5527" t="str">
            <v>153022D</v>
          </cell>
          <cell r="B5527" t="str">
            <v>GASKET, TAPPET GUIDE</v>
          </cell>
          <cell r="C5527">
            <v>0.79</v>
          </cell>
          <cell r="D5527">
            <v>1.1200000000000001</v>
          </cell>
          <cell r="E5527">
            <v>0.20696000000000001</v>
          </cell>
        </row>
        <row r="5528">
          <cell r="A5528" t="str">
            <v>153023A</v>
          </cell>
          <cell r="B5528" t="str">
            <v>GASKET, OIL RETAINER</v>
          </cell>
          <cell r="C5528">
            <v>0.84</v>
          </cell>
          <cell r="D5528">
            <v>1.19</v>
          </cell>
          <cell r="E5528">
            <v>0.21944</v>
          </cell>
        </row>
        <row r="5529">
          <cell r="A5529" t="str">
            <v>153024A</v>
          </cell>
          <cell r="B5529" t="str">
            <v>GASKET, OIL RETAINER</v>
          </cell>
          <cell r="C5529">
            <v>3.64</v>
          </cell>
          <cell r="D5529">
            <v>5.2</v>
          </cell>
          <cell r="E5529">
            <v>1.0608</v>
          </cell>
        </row>
        <row r="5530">
          <cell r="A5530" t="str">
            <v>153026A</v>
          </cell>
          <cell r="B5530" t="str">
            <v>STUD,GR8,.75X9.38 LG</v>
          </cell>
          <cell r="C5530">
            <v>31.51</v>
          </cell>
          <cell r="D5530">
            <v>45.01</v>
          </cell>
          <cell r="E5530">
            <v>21.247199999999999</v>
          </cell>
        </row>
        <row r="5531">
          <cell r="A5531" t="str">
            <v>153031D</v>
          </cell>
          <cell r="B5531" t="str">
            <v>NBL RING, UPPER &amp; LOWER THRUST</v>
          </cell>
          <cell r="C5531">
            <v>50.57</v>
          </cell>
          <cell r="D5531">
            <v>72.239999999999995</v>
          </cell>
          <cell r="E5531">
            <v>26.571999999999999</v>
          </cell>
        </row>
        <row r="5532">
          <cell r="A5532" t="str">
            <v>153032A</v>
          </cell>
          <cell r="B5532" t="str">
            <v>RING, FRT CAMSHAFT BRG THRUST</v>
          </cell>
          <cell r="C5532">
            <v>8.92</v>
          </cell>
          <cell r="D5532">
            <v>12.74</v>
          </cell>
          <cell r="E5532">
            <v>6.0111999999999997</v>
          </cell>
        </row>
        <row r="5533">
          <cell r="A5533" t="str">
            <v>153034C</v>
          </cell>
          <cell r="B5533" t="str">
            <v>SCREW ADJUSTING</v>
          </cell>
          <cell r="C5533">
            <v>0.77</v>
          </cell>
          <cell r="D5533">
            <v>1.1000000000000001</v>
          </cell>
          <cell r="E5533">
            <v>18.044</v>
          </cell>
        </row>
        <row r="5534">
          <cell r="A5534" t="str">
            <v>153037A</v>
          </cell>
          <cell r="B5534" t="str">
            <v>PLATE,CAMSHAFT COVER</v>
          </cell>
          <cell r="C5534">
            <v>113.22</v>
          </cell>
          <cell r="D5534">
            <v>161.74</v>
          </cell>
          <cell r="E5534">
            <v>41.496000000000002</v>
          </cell>
        </row>
        <row r="5535">
          <cell r="A5535" t="str">
            <v>153038A</v>
          </cell>
          <cell r="B5535" t="str">
            <v>GASKET, CAMSHAFT COVER PLATE</v>
          </cell>
          <cell r="C5535">
            <v>1.58</v>
          </cell>
          <cell r="D5535">
            <v>2.2599999999999998</v>
          </cell>
          <cell r="E5535">
            <v>0.61048000000000002</v>
          </cell>
        </row>
        <row r="5536">
          <cell r="A5536" t="str">
            <v>153043A</v>
          </cell>
          <cell r="B5536" t="str">
            <v>SHIM,CRANKSHAFT,.003</v>
          </cell>
          <cell r="C5536">
            <v>1.83</v>
          </cell>
          <cell r="D5536">
            <v>2.61</v>
          </cell>
          <cell r="E5536">
            <v>1.6224000000000001</v>
          </cell>
        </row>
        <row r="5537">
          <cell r="A5537" t="str">
            <v>153044C</v>
          </cell>
          <cell r="B5537" t="str">
            <v>WASHER, CSHAFT THRUST</v>
          </cell>
          <cell r="C5537">
            <v>292.77999999999997</v>
          </cell>
          <cell r="D5537">
            <v>418.26</v>
          </cell>
          <cell r="E5537">
            <v>52</v>
          </cell>
        </row>
        <row r="5538">
          <cell r="A5538" t="str">
            <v>153045H</v>
          </cell>
          <cell r="B5538" t="str">
            <v>COUPLING,CAMSHAFT</v>
          </cell>
          <cell r="C5538">
            <v>293.33</v>
          </cell>
          <cell r="D5538">
            <v>419.04</v>
          </cell>
          <cell r="E5538">
            <v>234.93600000000001</v>
          </cell>
        </row>
        <row r="5539">
          <cell r="A5539" t="str">
            <v>153047A</v>
          </cell>
          <cell r="B5539" t="str">
            <v>WASHER,2.01X4.5X13/32</v>
          </cell>
          <cell r="C5539">
            <v>56</v>
          </cell>
          <cell r="D5539">
            <v>80</v>
          </cell>
          <cell r="E5539">
            <v>19.8432</v>
          </cell>
        </row>
        <row r="5540">
          <cell r="A5540" t="str">
            <v>153048A</v>
          </cell>
          <cell r="B5540" t="str">
            <v>NUT, HEXAGON</v>
          </cell>
          <cell r="C5540">
            <v>29.77</v>
          </cell>
          <cell r="D5540">
            <v>42.52</v>
          </cell>
          <cell r="E5540">
            <v>23.034749999999999</v>
          </cell>
        </row>
        <row r="5541">
          <cell r="A5541" t="str">
            <v>153050D</v>
          </cell>
          <cell r="B5541" t="str">
            <v>GASKET, OIL PUMP COVER</v>
          </cell>
          <cell r="C5541">
            <v>8.99</v>
          </cell>
          <cell r="D5541">
            <v>12.84</v>
          </cell>
          <cell r="E5541">
            <v>3.0742400000000001</v>
          </cell>
        </row>
        <row r="5542">
          <cell r="A5542" t="str">
            <v>153061C</v>
          </cell>
          <cell r="B5542" t="str">
            <v>GASKET, OIL PUMP</v>
          </cell>
          <cell r="C5542">
            <v>3.05</v>
          </cell>
          <cell r="D5542">
            <v>4.3600000000000003</v>
          </cell>
          <cell r="E5542">
            <v>1.3728</v>
          </cell>
        </row>
        <row r="5543">
          <cell r="A5543" t="str">
            <v>153063C</v>
          </cell>
          <cell r="B5543" t="str">
            <v>SPINDLE O P IDLER</v>
          </cell>
          <cell r="C5543">
            <v>824.62</v>
          </cell>
          <cell r="D5543">
            <v>1178.03</v>
          </cell>
          <cell r="E5543">
            <v>234.03120000000001</v>
          </cell>
        </row>
        <row r="5544">
          <cell r="A5544" t="str">
            <v>153063E</v>
          </cell>
          <cell r="B5544" t="str">
            <v>SPINDLE, O.P. IDLER</v>
          </cell>
          <cell r="C5544">
            <v>253.81</v>
          </cell>
          <cell r="D5544">
            <v>362.59</v>
          </cell>
          <cell r="E5544">
            <v>22.328800000000001</v>
          </cell>
        </row>
        <row r="5545">
          <cell r="A5545" t="str">
            <v>153077A</v>
          </cell>
          <cell r="B5545" t="str">
            <v>GASKET, GOV MOUNTING</v>
          </cell>
          <cell r="C5545">
            <v>1.49</v>
          </cell>
          <cell r="D5545">
            <v>2.13</v>
          </cell>
          <cell r="E5545">
            <v>0.48880000000000001</v>
          </cell>
        </row>
        <row r="5546">
          <cell r="A5546" t="str">
            <v>153092B</v>
          </cell>
          <cell r="B5546" t="str">
            <v>GASKET, CAMSHAFT COVER</v>
          </cell>
          <cell r="C5546">
            <v>5.49</v>
          </cell>
          <cell r="D5546">
            <v>7.84</v>
          </cell>
          <cell r="E5546">
            <v>1.8928</v>
          </cell>
        </row>
        <row r="5547">
          <cell r="A5547" t="str">
            <v>153095B</v>
          </cell>
          <cell r="B5547" t="str">
            <v>GASKET, BRG CARRIER</v>
          </cell>
          <cell r="C5547">
            <v>1.18</v>
          </cell>
          <cell r="D5547">
            <v>1.69</v>
          </cell>
          <cell r="E5547">
            <v>0.42431999999999997</v>
          </cell>
        </row>
        <row r="5548">
          <cell r="A5548" t="str">
            <v>153097A</v>
          </cell>
          <cell r="B5548" t="str">
            <v>SEAL OIL</v>
          </cell>
          <cell r="C5548">
            <v>28.56</v>
          </cell>
          <cell r="D5548">
            <v>40.799999999999997</v>
          </cell>
          <cell r="E5548">
            <v>7.2072000000000003</v>
          </cell>
        </row>
        <row r="5549">
          <cell r="A5549" t="str">
            <v>153098A</v>
          </cell>
          <cell r="B5549" t="str">
            <v>WASHER, NYLON .875</v>
          </cell>
          <cell r="C5549">
            <v>1.45</v>
          </cell>
          <cell r="D5549">
            <v>2.0699999999999998</v>
          </cell>
          <cell r="E5549">
            <v>0.24959999999999999</v>
          </cell>
        </row>
        <row r="5550">
          <cell r="A5550" t="str">
            <v>153099H</v>
          </cell>
          <cell r="B5550" t="str">
            <v>PLUNGER</v>
          </cell>
          <cell r="C5550">
            <v>105</v>
          </cell>
          <cell r="D5550">
            <v>150</v>
          </cell>
          <cell r="E5550">
            <v>18.709599999999998</v>
          </cell>
        </row>
        <row r="5551">
          <cell r="A5551" t="str">
            <v>153100A</v>
          </cell>
          <cell r="B5551" t="str">
            <v>GASKET GOV COVER</v>
          </cell>
          <cell r="C5551">
            <v>1.1399999999999999</v>
          </cell>
          <cell r="D5551">
            <v>1.63</v>
          </cell>
          <cell r="E5551">
            <v>0.48880000000000001</v>
          </cell>
        </row>
        <row r="5552">
          <cell r="A5552" t="str">
            <v>153102B</v>
          </cell>
          <cell r="B5552" t="str">
            <v>GASKET,O'SPEED GOV MOUNTING</v>
          </cell>
          <cell r="C5552">
            <v>1.1599999999999999</v>
          </cell>
          <cell r="D5552">
            <v>1.66</v>
          </cell>
          <cell r="E5552">
            <v>0.40144000000000002</v>
          </cell>
        </row>
        <row r="5553">
          <cell r="A5553" t="str">
            <v>153103A</v>
          </cell>
          <cell r="B5553" t="str">
            <v>SPACER,.69X.88X.70LG</v>
          </cell>
          <cell r="C5553">
            <v>5.95</v>
          </cell>
          <cell r="D5553">
            <v>8.5</v>
          </cell>
          <cell r="E5553">
            <v>0.98414999999999997</v>
          </cell>
        </row>
        <row r="5554">
          <cell r="A5554" t="str">
            <v>153104A</v>
          </cell>
          <cell r="B5554" t="str">
            <v>SHAFT GOV</v>
          </cell>
          <cell r="C5554">
            <v>44.53</v>
          </cell>
          <cell r="D5554">
            <v>63.62</v>
          </cell>
          <cell r="E5554">
            <v>27.5288</v>
          </cell>
        </row>
        <row r="5555">
          <cell r="A5555" t="str">
            <v>153104C</v>
          </cell>
          <cell r="B5555" t="str">
            <v>SHIFTER GOV</v>
          </cell>
          <cell r="C5555">
            <v>60.49</v>
          </cell>
          <cell r="D5555">
            <v>86.41</v>
          </cell>
          <cell r="E5555">
            <v>12.604799999999999</v>
          </cell>
        </row>
        <row r="5556">
          <cell r="A5556" t="str">
            <v>153107A</v>
          </cell>
          <cell r="B5556" t="str">
            <v>HOUSING TRIP</v>
          </cell>
          <cell r="C5556">
            <v>729.5</v>
          </cell>
          <cell r="D5556">
            <v>1042.1500000000001</v>
          </cell>
          <cell r="E5556">
            <v>163.67519999999999</v>
          </cell>
        </row>
        <row r="5557">
          <cell r="A5557" t="str">
            <v>153113G</v>
          </cell>
          <cell r="B5557" t="str">
            <v>PLUNGER TRIP</v>
          </cell>
          <cell r="C5557">
            <v>7.71</v>
          </cell>
          <cell r="D5557">
            <v>11.01</v>
          </cell>
          <cell r="E5557">
            <v>5.2</v>
          </cell>
        </row>
        <row r="5558">
          <cell r="A5558" t="str">
            <v>153121A</v>
          </cell>
          <cell r="B5558" t="str">
            <v>O-RING, OIL PAN DOOR</v>
          </cell>
          <cell r="C5558">
            <v>43.29</v>
          </cell>
          <cell r="D5558">
            <v>61.84</v>
          </cell>
          <cell r="E5558">
            <v>8.4385600000000007</v>
          </cell>
        </row>
        <row r="5559">
          <cell r="A5559" t="str">
            <v>153122H</v>
          </cell>
          <cell r="B5559" t="str">
            <v>CLAMP,OIL PAN DOOR</v>
          </cell>
          <cell r="C5559">
            <v>16.41</v>
          </cell>
          <cell r="D5559">
            <v>23.44</v>
          </cell>
          <cell r="E5559">
            <v>8.2888000000000002</v>
          </cell>
        </row>
        <row r="5560">
          <cell r="A5560" t="str">
            <v>153122J</v>
          </cell>
          <cell r="B5560" t="str">
            <v>CLAMP, OIL PAN DOOR</v>
          </cell>
          <cell r="C5560">
            <v>23</v>
          </cell>
          <cell r="D5560">
            <v>32.86</v>
          </cell>
          <cell r="E5560">
            <v>6.7080000000000002</v>
          </cell>
        </row>
        <row r="5561">
          <cell r="A5561" t="str">
            <v>153125J</v>
          </cell>
          <cell r="B5561" t="str">
            <v>COVER,OIL SCREEN</v>
          </cell>
          <cell r="C5561">
            <v>5.78</v>
          </cell>
          <cell r="D5561">
            <v>8.26</v>
          </cell>
          <cell r="E5561">
            <v>3.9</v>
          </cell>
        </row>
        <row r="5562">
          <cell r="A5562" t="str">
            <v>153125K</v>
          </cell>
          <cell r="B5562" t="str">
            <v>FLANGE,OIL SCREEN</v>
          </cell>
          <cell r="C5562">
            <v>1.08</v>
          </cell>
          <cell r="D5562">
            <v>1.54</v>
          </cell>
          <cell r="E5562">
            <v>0.81001999999999996</v>
          </cell>
        </row>
        <row r="5563">
          <cell r="A5563" t="str">
            <v>153125P</v>
          </cell>
          <cell r="B5563" t="str">
            <v>FLANGE, OIL PICK-UP</v>
          </cell>
          <cell r="C5563">
            <v>14.18</v>
          </cell>
          <cell r="D5563">
            <v>20.25</v>
          </cell>
          <cell r="E5563">
            <v>14.73743</v>
          </cell>
        </row>
        <row r="5564">
          <cell r="A5564" t="str">
            <v>153127B</v>
          </cell>
          <cell r="B5564" t="str">
            <v>GASKET, FLANGE</v>
          </cell>
          <cell r="C5564">
            <v>0.43</v>
          </cell>
          <cell r="D5564">
            <v>0.61</v>
          </cell>
          <cell r="E5564">
            <v>0.14871999999999999</v>
          </cell>
        </row>
        <row r="5565">
          <cell r="A5565" t="str">
            <v>153127C</v>
          </cell>
          <cell r="B5565" t="str">
            <v>GASKET, FLANGE</v>
          </cell>
          <cell r="C5565">
            <v>6.05</v>
          </cell>
          <cell r="D5565">
            <v>8.64</v>
          </cell>
          <cell r="E5565">
            <v>2.2776000000000001</v>
          </cell>
        </row>
        <row r="5566">
          <cell r="A5566" t="str">
            <v>153127D</v>
          </cell>
          <cell r="B5566" t="str">
            <v>GASKET, PUMP</v>
          </cell>
          <cell r="C5566">
            <v>6.22</v>
          </cell>
          <cell r="D5566">
            <v>8.89</v>
          </cell>
          <cell r="E5566">
            <v>2.2724000000000002</v>
          </cell>
        </row>
        <row r="5567">
          <cell r="A5567" t="str">
            <v>153132A</v>
          </cell>
          <cell r="B5567" t="str">
            <v>GASKET</v>
          </cell>
          <cell r="C5567">
            <v>4.62</v>
          </cell>
          <cell r="D5567">
            <v>6.61</v>
          </cell>
          <cell r="E5567">
            <v>3.12</v>
          </cell>
        </row>
        <row r="5568">
          <cell r="A5568" t="str">
            <v>153137C</v>
          </cell>
          <cell r="B5568" t="str">
            <v>GASKET, WATER PUMP</v>
          </cell>
          <cell r="C5568">
            <v>1.55</v>
          </cell>
          <cell r="D5568">
            <v>2.21</v>
          </cell>
          <cell r="E5568">
            <v>0.57408000000000003</v>
          </cell>
        </row>
        <row r="5569">
          <cell r="A5569" t="str">
            <v>153139B</v>
          </cell>
          <cell r="B5569" t="str">
            <v>GASKET, WATER OUTLET</v>
          </cell>
          <cell r="C5569">
            <v>0.94</v>
          </cell>
          <cell r="D5569">
            <v>1.34</v>
          </cell>
          <cell r="E5569">
            <v>0.57199999999999995</v>
          </cell>
        </row>
        <row r="5570">
          <cell r="A5570" t="str">
            <v>153139C</v>
          </cell>
          <cell r="B5570" t="str">
            <v>GASKET</v>
          </cell>
          <cell r="C5570">
            <v>2.5499999999999998</v>
          </cell>
          <cell r="D5570">
            <v>3.64</v>
          </cell>
          <cell r="E5570">
            <v>0.87017</v>
          </cell>
        </row>
        <row r="5571">
          <cell r="A5571" t="str">
            <v>153142B</v>
          </cell>
          <cell r="B5571" t="str">
            <v>GASKET,DIPSTICK SUPP.</v>
          </cell>
          <cell r="C5571">
            <v>6</v>
          </cell>
          <cell r="D5571">
            <v>8.57</v>
          </cell>
          <cell r="E5571">
            <v>1.8408</v>
          </cell>
        </row>
        <row r="5572">
          <cell r="A5572" t="str">
            <v>153142C</v>
          </cell>
          <cell r="B5572" t="str">
            <v>GASKET, DIPSTICK SUPPORT</v>
          </cell>
          <cell r="C5572">
            <v>1.1000000000000001</v>
          </cell>
          <cell r="D5572">
            <v>1.57</v>
          </cell>
          <cell r="E5572">
            <v>0.35568</v>
          </cell>
        </row>
        <row r="5573">
          <cell r="A5573" t="str">
            <v>153143A</v>
          </cell>
          <cell r="B5573" t="str">
            <v>PLATE DIPSTICK COVER</v>
          </cell>
          <cell r="C5573">
            <v>60.18</v>
          </cell>
          <cell r="D5573">
            <v>85.97</v>
          </cell>
          <cell r="E5573">
            <v>4.3263999999999996</v>
          </cell>
        </row>
        <row r="5574">
          <cell r="A5574" t="str">
            <v>153144B</v>
          </cell>
          <cell r="B5574" t="str">
            <v>TUBE DIPSTICK</v>
          </cell>
          <cell r="C5574">
            <v>120</v>
          </cell>
          <cell r="D5574">
            <v>171.43</v>
          </cell>
          <cell r="E5574">
            <v>44.616</v>
          </cell>
        </row>
        <row r="5575">
          <cell r="A5575" t="str">
            <v>153144C</v>
          </cell>
          <cell r="B5575" t="str">
            <v>TUBE,DIPSTICK</v>
          </cell>
          <cell r="C5575">
            <v>81.599999999999994</v>
          </cell>
          <cell r="D5575">
            <v>116.57</v>
          </cell>
          <cell r="E5575">
            <v>43.637799999999999</v>
          </cell>
        </row>
        <row r="5576">
          <cell r="A5576" t="str">
            <v>153144E</v>
          </cell>
          <cell r="B5576" t="str">
            <v>TUBE, DIPSTICK</v>
          </cell>
          <cell r="C5576">
            <v>46.27</v>
          </cell>
          <cell r="D5576">
            <v>66.09</v>
          </cell>
          <cell r="E5576">
            <v>31.2</v>
          </cell>
        </row>
        <row r="5577">
          <cell r="A5577" t="str">
            <v>153146F</v>
          </cell>
          <cell r="B5577" t="str">
            <v>COVER, FLANGE</v>
          </cell>
          <cell r="C5577">
            <v>55.25</v>
          </cell>
          <cell r="D5577">
            <v>78.930000000000007</v>
          </cell>
          <cell r="E5577">
            <v>59.328800000000001</v>
          </cell>
        </row>
        <row r="5578">
          <cell r="A5578" t="str">
            <v>153146J</v>
          </cell>
          <cell r="B5578" t="str">
            <v>COVER, FLANGE</v>
          </cell>
          <cell r="C5578">
            <v>76</v>
          </cell>
          <cell r="D5578">
            <v>108.57</v>
          </cell>
          <cell r="E5578">
            <v>35.776000000000003</v>
          </cell>
        </row>
        <row r="5579">
          <cell r="A5579" t="str">
            <v>153146K</v>
          </cell>
          <cell r="B5579" t="str">
            <v>FLANGE, COVER</v>
          </cell>
          <cell r="C5579">
            <v>64.27</v>
          </cell>
          <cell r="D5579">
            <v>91.82</v>
          </cell>
          <cell r="E5579">
            <v>19.333600000000001</v>
          </cell>
        </row>
        <row r="5580">
          <cell r="A5580" t="str">
            <v>153147B</v>
          </cell>
          <cell r="B5580" t="str">
            <v>GASKET, FLANGE COVER</v>
          </cell>
          <cell r="C5580">
            <v>3.14</v>
          </cell>
          <cell r="D5580">
            <v>4.49</v>
          </cell>
          <cell r="E5580">
            <v>1.2168000000000001</v>
          </cell>
        </row>
        <row r="5581">
          <cell r="A5581" t="str">
            <v>153153A</v>
          </cell>
          <cell r="B5581" t="str">
            <v>GASKET</v>
          </cell>
          <cell r="C5581">
            <v>4.92</v>
          </cell>
          <cell r="D5581">
            <v>7.03</v>
          </cell>
          <cell r="E5581">
            <v>1.39537</v>
          </cell>
        </row>
        <row r="5582">
          <cell r="A5582" t="str">
            <v>153155A</v>
          </cell>
          <cell r="B5582" t="str">
            <v>GASKET</v>
          </cell>
          <cell r="C5582">
            <v>7.32</v>
          </cell>
          <cell r="D5582">
            <v>10.46</v>
          </cell>
          <cell r="E5582">
            <v>3.12</v>
          </cell>
        </row>
        <row r="5583">
          <cell r="A5583" t="str">
            <v>153156B</v>
          </cell>
          <cell r="B5583" t="str">
            <v>GASKET ROCKER COVER</v>
          </cell>
          <cell r="C5583">
            <v>7.38</v>
          </cell>
          <cell r="D5583">
            <v>10.55</v>
          </cell>
          <cell r="E5583">
            <v>2.3296000000000001</v>
          </cell>
        </row>
        <row r="5584">
          <cell r="A5584" t="str">
            <v>153159A</v>
          </cell>
          <cell r="B5584" t="str">
            <v>GASKET</v>
          </cell>
          <cell r="C5584">
            <v>4.7</v>
          </cell>
          <cell r="D5584">
            <v>6.72</v>
          </cell>
          <cell r="E5584">
            <v>3.1699199999999998</v>
          </cell>
        </row>
        <row r="5585">
          <cell r="A5585" t="str">
            <v>153160C</v>
          </cell>
          <cell r="B5585" t="str">
            <v>SPACER PULLEY</v>
          </cell>
          <cell r="C5585">
            <v>155.85</v>
          </cell>
          <cell r="D5585">
            <v>222.64</v>
          </cell>
          <cell r="E5585">
            <v>150.79739000000001</v>
          </cell>
        </row>
        <row r="5586">
          <cell r="A5586" t="str">
            <v>153160E</v>
          </cell>
          <cell r="B5586" t="str">
            <v>SPACER,CSHFT PULLEY REAR</v>
          </cell>
          <cell r="C5586">
            <v>269.27999999999997</v>
          </cell>
          <cell r="D5586">
            <v>384.69</v>
          </cell>
          <cell r="E5586">
            <v>55.369599999999998</v>
          </cell>
        </row>
        <row r="5587">
          <cell r="A5587" t="str">
            <v>153161B</v>
          </cell>
          <cell r="B5587" t="str">
            <v>SLEEVE, FAN PULLEY</v>
          </cell>
          <cell r="C5587">
            <v>258.56</v>
          </cell>
          <cell r="D5587">
            <v>369.37</v>
          </cell>
          <cell r="E5587">
            <v>65.831999999999994</v>
          </cell>
        </row>
        <row r="5588">
          <cell r="A5588" t="str">
            <v>153162C</v>
          </cell>
          <cell r="B5588" t="str">
            <v>PLATE, CRANKSHAFT END</v>
          </cell>
          <cell r="C5588">
            <v>130.6</v>
          </cell>
          <cell r="D5588">
            <v>186.57</v>
          </cell>
          <cell r="E5588">
            <v>35.463999999999999</v>
          </cell>
        </row>
        <row r="5589">
          <cell r="A5589" t="str">
            <v>153163E</v>
          </cell>
          <cell r="B5589" t="str">
            <v>SPACER, CRANKSHAFT PULLEY</v>
          </cell>
          <cell r="C5589">
            <v>74.78</v>
          </cell>
          <cell r="D5589">
            <v>106.82</v>
          </cell>
          <cell r="E5589">
            <v>15.496</v>
          </cell>
        </row>
        <row r="5590">
          <cell r="A5590" t="str">
            <v>153169F</v>
          </cell>
          <cell r="B5590" t="str">
            <v>SHAFT INJ PUMP DR</v>
          </cell>
          <cell r="C5590">
            <v>287.37</v>
          </cell>
          <cell r="D5590">
            <v>410.53</v>
          </cell>
          <cell r="E5590">
            <v>279.40661999999998</v>
          </cell>
        </row>
        <row r="5591">
          <cell r="A5591" t="str">
            <v>153169H</v>
          </cell>
          <cell r="B5591" t="str">
            <v>SHAFT INJ PUMP DR</v>
          </cell>
          <cell r="C5591">
            <v>359.98</v>
          </cell>
          <cell r="D5591">
            <v>514.25</v>
          </cell>
          <cell r="E5591">
            <v>354.00085000000001</v>
          </cell>
        </row>
        <row r="5592">
          <cell r="A5592" t="str">
            <v>153169L</v>
          </cell>
          <cell r="B5592" t="str">
            <v>SHAFT INJ PUMP DRIVE</v>
          </cell>
          <cell r="C5592">
            <v>303.88</v>
          </cell>
          <cell r="D5592">
            <v>434.11</v>
          </cell>
          <cell r="E5592">
            <v>297.84678000000002</v>
          </cell>
        </row>
        <row r="5593">
          <cell r="A5593" t="str">
            <v>153169N</v>
          </cell>
          <cell r="B5593" t="str">
            <v>SHAFT INJ PUMP DRIVE</v>
          </cell>
          <cell r="C5593">
            <v>774.18</v>
          </cell>
          <cell r="D5593">
            <v>1105.97</v>
          </cell>
          <cell r="E5593">
            <v>522.88198</v>
          </cell>
        </row>
        <row r="5594">
          <cell r="A5594" t="str">
            <v>153169S</v>
          </cell>
          <cell r="B5594" t="str">
            <v>SHAFT, INJ. PUMP DR.</v>
          </cell>
          <cell r="C5594">
            <v>903</v>
          </cell>
          <cell r="D5594">
            <v>1290</v>
          </cell>
          <cell r="E5594">
            <v>242.21600000000001</v>
          </cell>
        </row>
        <row r="5595">
          <cell r="A5595" t="str">
            <v>153169T</v>
          </cell>
          <cell r="B5595" t="str">
            <v>SHAFT,MAGNETO DRIVE</v>
          </cell>
          <cell r="C5595">
            <v>838</v>
          </cell>
          <cell r="D5595">
            <v>1197.1400000000001</v>
          </cell>
          <cell r="E5595">
            <v>261.04000000000002</v>
          </cell>
        </row>
        <row r="5596">
          <cell r="A5596" t="str">
            <v>153175C</v>
          </cell>
          <cell r="B5596" t="str">
            <v>GASKET,MAG DRIVE HOUSING</v>
          </cell>
          <cell r="C5596">
            <v>2.4500000000000002</v>
          </cell>
          <cell r="D5596">
            <v>3.5</v>
          </cell>
          <cell r="E5596">
            <v>0.83199999999999996</v>
          </cell>
        </row>
        <row r="5597">
          <cell r="A5597" t="str">
            <v>153176C</v>
          </cell>
          <cell r="B5597" t="str">
            <v>GASKET,MAGNETO DRIVE HSG.</v>
          </cell>
          <cell r="C5597">
            <v>2.83</v>
          </cell>
          <cell r="D5597">
            <v>4.04</v>
          </cell>
          <cell r="E5597">
            <v>0.76336000000000004</v>
          </cell>
        </row>
        <row r="5598">
          <cell r="A5598" t="str">
            <v>153181C</v>
          </cell>
          <cell r="B5598" t="str">
            <v>GEAR,DRIVE TACH.</v>
          </cell>
          <cell r="C5598">
            <v>717.91</v>
          </cell>
          <cell r="D5598">
            <v>1025.5899999999999</v>
          </cell>
          <cell r="E5598">
            <v>205.96816999999999</v>
          </cell>
        </row>
        <row r="5599">
          <cell r="A5599" t="str">
            <v>153182C</v>
          </cell>
          <cell r="B5599" t="str">
            <v>SHAFT TACH REV ROT</v>
          </cell>
          <cell r="C5599">
            <v>72.38</v>
          </cell>
          <cell r="D5599">
            <v>103.4</v>
          </cell>
          <cell r="E5599">
            <v>48.807200000000002</v>
          </cell>
        </row>
        <row r="5600">
          <cell r="A5600" t="str">
            <v>153182F</v>
          </cell>
          <cell r="B5600" t="str">
            <v>DRIVE SHAFT, TALH.</v>
          </cell>
          <cell r="C5600">
            <v>19.170000000000002</v>
          </cell>
          <cell r="D5600">
            <v>27.38</v>
          </cell>
          <cell r="E5600">
            <v>12.92557</v>
          </cell>
        </row>
        <row r="5601">
          <cell r="A5601" t="str">
            <v>153219B</v>
          </cell>
          <cell r="B5601" t="str">
            <v>GEAR GOVERNOR</v>
          </cell>
          <cell r="C5601">
            <v>280.57</v>
          </cell>
          <cell r="D5601">
            <v>400.82</v>
          </cell>
          <cell r="E5601">
            <v>167.9392</v>
          </cell>
        </row>
        <row r="5602">
          <cell r="A5602" t="str">
            <v>153219C</v>
          </cell>
          <cell r="B5602" t="str">
            <v>GEAR GOVERNOR</v>
          </cell>
          <cell r="C5602">
            <v>582.41999999999996</v>
          </cell>
          <cell r="D5602">
            <v>832.03</v>
          </cell>
          <cell r="E5602">
            <v>354.18239999999997</v>
          </cell>
        </row>
        <row r="5603">
          <cell r="A5603" t="str">
            <v>153219D</v>
          </cell>
          <cell r="B5603" t="str">
            <v>GEAR,GOVERNOR</v>
          </cell>
          <cell r="C5603">
            <v>301.33</v>
          </cell>
          <cell r="D5603">
            <v>430.48</v>
          </cell>
          <cell r="E5603">
            <v>274.69335999999998</v>
          </cell>
        </row>
        <row r="5604">
          <cell r="A5604" t="str">
            <v>153219E</v>
          </cell>
          <cell r="B5604" t="str">
            <v>GEAR GOV</v>
          </cell>
          <cell r="C5604">
            <v>178.07</v>
          </cell>
          <cell r="D5604">
            <v>254.39</v>
          </cell>
          <cell r="E5604">
            <v>129.47592</v>
          </cell>
        </row>
        <row r="5605">
          <cell r="A5605" t="str">
            <v>153219G</v>
          </cell>
          <cell r="B5605" t="str">
            <v>GEAR, GOV.</v>
          </cell>
          <cell r="C5605">
            <v>148.84</v>
          </cell>
          <cell r="D5605">
            <v>212.63</v>
          </cell>
          <cell r="E5605">
            <v>50.076000000000001</v>
          </cell>
        </row>
        <row r="5606">
          <cell r="A5606" t="str">
            <v>153234A</v>
          </cell>
          <cell r="B5606" t="str">
            <v>GASKET</v>
          </cell>
          <cell r="C5606">
            <v>1.37</v>
          </cell>
          <cell r="D5606">
            <v>1.95</v>
          </cell>
          <cell r="E5606">
            <v>1.3</v>
          </cell>
        </row>
        <row r="5607">
          <cell r="A5607" t="str">
            <v>153255B</v>
          </cell>
          <cell r="B5607" t="str">
            <v>COVER,PUSH ROD,LOWER</v>
          </cell>
          <cell r="C5607">
            <v>36.86</v>
          </cell>
          <cell r="D5607">
            <v>52.66</v>
          </cell>
          <cell r="E5607">
            <v>15.95086</v>
          </cell>
        </row>
        <row r="5608">
          <cell r="A5608" t="str">
            <v>153256A</v>
          </cell>
          <cell r="B5608" t="str">
            <v>COVER,PUSH ROD UPPER</v>
          </cell>
          <cell r="C5608">
            <v>47.39</v>
          </cell>
          <cell r="D5608">
            <v>67.7</v>
          </cell>
          <cell r="E5608">
            <v>22.72578</v>
          </cell>
        </row>
        <row r="5609">
          <cell r="A5609" t="str">
            <v>153260A</v>
          </cell>
          <cell r="B5609" t="str">
            <v>GSKT TRIP HSG COVER</v>
          </cell>
          <cell r="C5609">
            <v>0.5</v>
          </cell>
          <cell r="D5609">
            <v>0.72</v>
          </cell>
          <cell r="E5609">
            <v>0.29120000000000001</v>
          </cell>
        </row>
        <row r="5610">
          <cell r="A5610" t="str">
            <v>153263D</v>
          </cell>
          <cell r="B5610" t="str">
            <v>GASKET,OIL HEADER</v>
          </cell>
          <cell r="C5610">
            <v>1.02</v>
          </cell>
          <cell r="D5610">
            <v>1.46</v>
          </cell>
          <cell r="E5610">
            <v>0.23504</v>
          </cell>
        </row>
        <row r="5611">
          <cell r="A5611" t="str">
            <v>153267A</v>
          </cell>
          <cell r="B5611" t="str">
            <v>LEVER CROSS SHAFT</v>
          </cell>
          <cell r="C5611">
            <v>184</v>
          </cell>
          <cell r="D5611">
            <v>262.86</v>
          </cell>
          <cell r="E5611">
            <v>97.165700000000001</v>
          </cell>
        </row>
        <row r="5612">
          <cell r="A5612" t="str">
            <v>153267C</v>
          </cell>
          <cell r="B5612" t="str">
            <v>LEVER,CROSS SHAFT</v>
          </cell>
          <cell r="C5612">
            <v>75.48</v>
          </cell>
          <cell r="D5612">
            <v>107.83</v>
          </cell>
          <cell r="E5612">
            <v>12.74</v>
          </cell>
        </row>
        <row r="5613">
          <cell r="A5613" t="str">
            <v>153269F</v>
          </cell>
          <cell r="B5613" t="str">
            <v>RETAINER</v>
          </cell>
          <cell r="C5613">
            <v>55.22</v>
          </cell>
          <cell r="D5613">
            <v>78.88</v>
          </cell>
          <cell r="E5613">
            <v>34.268000000000001</v>
          </cell>
        </row>
        <row r="5614">
          <cell r="A5614" t="str">
            <v>153271B</v>
          </cell>
          <cell r="B5614" t="str">
            <v>SPIDER</v>
          </cell>
          <cell r="C5614">
            <v>45.9</v>
          </cell>
          <cell r="D5614">
            <v>65.569999999999993</v>
          </cell>
          <cell r="E5614">
            <v>31.584800000000001</v>
          </cell>
        </row>
        <row r="5615">
          <cell r="A5615" t="str">
            <v>153272A</v>
          </cell>
          <cell r="B5615" t="str">
            <v>DISC UNIV JOINT</v>
          </cell>
          <cell r="C5615">
            <v>9.24</v>
          </cell>
          <cell r="D5615">
            <v>13.2</v>
          </cell>
          <cell r="E5615">
            <v>2.86</v>
          </cell>
        </row>
        <row r="5616">
          <cell r="A5616" t="str">
            <v>153276A</v>
          </cell>
          <cell r="B5616" t="str">
            <v>PLATE THROTTLE MTG</v>
          </cell>
          <cell r="C5616">
            <v>26.52</v>
          </cell>
          <cell r="D5616">
            <v>37.89</v>
          </cell>
          <cell r="E5616">
            <v>7.4463999999999997</v>
          </cell>
        </row>
        <row r="5617">
          <cell r="A5617" t="str">
            <v>153276B</v>
          </cell>
          <cell r="B5617" t="str">
            <v>THROTTLE MNTG PLATE</v>
          </cell>
          <cell r="C5617">
            <v>22.95</v>
          </cell>
          <cell r="D5617">
            <v>32.79</v>
          </cell>
          <cell r="E5617">
            <v>21.736339999999998</v>
          </cell>
        </row>
        <row r="5618">
          <cell r="A5618" t="str">
            <v>153276E</v>
          </cell>
          <cell r="B5618" t="str">
            <v>BRACKET,THROTTLE</v>
          </cell>
          <cell r="C5618">
            <v>25.67</v>
          </cell>
          <cell r="D5618">
            <v>36.67</v>
          </cell>
          <cell r="E5618">
            <v>7.9039999999999999</v>
          </cell>
        </row>
        <row r="5619">
          <cell r="A5619" t="str">
            <v>153280B</v>
          </cell>
          <cell r="B5619" t="str">
            <v>FLANGE AIR CLEAN CONN</v>
          </cell>
          <cell r="C5619">
            <v>88</v>
          </cell>
          <cell r="D5619">
            <v>125.71</v>
          </cell>
          <cell r="E5619">
            <v>41.273359999999997</v>
          </cell>
        </row>
        <row r="5620">
          <cell r="A5620" t="str">
            <v>153280F</v>
          </cell>
          <cell r="B5620" t="str">
            <v>FLANGE WATER INLEL</v>
          </cell>
          <cell r="C5620">
            <v>82.82</v>
          </cell>
          <cell r="D5620">
            <v>118.31</v>
          </cell>
          <cell r="E5620">
            <v>26.1144</v>
          </cell>
        </row>
        <row r="5621">
          <cell r="A5621" t="str">
            <v>153287E</v>
          </cell>
          <cell r="B5621" t="str">
            <v>GEAR, MAGNETO DRIVE</v>
          </cell>
          <cell r="C5621">
            <v>845.63</v>
          </cell>
          <cell r="D5621">
            <v>1208.04</v>
          </cell>
          <cell r="E5621">
            <v>245.98555999999999</v>
          </cell>
        </row>
        <row r="5622">
          <cell r="A5622" t="str">
            <v>153287F</v>
          </cell>
          <cell r="B5622" t="str">
            <v>GEAR, MAGNETO DRIVE</v>
          </cell>
          <cell r="C5622">
            <v>626.48</v>
          </cell>
          <cell r="D5622">
            <v>894.97</v>
          </cell>
          <cell r="E5622">
            <v>260.74880000000002</v>
          </cell>
        </row>
        <row r="5623">
          <cell r="A5623" t="str">
            <v>153288B</v>
          </cell>
          <cell r="B5623" t="str">
            <v>SHAFT,MAGNETO DRIVE</v>
          </cell>
          <cell r="C5623">
            <v>99.67</v>
          </cell>
          <cell r="D5623">
            <v>142.38999999999999</v>
          </cell>
          <cell r="E5623">
            <v>60.67991</v>
          </cell>
        </row>
        <row r="5624">
          <cell r="A5624" t="str">
            <v>153288C</v>
          </cell>
          <cell r="B5624" t="str">
            <v>SHAFT, MAGNETO DRIVE</v>
          </cell>
          <cell r="C5624">
            <v>132.1</v>
          </cell>
          <cell r="D5624">
            <v>188.72</v>
          </cell>
          <cell r="E5624">
            <v>73.798400000000001</v>
          </cell>
        </row>
        <row r="5625">
          <cell r="A5625" t="str">
            <v>153291B</v>
          </cell>
          <cell r="B5625" t="str">
            <v>SEAL, OIL</v>
          </cell>
          <cell r="C5625">
            <v>4.41</v>
          </cell>
          <cell r="D5625">
            <v>6.29</v>
          </cell>
          <cell r="E5625">
            <v>0.83199999999999996</v>
          </cell>
        </row>
        <row r="5626">
          <cell r="A5626" t="str">
            <v>153293A</v>
          </cell>
          <cell r="B5626" t="str">
            <v>GSKT MAG DR ADAP COV</v>
          </cell>
          <cell r="C5626">
            <v>3.18</v>
          </cell>
          <cell r="D5626">
            <v>4.54</v>
          </cell>
          <cell r="E5626">
            <v>1.27504</v>
          </cell>
        </row>
        <row r="5627">
          <cell r="A5627" t="str">
            <v>153293B</v>
          </cell>
          <cell r="B5627" t="str">
            <v>GASKET MAG ADPT CVR</v>
          </cell>
          <cell r="C5627">
            <v>2.5499999999999998</v>
          </cell>
          <cell r="D5627">
            <v>3.64</v>
          </cell>
          <cell r="E5627">
            <v>0.49202000000000001</v>
          </cell>
        </row>
        <row r="5628">
          <cell r="A5628" t="str">
            <v>153302D</v>
          </cell>
          <cell r="B5628" t="str">
            <v>COVER, TAPPET HOUSING END</v>
          </cell>
          <cell r="C5628">
            <v>119</v>
          </cell>
          <cell r="D5628">
            <v>170</v>
          </cell>
          <cell r="E5628">
            <v>16.167000000000002</v>
          </cell>
        </row>
        <row r="5629">
          <cell r="A5629" t="str">
            <v>153304B</v>
          </cell>
          <cell r="B5629" t="str">
            <v>RETAINER BEARING</v>
          </cell>
          <cell r="C5629">
            <v>64.680000000000007</v>
          </cell>
          <cell r="D5629">
            <v>92.39</v>
          </cell>
          <cell r="E5629">
            <v>63.963200000000001</v>
          </cell>
        </row>
        <row r="5630">
          <cell r="A5630" t="str">
            <v>153304D</v>
          </cell>
          <cell r="B5630" t="str">
            <v>BEARING RETAINER</v>
          </cell>
          <cell r="C5630">
            <v>93.37</v>
          </cell>
          <cell r="D5630">
            <v>133.38999999999999</v>
          </cell>
          <cell r="E5630">
            <v>72.8</v>
          </cell>
        </row>
        <row r="5631">
          <cell r="A5631" t="str">
            <v>153344A</v>
          </cell>
          <cell r="B5631" t="str">
            <v>GASKET</v>
          </cell>
          <cell r="C5631">
            <v>2.1</v>
          </cell>
          <cell r="D5631">
            <v>3.01</v>
          </cell>
          <cell r="E5631">
            <v>0.49837999999999999</v>
          </cell>
        </row>
        <row r="5632">
          <cell r="A5632" t="str">
            <v>153361A</v>
          </cell>
          <cell r="B5632" t="str">
            <v>GSKT UPPER W CONN</v>
          </cell>
          <cell r="C5632">
            <v>3.69</v>
          </cell>
          <cell r="D5632">
            <v>5.27</v>
          </cell>
          <cell r="E5632">
            <v>1.4039999999999999</v>
          </cell>
        </row>
        <row r="5633">
          <cell r="A5633" t="str">
            <v>153361B</v>
          </cell>
          <cell r="B5633" t="str">
            <v>GASKET</v>
          </cell>
          <cell r="C5633">
            <v>3.32</v>
          </cell>
          <cell r="D5633">
            <v>4.74</v>
          </cell>
          <cell r="E5633">
            <v>1.70882</v>
          </cell>
        </row>
        <row r="5634">
          <cell r="A5634" t="str">
            <v>153362A</v>
          </cell>
          <cell r="B5634" t="str">
            <v>GASKET</v>
          </cell>
          <cell r="C5634">
            <v>2.39</v>
          </cell>
          <cell r="D5634">
            <v>3.41</v>
          </cell>
          <cell r="E5634">
            <v>1.47753</v>
          </cell>
        </row>
        <row r="5635">
          <cell r="A5635" t="str">
            <v>153374F</v>
          </cell>
          <cell r="B5635" t="str">
            <v>LEVER,GOVERNOR</v>
          </cell>
          <cell r="C5635">
            <v>56</v>
          </cell>
          <cell r="D5635">
            <v>80</v>
          </cell>
          <cell r="E5635">
            <v>10.0152</v>
          </cell>
        </row>
        <row r="5636">
          <cell r="A5636" t="str">
            <v>153374H</v>
          </cell>
          <cell r="B5636" t="str">
            <v>LEVER</v>
          </cell>
          <cell r="C5636">
            <v>459.2</v>
          </cell>
          <cell r="D5636">
            <v>656</v>
          </cell>
          <cell r="E5636">
            <v>254.36651000000001</v>
          </cell>
        </row>
        <row r="5637">
          <cell r="A5637" t="str">
            <v>153374M</v>
          </cell>
          <cell r="B5637" t="str">
            <v>LEVER,BUTTERFLY VLVE</v>
          </cell>
          <cell r="C5637">
            <v>36.21</v>
          </cell>
          <cell r="D5637">
            <v>51.72</v>
          </cell>
          <cell r="E5637">
            <v>39.050939999999997</v>
          </cell>
        </row>
        <row r="5638">
          <cell r="A5638" t="str">
            <v>153374N</v>
          </cell>
          <cell r="B5638" t="str">
            <v>LEVER, GOVERNOR</v>
          </cell>
          <cell r="C5638">
            <v>89.61</v>
          </cell>
          <cell r="D5638">
            <v>128.02000000000001</v>
          </cell>
          <cell r="E5638">
            <v>89.403750000000002</v>
          </cell>
        </row>
        <row r="5639">
          <cell r="A5639" t="str">
            <v>153375C</v>
          </cell>
          <cell r="B5639" t="str">
            <v>ELBOW OIL FILLER</v>
          </cell>
          <cell r="C5639">
            <v>206</v>
          </cell>
          <cell r="D5639">
            <v>294.29000000000002</v>
          </cell>
          <cell r="E5639">
            <v>34.829599999999999</v>
          </cell>
        </row>
        <row r="5640">
          <cell r="A5640" t="str">
            <v>153375D</v>
          </cell>
          <cell r="B5640" t="str">
            <v>ELBOW,OIL FILTER</v>
          </cell>
          <cell r="C5640">
            <v>138.32</v>
          </cell>
          <cell r="D5640">
            <v>197.6</v>
          </cell>
          <cell r="E5640">
            <v>114.5652</v>
          </cell>
        </row>
        <row r="5641">
          <cell r="A5641" t="str">
            <v>153375G</v>
          </cell>
          <cell r="B5641" t="str">
            <v>ELBOW, CENTRIFUGAL OIL FILTER</v>
          </cell>
          <cell r="C5641">
            <v>126.6</v>
          </cell>
          <cell r="D5641">
            <v>180.86</v>
          </cell>
          <cell r="E5641">
            <v>122.2486</v>
          </cell>
        </row>
        <row r="5642">
          <cell r="A5642" t="str">
            <v>153376A</v>
          </cell>
          <cell r="B5642" t="str">
            <v>GASKET</v>
          </cell>
          <cell r="C5642">
            <v>2.31</v>
          </cell>
          <cell r="D5642">
            <v>3.3</v>
          </cell>
          <cell r="E5642">
            <v>1.0920000000000001</v>
          </cell>
        </row>
        <row r="5643">
          <cell r="A5643" t="str">
            <v>153377A</v>
          </cell>
          <cell r="B5643" t="str">
            <v>COVER OIL FILLER</v>
          </cell>
          <cell r="C5643">
            <v>24.84</v>
          </cell>
          <cell r="D5643">
            <v>35.49</v>
          </cell>
          <cell r="E5643">
            <v>5.1167999999999996</v>
          </cell>
        </row>
        <row r="5644">
          <cell r="A5644" t="str">
            <v>153381B</v>
          </cell>
          <cell r="B5644" t="str">
            <v>RING GEAR</v>
          </cell>
          <cell r="C5644">
            <v>504.4</v>
          </cell>
          <cell r="D5644">
            <v>720.57</v>
          </cell>
          <cell r="E5644">
            <v>112.49679999999999</v>
          </cell>
        </row>
        <row r="5645">
          <cell r="A5645" t="str">
            <v>153384S</v>
          </cell>
          <cell r="B5645" t="str">
            <v>SHAFT, STUB</v>
          </cell>
          <cell r="C5645">
            <v>1754.56</v>
          </cell>
          <cell r="D5645">
            <v>2506.5100000000002</v>
          </cell>
          <cell r="E5645">
            <v>422.64818000000002</v>
          </cell>
        </row>
        <row r="5646">
          <cell r="A5646" t="str">
            <v>153385B</v>
          </cell>
          <cell r="B5646" t="str">
            <v>SCROPDOR,.62-11X5.50</v>
          </cell>
          <cell r="C5646">
            <v>14.8</v>
          </cell>
          <cell r="D5646">
            <v>21.14</v>
          </cell>
          <cell r="E5646">
            <v>9.9779699999999991</v>
          </cell>
        </row>
        <row r="5647">
          <cell r="A5647" t="str">
            <v>153385C</v>
          </cell>
          <cell r="B5647" t="str">
            <v>SCROPDOR,.62-11X5.75</v>
          </cell>
          <cell r="C5647">
            <v>13.6</v>
          </cell>
          <cell r="D5647">
            <v>19.420000000000002</v>
          </cell>
          <cell r="E5647">
            <v>2.7824200000000001</v>
          </cell>
        </row>
        <row r="5648">
          <cell r="A5648" t="str">
            <v>153402A</v>
          </cell>
          <cell r="B5648" t="str">
            <v>CLAMP, HOSE</v>
          </cell>
          <cell r="C5648">
            <v>13.73</v>
          </cell>
          <cell r="D5648">
            <v>19.61</v>
          </cell>
          <cell r="E5648">
            <v>2.8007200000000001</v>
          </cell>
        </row>
        <row r="5649">
          <cell r="A5649" t="str">
            <v>153402E</v>
          </cell>
          <cell r="B5649" t="str">
            <v>CLAMP HOSE 4.50-4.81</v>
          </cell>
          <cell r="C5649">
            <v>7.54</v>
          </cell>
          <cell r="D5649">
            <v>10.77</v>
          </cell>
          <cell r="E5649">
            <v>3.9624000000000001</v>
          </cell>
        </row>
        <row r="5650">
          <cell r="A5650" t="str">
            <v>153402F</v>
          </cell>
          <cell r="B5650" t="str">
            <v>CLAMP,HOSE,5.75-6.06</v>
          </cell>
          <cell r="C5650">
            <v>13.73</v>
          </cell>
          <cell r="D5650">
            <v>19.61</v>
          </cell>
          <cell r="E5650">
            <v>2.34</v>
          </cell>
        </row>
        <row r="5651">
          <cell r="A5651" t="str">
            <v>153402G</v>
          </cell>
          <cell r="B5651" t="str">
            <v>CLAMP,HOSE,4.0-4.31</v>
          </cell>
          <cell r="C5651">
            <v>10.7</v>
          </cell>
          <cell r="D5651">
            <v>15.29</v>
          </cell>
          <cell r="E5651">
            <v>5.5140799999999999</v>
          </cell>
        </row>
        <row r="5652">
          <cell r="A5652" t="str">
            <v>153402K</v>
          </cell>
          <cell r="B5652" t="str">
            <v>CLAMP,HOSE,6.0-6.31</v>
          </cell>
          <cell r="C5652">
            <v>13.73</v>
          </cell>
          <cell r="D5652">
            <v>19.61</v>
          </cell>
          <cell r="E5652">
            <v>2.8589600000000002</v>
          </cell>
        </row>
        <row r="5653">
          <cell r="A5653" t="str">
            <v>153402M</v>
          </cell>
          <cell r="B5653" t="str">
            <v>CLAMP,HOSE,10.9-11.2</v>
          </cell>
          <cell r="C5653">
            <v>15.61</v>
          </cell>
          <cell r="D5653">
            <v>22.29</v>
          </cell>
          <cell r="E5653">
            <v>8.0391999999999992</v>
          </cell>
        </row>
        <row r="5654">
          <cell r="A5654" t="str">
            <v>153402P</v>
          </cell>
          <cell r="B5654" t="str">
            <v>CLAMP,HOSE,3.05-3.28</v>
          </cell>
          <cell r="C5654">
            <v>5.13</v>
          </cell>
          <cell r="D5654">
            <v>7.33</v>
          </cell>
          <cell r="E5654">
            <v>2.6415999999999999</v>
          </cell>
        </row>
        <row r="5655">
          <cell r="A5655" t="str">
            <v>153402R</v>
          </cell>
          <cell r="B5655" t="str">
            <v>CLAMP,HOSE,3.55-3.78</v>
          </cell>
          <cell r="C5655">
            <v>9.39</v>
          </cell>
          <cell r="D5655">
            <v>13.41</v>
          </cell>
          <cell r="E5655">
            <v>1.8512</v>
          </cell>
        </row>
        <row r="5656">
          <cell r="A5656" t="str">
            <v>153402S</v>
          </cell>
          <cell r="B5656" t="str">
            <v>CLAMP, HOSE T-BOLT, 6.5 IN.</v>
          </cell>
          <cell r="C5656">
            <v>37.950000000000003</v>
          </cell>
          <cell r="D5656">
            <v>54.22</v>
          </cell>
          <cell r="E5656">
            <v>25.593150000000001</v>
          </cell>
        </row>
        <row r="5657">
          <cell r="A5657" t="str">
            <v>153402V</v>
          </cell>
          <cell r="B5657" t="str">
            <v>CLAMP, T-BOLT HOSE 10.28-10.59 DIA.</v>
          </cell>
          <cell r="C5657">
            <v>19.38</v>
          </cell>
          <cell r="D5657">
            <v>27.69</v>
          </cell>
          <cell r="E5657">
            <v>6.6559999999999997</v>
          </cell>
        </row>
        <row r="5658">
          <cell r="A5658" t="str">
            <v>153444A</v>
          </cell>
          <cell r="B5658" t="str">
            <v>BRKT THROTTLE LEVER</v>
          </cell>
          <cell r="C5658">
            <v>24</v>
          </cell>
          <cell r="D5658">
            <v>34.29</v>
          </cell>
          <cell r="E5658">
            <v>36.993110000000001</v>
          </cell>
        </row>
        <row r="5659">
          <cell r="A5659" t="str">
            <v>153462A</v>
          </cell>
          <cell r="B5659" t="str">
            <v>STRAINER,AIR</v>
          </cell>
          <cell r="C5659">
            <v>35.549999999999997</v>
          </cell>
          <cell r="D5659">
            <v>50.78</v>
          </cell>
          <cell r="E5659">
            <v>22.724</v>
          </cell>
        </row>
        <row r="5660">
          <cell r="A5660" t="str">
            <v>153462B</v>
          </cell>
          <cell r="B5660" t="str">
            <v>STRAINER AIR</v>
          </cell>
          <cell r="C5660">
            <v>28.08</v>
          </cell>
          <cell r="D5660">
            <v>40.119999999999997</v>
          </cell>
          <cell r="E5660">
            <v>18.938400000000001</v>
          </cell>
        </row>
        <row r="5661">
          <cell r="A5661" t="str">
            <v>153462P</v>
          </cell>
          <cell r="B5661" t="str">
            <v>STRAINER,OIL</v>
          </cell>
          <cell r="C5661">
            <v>68.34</v>
          </cell>
          <cell r="D5661">
            <v>97.63</v>
          </cell>
          <cell r="E5661">
            <v>22.672000000000001</v>
          </cell>
        </row>
        <row r="5662">
          <cell r="A5662" t="str">
            <v>153462R</v>
          </cell>
          <cell r="B5662" t="str">
            <v>STRAINER,OIL</v>
          </cell>
          <cell r="C5662">
            <v>54.7</v>
          </cell>
          <cell r="D5662">
            <v>78.14</v>
          </cell>
          <cell r="E5662">
            <v>33.810400000000001</v>
          </cell>
        </row>
        <row r="5663">
          <cell r="A5663" t="str">
            <v>153478R</v>
          </cell>
          <cell r="B5663" t="str">
            <v>HEATER,2.5NPT,240V,4500W</v>
          </cell>
          <cell r="C5663">
            <v>300.81</v>
          </cell>
          <cell r="D5663">
            <v>429.73</v>
          </cell>
          <cell r="E5663">
            <v>200.07</v>
          </cell>
        </row>
        <row r="5664">
          <cell r="A5664" t="str">
            <v>153478S</v>
          </cell>
          <cell r="B5664" t="str">
            <v>HEATER,IMMERSION</v>
          </cell>
          <cell r="C5664">
            <v>573.24</v>
          </cell>
          <cell r="D5664">
            <v>818.91</v>
          </cell>
          <cell r="E5664">
            <v>148.512</v>
          </cell>
        </row>
        <row r="5665">
          <cell r="A5665" t="str">
            <v>153478T</v>
          </cell>
          <cell r="B5665" t="str">
            <v>HEATER,IMMERSION</v>
          </cell>
          <cell r="C5665">
            <v>564.80999999999995</v>
          </cell>
          <cell r="D5665">
            <v>806.87</v>
          </cell>
          <cell r="E5665">
            <v>152.88</v>
          </cell>
        </row>
        <row r="5666">
          <cell r="A5666" t="str">
            <v>153478V</v>
          </cell>
          <cell r="B5666" t="str">
            <v>HEATER,2.5NPT,208V,4500W</v>
          </cell>
          <cell r="C5666">
            <v>454.4</v>
          </cell>
          <cell r="D5666">
            <v>649.14</v>
          </cell>
          <cell r="E5666">
            <v>154.96</v>
          </cell>
        </row>
        <row r="5667">
          <cell r="A5667" t="str">
            <v>153478W</v>
          </cell>
          <cell r="B5667" t="str">
            <v>HEATER,IMMERSION 208V</v>
          </cell>
          <cell r="C5667">
            <v>158.85</v>
          </cell>
          <cell r="D5667">
            <v>226.93</v>
          </cell>
          <cell r="E5667">
            <v>107.12</v>
          </cell>
        </row>
        <row r="5668">
          <cell r="A5668" t="str">
            <v>153478Y</v>
          </cell>
          <cell r="B5668" t="str">
            <v>HEATER,IMMERSION</v>
          </cell>
          <cell r="C5668">
            <v>218.99</v>
          </cell>
          <cell r="D5668">
            <v>312.85000000000002</v>
          </cell>
          <cell r="E5668">
            <v>147.68</v>
          </cell>
        </row>
        <row r="5669">
          <cell r="A5669" t="str">
            <v>153545A</v>
          </cell>
          <cell r="B5669" t="str">
            <v>CONNECTION UPR WATER</v>
          </cell>
          <cell r="C5669">
            <v>79.37</v>
          </cell>
          <cell r="D5669">
            <v>113.39</v>
          </cell>
          <cell r="E5669">
            <v>78.121859999999998</v>
          </cell>
        </row>
        <row r="5670">
          <cell r="A5670" t="str">
            <v>153545C</v>
          </cell>
          <cell r="B5670" t="str">
            <v>CONN.,UPPER WATER</v>
          </cell>
          <cell r="C5670">
            <v>220.1</v>
          </cell>
          <cell r="D5670">
            <v>314.42</v>
          </cell>
          <cell r="E5670">
            <v>59.747999999999998</v>
          </cell>
        </row>
        <row r="5671">
          <cell r="A5671" t="str">
            <v>153551A</v>
          </cell>
          <cell r="B5671" t="str">
            <v>SPACER,1.81X2.25X.82</v>
          </cell>
          <cell r="C5671">
            <v>13.26</v>
          </cell>
          <cell r="D5671">
            <v>18.940000000000001</v>
          </cell>
          <cell r="E5671">
            <v>2.2671999999999999</v>
          </cell>
        </row>
        <row r="5672">
          <cell r="A5672" t="str">
            <v>153554A</v>
          </cell>
          <cell r="B5672" t="str">
            <v>SEAL,REAR CRANKSHAFT</v>
          </cell>
          <cell r="C5672">
            <v>16.61</v>
          </cell>
          <cell r="D5672">
            <v>23.72</v>
          </cell>
          <cell r="E5672">
            <v>7.0928000000000004</v>
          </cell>
        </row>
        <row r="5673">
          <cell r="A5673" t="str">
            <v>153578C</v>
          </cell>
          <cell r="B5673" t="str">
            <v>FLANGE SURGE TANK</v>
          </cell>
          <cell r="C5673">
            <v>146.56</v>
          </cell>
          <cell r="D5673">
            <v>209.37</v>
          </cell>
          <cell r="E5673">
            <v>98.831199999999995</v>
          </cell>
        </row>
        <row r="5674">
          <cell r="A5674" t="str">
            <v>153611B</v>
          </cell>
          <cell r="B5674" t="str">
            <v>PIPE CLIP</v>
          </cell>
          <cell r="C5674">
            <v>17.52</v>
          </cell>
          <cell r="D5674">
            <v>25.03</v>
          </cell>
          <cell r="E5674">
            <v>17.441179999999999</v>
          </cell>
        </row>
        <row r="5675">
          <cell r="A5675" t="str">
            <v>153611F</v>
          </cell>
          <cell r="B5675" t="str">
            <v>CLAMP, PIPE SADDLE (2 IN.PIPE)</v>
          </cell>
          <cell r="C5675">
            <v>28.24</v>
          </cell>
          <cell r="D5675">
            <v>40.35</v>
          </cell>
          <cell r="E5675">
            <v>28.100269999999998</v>
          </cell>
        </row>
        <row r="5676">
          <cell r="A5676" t="str">
            <v>153645A</v>
          </cell>
          <cell r="B5676" t="str">
            <v>BRACKET,IDLER PULLEY</v>
          </cell>
          <cell r="C5676">
            <v>330.48</v>
          </cell>
          <cell r="D5676">
            <v>472.11</v>
          </cell>
          <cell r="E5676">
            <v>20.696000000000002</v>
          </cell>
        </row>
        <row r="5677">
          <cell r="A5677" t="str">
            <v>153705B</v>
          </cell>
          <cell r="B5677" t="str">
            <v>DAMPER,VIBRATION 18 INCH</v>
          </cell>
          <cell r="C5677">
            <v>1751.84</v>
          </cell>
          <cell r="D5677">
            <v>2502.63</v>
          </cell>
          <cell r="E5677">
            <v>903.04240000000004</v>
          </cell>
        </row>
        <row r="5678">
          <cell r="A5678" t="str">
            <v>153707J</v>
          </cell>
          <cell r="B5678" t="str">
            <v>STRAINER, LUBE OIL</v>
          </cell>
          <cell r="C5678">
            <v>807.02</v>
          </cell>
          <cell r="D5678">
            <v>1152.8900000000001</v>
          </cell>
          <cell r="E5678">
            <v>229.08080000000001</v>
          </cell>
        </row>
        <row r="5679">
          <cell r="A5679" t="str">
            <v>153707K</v>
          </cell>
          <cell r="B5679" t="str">
            <v>STRAINER,LUBE OIL</v>
          </cell>
          <cell r="C5679">
            <v>909.84</v>
          </cell>
          <cell r="D5679">
            <v>1299.77</v>
          </cell>
          <cell r="E5679">
            <v>291.2</v>
          </cell>
        </row>
        <row r="5680">
          <cell r="A5680" t="str">
            <v>153707L</v>
          </cell>
          <cell r="B5680" t="str">
            <v>STRAINER,LUBE OIL</v>
          </cell>
          <cell r="C5680">
            <v>352.7</v>
          </cell>
          <cell r="D5680">
            <v>503.86</v>
          </cell>
          <cell r="E5680">
            <v>319.03039999999999</v>
          </cell>
        </row>
        <row r="5681">
          <cell r="A5681" t="str">
            <v>153707R</v>
          </cell>
          <cell r="B5681" t="str">
            <v>STRAINER LUBE OIL</v>
          </cell>
          <cell r="C5681">
            <v>1381.12</v>
          </cell>
          <cell r="D5681">
            <v>1973.03</v>
          </cell>
          <cell r="E5681">
            <v>477.02719999999999</v>
          </cell>
        </row>
        <row r="5682">
          <cell r="A5682" t="str">
            <v>153732B</v>
          </cell>
          <cell r="B5682" t="str">
            <v>PLATE,COVER</v>
          </cell>
          <cell r="C5682">
            <v>30.28</v>
          </cell>
          <cell r="D5682">
            <v>43.26</v>
          </cell>
          <cell r="E5682">
            <v>34.58</v>
          </cell>
        </row>
        <row r="5683">
          <cell r="A5683" t="str">
            <v>153751A</v>
          </cell>
          <cell r="B5683" t="str">
            <v>WASHER,.76X2.25X.38</v>
          </cell>
          <cell r="C5683">
            <v>28.78</v>
          </cell>
          <cell r="D5683">
            <v>41.12</v>
          </cell>
          <cell r="E5683">
            <v>4.6487999999999996</v>
          </cell>
        </row>
        <row r="5684">
          <cell r="A5684" t="str">
            <v>153785A</v>
          </cell>
          <cell r="B5684" t="str">
            <v>CLAMP, 4.50 I.D.</v>
          </cell>
          <cell r="C5684">
            <v>30.54</v>
          </cell>
          <cell r="D5684">
            <v>43.63</v>
          </cell>
          <cell r="E5684">
            <v>24.842600000000001</v>
          </cell>
        </row>
        <row r="5685">
          <cell r="A5685" t="str">
            <v>153785B</v>
          </cell>
          <cell r="B5685" t="str">
            <v>CLAMP,4.5DIAX.5 SCR</v>
          </cell>
          <cell r="C5685">
            <v>33.35</v>
          </cell>
          <cell r="D5685">
            <v>47.65</v>
          </cell>
          <cell r="E5685">
            <v>33.247819999999997</v>
          </cell>
        </row>
        <row r="5686">
          <cell r="A5686" t="str">
            <v>153788C</v>
          </cell>
          <cell r="B5686" t="str">
            <v>BAR,BOLT UP</v>
          </cell>
          <cell r="C5686">
            <v>30.6</v>
          </cell>
          <cell r="D5686">
            <v>43.71</v>
          </cell>
          <cell r="E5686">
            <v>23.96283</v>
          </cell>
        </row>
        <row r="5687">
          <cell r="A5687" t="str">
            <v>153789B</v>
          </cell>
          <cell r="B5687" t="str">
            <v>INDICATOR,RESTRICTIO</v>
          </cell>
          <cell r="C5687">
            <v>8.59</v>
          </cell>
          <cell r="D5687">
            <v>12.26</v>
          </cell>
          <cell r="E5687">
            <v>6.2712000000000003</v>
          </cell>
        </row>
        <row r="5688">
          <cell r="A5688" t="str">
            <v>153807A</v>
          </cell>
          <cell r="B5688" t="str">
            <v>NBL DAMPER, VIBRATION</v>
          </cell>
          <cell r="C5688">
            <v>2448</v>
          </cell>
          <cell r="D5688">
            <v>3497.14</v>
          </cell>
          <cell r="E5688">
            <v>1492.0463999999999</v>
          </cell>
        </row>
        <row r="5689">
          <cell r="A5689" t="str">
            <v>153821D</v>
          </cell>
          <cell r="B5689" t="str">
            <v>BRKT OIL LEVELER</v>
          </cell>
          <cell r="C5689">
            <v>21.95</v>
          </cell>
          <cell r="D5689">
            <v>31.36</v>
          </cell>
          <cell r="E5689">
            <v>18.529440000000001</v>
          </cell>
        </row>
        <row r="5690">
          <cell r="A5690" t="str">
            <v>153821F</v>
          </cell>
          <cell r="B5690" t="str">
            <v>BRKT,OIL REGULATOR</v>
          </cell>
          <cell r="C5690">
            <v>23.61</v>
          </cell>
          <cell r="D5690">
            <v>33.729999999999997</v>
          </cell>
          <cell r="E5690">
            <v>12.546849999999999</v>
          </cell>
        </row>
        <row r="5691">
          <cell r="A5691" t="str">
            <v>153865B</v>
          </cell>
          <cell r="B5691" t="str">
            <v>PULLEY ACCESSORY</v>
          </cell>
          <cell r="C5691">
            <v>272.13</v>
          </cell>
          <cell r="D5691">
            <v>388.75</v>
          </cell>
          <cell r="E5691">
            <v>168.22</v>
          </cell>
        </row>
        <row r="5692">
          <cell r="A5692" t="str">
            <v>153880E</v>
          </cell>
          <cell r="B5692" t="str">
            <v>BRACKET, STARTER MOTOR SWITCH</v>
          </cell>
          <cell r="C5692">
            <v>98.27</v>
          </cell>
          <cell r="D5692">
            <v>140.38</v>
          </cell>
          <cell r="E5692">
            <v>125.97955</v>
          </cell>
        </row>
        <row r="5693">
          <cell r="A5693" t="str">
            <v>153880F</v>
          </cell>
          <cell r="B5693" t="str">
            <v>BRACKET,MOTOR START.</v>
          </cell>
          <cell r="C5693">
            <v>49.09</v>
          </cell>
          <cell r="D5693">
            <v>70.13</v>
          </cell>
          <cell r="E5693">
            <v>33.103200000000001</v>
          </cell>
        </row>
        <row r="5694">
          <cell r="A5694" t="str">
            <v>153880G</v>
          </cell>
          <cell r="B5694" t="str">
            <v>BRACKET, MOTOR STRTR</v>
          </cell>
          <cell r="C5694">
            <v>218.56</v>
          </cell>
          <cell r="D5694">
            <v>312.22000000000003</v>
          </cell>
          <cell r="E5694">
            <v>209.42616000000001</v>
          </cell>
        </row>
        <row r="5695">
          <cell r="A5695" t="str">
            <v>153880H</v>
          </cell>
          <cell r="B5695" t="str">
            <v>BRACKET, MOTOR STARTER</v>
          </cell>
          <cell r="C5695">
            <v>110.5</v>
          </cell>
          <cell r="D5695">
            <v>157.85</v>
          </cell>
          <cell r="E5695">
            <v>107.84317</v>
          </cell>
        </row>
        <row r="5696">
          <cell r="A5696" t="str">
            <v>153883A</v>
          </cell>
          <cell r="B5696" t="str">
            <v>WASHER VALVE SPRING</v>
          </cell>
          <cell r="C5696">
            <v>0.18</v>
          </cell>
          <cell r="D5696">
            <v>0.26</v>
          </cell>
          <cell r="E5696">
            <v>9.5909999999999995E-2</v>
          </cell>
        </row>
        <row r="5697">
          <cell r="A5697" t="str">
            <v>153883B</v>
          </cell>
          <cell r="B5697" t="str">
            <v>WASHER, VALVE SPRING</v>
          </cell>
          <cell r="C5697">
            <v>1.88</v>
          </cell>
          <cell r="D5697">
            <v>2.68</v>
          </cell>
          <cell r="E5697">
            <v>0.98799999999999999</v>
          </cell>
        </row>
        <row r="5698">
          <cell r="A5698" t="str">
            <v>153883D</v>
          </cell>
          <cell r="B5698" t="str">
            <v>SHIM, VALVE SPRING</v>
          </cell>
          <cell r="C5698">
            <v>18.68</v>
          </cell>
          <cell r="D5698">
            <v>26.68</v>
          </cell>
          <cell r="E5698">
            <v>6.4168000000000003</v>
          </cell>
        </row>
        <row r="5699">
          <cell r="A5699" t="str">
            <v>153884B</v>
          </cell>
          <cell r="B5699" t="str">
            <v>RETAINER, VALVE SPRING</v>
          </cell>
          <cell r="C5699">
            <v>16.690000000000001</v>
          </cell>
          <cell r="D5699">
            <v>23.84</v>
          </cell>
          <cell r="E5699">
            <v>2.964</v>
          </cell>
        </row>
        <row r="5700">
          <cell r="A5700" t="str">
            <v>153884D</v>
          </cell>
          <cell r="B5700" t="str">
            <v>NBL RETAINER,VALVE SPRING</v>
          </cell>
          <cell r="C5700">
            <v>6.93</v>
          </cell>
          <cell r="D5700">
            <v>9.89</v>
          </cell>
          <cell r="E5700">
            <v>2.5792000000000002</v>
          </cell>
        </row>
        <row r="5701">
          <cell r="A5701" t="str">
            <v>153886G</v>
          </cell>
          <cell r="B5701" t="str">
            <v>SUPPORT,ROCKER ARM</v>
          </cell>
          <cell r="C5701">
            <v>105.58</v>
          </cell>
          <cell r="D5701">
            <v>150.83000000000001</v>
          </cell>
          <cell r="E5701">
            <v>103.86291</v>
          </cell>
        </row>
        <row r="5702">
          <cell r="A5702" t="str">
            <v>153886J</v>
          </cell>
          <cell r="B5702" t="str">
            <v>SUPPORT, ROCKER ARM</v>
          </cell>
          <cell r="C5702">
            <v>70.22</v>
          </cell>
          <cell r="D5702">
            <v>100.31</v>
          </cell>
          <cell r="E5702">
            <v>11.138400000000001</v>
          </cell>
        </row>
        <row r="5703">
          <cell r="A5703" t="str">
            <v>153886K</v>
          </cell>
          <cell r="B5703" t="str">
            <v>SUPPORT, ROCKER ARM</v>
          </cell>
          <cell r="C5703">
            <v>80.7</v>
          </cell>
          <cell r="D5703">
            <v>115.29</v>
          </cell>
          <cell r="E5703">
            <v>11.804</v>
          </cell>
        </row>
        <row r="5704">
          <cell r="A5704" t="str">
            <v>153888D</v>
          </cell>
          <cell r="B5704" t="str">
            <v>SUPPORT R A</v>
          </cell>
          <cell r="C5704">
            <v>90.34</v>
          </cell>
          <cell r="D5704">
            <v>129.05000000000001</v>
          </cell>
          <cell r="E5704">
            <v>88.622879999999995</v>
          </cell>
        </row>
        <row r="5705">
          <cell r="A5705" t="str">
            <v>153894C</v>
          </cell>
          <cell r="B5705" t="str">
            <v>GASKET,R. A. COVER</v>
          </cell>
          <cell r="C5705">
            <v>12.42</v>
          </cell>
          <cell r="D5705">
            <v>17.739999999999998</v>
          </cell>
          <cell r="E5705">
            <v>4.3373200000000001</v>
          </cell>
        </row>
        <row r="5706">
          <cell r="A5706" t="str">
            <v>153894D</v>
          </cell>
          <cell r="B5706" t="str">
            <v>GASKET, ROCKER ARM COVER</v>
          </cell>
          <cell r="C5706">
            <v>9.18</v>
          </cell>
          <cell r="D5706">
            <v>13.11</v>
          </cell>
          <cell r="E5706">
            <v>2.1736</v>
          </cell>
        </row>
        <row r="5707">
          <cell r="A5707" t="str">
            <v>153895A</v>
          </cell>
          <cell r="B5707" t="str">
            <v>GASKET, INTAKE MNFLD</v>
          </cell>
          <cell r="C5707">
            <v>2.82</v>
          </cell>
          <cell r="D5707">
            <v>4.03</v>
          </cell>
          <cell r="E5707">
            <v>0.97240000000000004</v>
          </cell>
        </row>
        <row r="5708">
          <cell r="A5708" t="str">
            <v>153896C</v>
          </cell>
          <cell r="B5708" t="str">
            <v>GASKET, EXHAUST</v>
          </cell>
          <cell r="C5708">
            <v>12.3</v>
          </cell>
          <cell r="D5708">
            <v>17.57</v>
          </cell>
          <cell r="E5708">
            <v>4.9504000000000001</v>
          </cell>
        </row>
        <row r="5709">
          <cell r="A5709" t="str">
            <v>153907A</v>
          </cell>
          <cell r="B5709" t="str">
            <v>VALVE, OVERFLOW</v>
          </cell>
          <cell r="C5709">
            <v>396.8</v>
          </cell>
          <cell r="D5709">
            <v>566.86</v>
          </cell>
          <cell r="E5709">
            <v>79.435199999999995</v>
          </cell>
        </row>
        <row r="5710">
          <cell r="A5710" t="str">
            <v>153964A</v>
          </cell>
          <cell r="B5710" t="str">
            <v>LEVER</v>
          </cell>
          <cell r="C5710">
            <v>31.66</v>
          </cell>
          <cell r="D5710">
            <v>45.23</v>
          </cell>
          <cell r="E5710">
            <v>31.363330000000001</v>
          </cell>
        </row>
        <row r="5711">
          <cell r="A5711" t="str">
            <v>153978D</v>
          </cell>
          <cell r="B5711" t="str">
            <v>TUBE, OIL</v>
          </cell>
          <cell r="C5711">
            <v>446.57</v>
          </cell>
          <cell r="D5711">
            <v>637.95000000000005</v>
          </cell>
          <cell r="E5711">
            <v>133.63999999999999</v>
          </cell>
        </row>
        <row r="5712">
          <cell r="A5712" t="str">
            <v>153982A</v>
          </cell>
          <cell r="B5712" t="str">
            <v>CLIP OIL TUBE</v>
          </cell>
          <cell r="C5712">
            <v>15.84</v>
          </cell>
          <cell r="D5712">
            <v>22.63</v>
          </cell>
          <cell r="E5712">
            <v>5.2</v>
          </cell>
        </row>
        <row r="5713">
          <cell r="A5713" t="str">
            <v>153982E</v>
          </cell>
          <cell r="B5713" t="str">
            <v>CLIP, OIL MANIFOLD</v>
          </cell>
          <cell r="C5713">
            <v>34.75</v>
          </cell>
          <cell r="D5713">
            <v>49.64</v>
          </cell>
          <cell r="E5713">
            <v>44.94256</v>
          </cell>
        </row>
        <row r="5714">
          <cell r="A5714" t="str">
            <v>153982F</v>
          </cell>
          <cell r="B5714" t="str">
            <v>CLIP,OIL MANIFOLD</v>
          </cell>
          <cell r="C5714">
            <v>18.04</v>
          </cell>
          <cell r="D5714">
            <v>25.77</v>
          </cell>
          <cell r="E5714">
            <v>9.8279999999999994</v>
          </cell>
        </row>
        <row r="5715">
          <cell r="A5715" t="str">
            <v>153989B</v>
          </cell>
          <cell r="B5715" t="str">
            <v>SPRING</v>
          </cell>
          <cell r="C5715">
            <v>125.5</v>
          </cell>
          <cell r="D5715">
            <v>179.29</v>
          </cell>
          <cell r="E5715">
            <v>77.584000000000003</v>
          </cell>
        </row>
        <row r="5716">
          <cell r="A5716" t="str">
            <v>153989C</v>
          </cell>
          <cell r="B5716" t="str">
            <v>SPRING</v>
          </cell>
          <cell r="C5716">
            <v>4.4800000000000004</v>
          </cell>
          <cell r="D5716">
            <v>6.4</v>
          </cell>
          <cell r="E5716">
            <v>3.0236100000000001</v>
          </cell>
        </row>
        <row r="5717">
          <cell r="A5717" t="str">
            <v>153989F</v>
          </cell>
          <cell r="B5717" t="str">
            <v>SPRING OVERSPEED GOV</v>
          </cell>
          <cell r="C5717">
            <v>11.56</v>
          </cell>
          <cell r="D5717">
            <v>16.510000000000002</v>
          </cell>
          <cell r="E5717">
            <v>1.8512</v>
          </cell>
        </row>
        <row r="5718">
          <cell r="A5718" t="str">
            <v>153990A</v>
          </cell>
          <cell r="B5718" t="str">
            <v>SEAL OIL</v>
          </cell>
          <cell r="C5718">
            <v>4.1399999999999997</v>
          </cell>
          <cell r="D5718">
            <v>5.91</v>
          </cell>
          <cell r="E5718">
            <v>1.5704</v>
          </cell>
        </row>
        <row r="5719">
          <cell r="A5719" t="str">
            <v>153994C</v>
          </cell>
          <cell r="B5719" t="str">
            <v>GASKET, VALVE COVER</v>
          </cell>
          <cell r="C5719">
            <v>20.399999999999999</v>
          </cell>
          <cell r="D5719">
            <v>29.14</v>
          </cell>
          <cell r="E5719">
            <v>1.6952</v>
          </cell>
        </row>
        <row r="5720">
          <cell r="A5720" t="str">
            <v>154059E</v>
          </cell>
          <cell r="B5720" t="str">
            <v>BRACKET</v>
          </cell>
          <cell r="C5720">
            <v>19.190000000000001</v>
          </cell>
          <cell r="D5720">
            <v>27.41</v>
          </cell>
          <cell r="E5720">
            <v>6.5936000000000003</v>
          </cell>
        </row>
        <row r="5721">
          <cell r="A5721" t="str">
            <v>154084C</v>
          </cell>
          <cell r="B5721" t="str">
            <v>SPACER,.69X1.1X.69LG</v>
          </cell>
          <cell r="C5721">
            <v>6.87</v>
          </cell>
          <cell r="D5721">
            <v>9.82</v>
          </cell>
          <cell r="E5721">
            <v>1.4872000000000001</v>
          </cell>
        </row>
        <row r="5722">
          <cell r="A5722" t="str">
            <v>154084D</v>
          </cell>
          <cell r="B5722" t="str">
            <v>SPACER,.69X1.12X1.72 LG</v>
          </cell>
          <cell r="C5722">
            <v>9.06</v>
          </cell>
          <cell r="D5722">
            <v>12.95</v>
          </cell>
          <cell r="E5722">
            <v>2.7768000000000002</v>
          </cell>
        </row>
        <row r="5723">
          <cell r="A5723" t="str">
            <v>154084G</v>
          </cell>
          <cell r="B5723" t="str">
            <v>SPACER,1IN OD X.688ID X.875LG</v>
          </cell>
          <cell r="C5723">
            <v>7.63</v>
          </cell>
          <cell r="D5723">
            <v>10.9</v>
          </cell>
          <cell r="E5723">
            <v>5.1167999999999996</v>
          </cell>
        </row>
        <row r="5724">
          <cell r="A5724" t="str">
            <v>154106A</v>
          </cell>
          <cell r="B5724" t="str">
            <v>HOSE,1.62X2.0X2.5 LG</v>
          </cell>
          <cell r="C5724">
            <v>6.79</v>
          </cell>
          <cell r="D5724">
            <v>9.6999999999999993</v>
          </cell>
          <cell r="E5724">
            <v>7.3987400000000001</v>
          </cell>
        </row>
        <row r="5725">
          <cell r="A5725" t="str">
            <v>154566L</v>
          </cell>
          <cell r="B5725" t="str">
            <v>COUPLING,PIPE,.5,SS</v>
          </cell>
          <cell r="C5725">
            <v>3.1</v>
          </cell>
          <cell r="D5725">
            <v>4.43</v>
          </cell>
          <cell r="E5725">
            <v>2.0898400000000001</v>
          </cell>
        </row>
        <row r="5726">
          <cell r="A5726" t="str">
            <v>154566M</v>
          </cell>
          <cell r="B5726" t="str">
            <v>COUPLING, PIPE .25 NPT SST</v>
          </cell>
          <cell r="C5726">
            <v>3.44</v>
          </cell>
          <cell r="D5726">
            <v>4.92</v>
          </cell>
          <cell r="E5726">
            <v>2.3191999999999999</v>
          </cell>
        </row>
        <row r="5727">
          <cell r="A5727" t="str">
            <v>154570A</v>
          </cell>
          <cell r="B5727" t="str">
            <v>MOUNT ANTI VIBRATION</v>
          </cell>
          <cell r="C5727">
            <v>13.6</v>
          </cell>
          <cell r="D5727">
            <v>19.43</v>
          </cell>
          <cell r="E5727">
            <v>10.056800000000001</v>
          </cell>
        </row>
        <row r="5728">
          <cell r="A5728" t="str">
            <v>154570B</v>
          </cell>
          <cell r="B5728" t="str">
            <v>MOUNT ANTI VIBRATION</v>
          </cell>
          <cell r="C5728">
            <v>2.4900000000000002</v>
          </cell>
          <cell r="D5728">
            <v>3.56</v>
          </cell>
          <cell r="E5728">
            <v>2.4127999999999998</v>
          </cell>
        </row>
        <row r="5729">
          <cell r="A5729" t="str">
            <v>154579A</v>
          </cell>
          <cell r="B5729" t="str">
            <v>NUT,WELD,.25-20X.17</v>
          </cell>
          <cell r="C5729">
            <v>0.1</v>
          </cell>
          <cell r="D5729">
            <v>0.15</v>
          </cell>
          <cell r="E5729">
            <v>6.6250000000000003E-2</v>
          </cell>
        </row>
        <row r="5730">
          <cell r="A5730" t="str">
            <v>154579B</v>
          </cell>
          <cell r="B5730" t="str">
            <v>NUT,WELD,.312-18X.22</v>
          </cell>
          <cell r="C5730">
            <v>0.26</v>
          </cell>
          <cell r="D5730">
            <v>0.36</v>
          </cell>
          <cell r="E5730">
            <v>0.14413999999999999</v>
          </cell>
        </row>
        <row r="5731">
          <cell r="A5731" t="str">
            <v>154579C</v>
          </cell>
          <cell r="B5731" t="str">
            <v>NUT,WELD,.38-16X.23</v>
          </cell>
          <cell r="C5731">
            <v>0.14000000000000001</v>
          </cell>
          <cell r="D5731">
            <v>0.19</v>
          </cell>
          <cell r="E5731">
            <v>9.2770000000000005E-2</v>
          </cell>
        </row>
        <row r="5732">
          <cell r="A5732" t="str">
            <v>154684B</v>
          </cell>
          <cell r="B5732" t="str">
            <v>GASKET</v>
          </cell>
          <cell r="C5732">
            <v>3.37</v>
          </cell>
          <cell r="D5732">
            <v>4.8099999999999996</v>
          </cell>
          <cell r="E5732">
            <v>0.62565999999999999</v>
          </cell>
        </row>
        <row r="5733">
          <cell r="A5733" t="str">
            <v>154813A</v>
          </cell>
          <cell r="B5733" t="str">
            <v>U BOLT,.31X1.94X3.34</v>
          </cell>
          <cell r="C5733">
            <v>4.45</v>
          </cell>
          <cell r="D5733">
            <v>6.35</v>
          </cell>
          <cell r="E5733">
            <v>2.7620300000000002</v>
          </cell>
        </row>
        <row r="5734">
          <cell r="A5734" t="str">
            <v>154813B</v>
          </cell>
          <cell r="B5734" t="str">
            <v>U BOLT,.31X1.5X2.12</v>
          </cell>
          <cell r="C5734">
            <v>59.57</v>
          </cell>
          <cell r="D5734">
            <v>85.1</v>
          </cell>
          <cell r="E5734">
            <v>19.926400000000001</v>
          </cell>
        </row>
        <row r="5735">
          <cell r="A5735" t="str">
            <v>154813D</v>
          </cell>
          <cell r="B5735" t="str">
            <v>U BOLT,.31X2.06X2.53</v>
          </cell>
          <cell r="C5735">
            <v>15.42</v>
          </cell>
          <cell r="D5735">
            <v>22.03</v>
          </cell>
          <cell r="E5735">
            <v>10.4</v>
          </cell>
        </row>
        <row r="5736">
          <cell r="A5736" t="str">
            <v>154813H</v>
          </cell>
          <cell r="B5736" t="str">
            <v>U BOLT,.31-18X2.31X2.69LG</v>
          </cell>
          <cell r="C5736">
            <v>4.0999999999999996</v>
          </cell>
          <cell r="D5736">
            <v>5.86</v>
          </cell>
          <cell r="E5736">
            <v>0.27039999999999997</v>
          </cell>
        </row>
        <row r="5737">
          <cell r="A5737" t="str">
            <v>154813J</v>
          </cell>
          <cell r="B5737" t="str">
            <v>U BOLT,.312-18X2.50X3.19</v>
          </cell>
          <cell r="C5737">
            <v>1.87</v>
          </cell>
          <cell r="D5737">
            <v>2.67</v>
          </cell>
          <cell r="E5737">
            <v>1.26339</v>
          </cell>
        </row>
        <row r="5738">
          <cell r="A5738" t="str">
            <v>154813M</v>
          </cell>
          <cell r="B5738" t="str">
            <v>U BOLT,.50-13X4.50X6.00</v>
          </cell>
          <cell r="C5738">
            <v>0.75</v>
          </cell>
          <cell r="D5738">
            <v>1.07</v>
          </cell>
          <cell r="E5738">
            <v>0.50485999999999998</v>
          </cell>
        </row>
        <row r="5739">
          <cell r="A5739" t="str">
            <v>154813N</v>
          </cell>
          <cell r="B5739" t="str">
            <v>U BOLT,.31-18X2.25X3.12</v>
          </cell>
          <cell r="C5739">
            <v>6.59</v>
          </cell>
          <cell r="D5739">
            <v>9.41</v>
          </cell>
          <cell r="E5739">
            <v>3.4632000000000001</v>
          </cell>
        </row>
        <row r="5740">
          <cell r="A5740" t="str">
            <v>154813P</v>
          </cell>
          <cell r="B5740" t="str">
            <v>U BOLT,.50-13X4.50X6.00</v>
          </cell>
          <cell r="C5740">
            <v>17.27</v>
          </cell>
          <cell r="D5740">
            <v>24.67</v>
          </cell>
          <cell r="E5740">
            <v>11.648</v>
          </cell>
        </row>
        <row r="5741">
          <cell r="A5741" t="str">
            <v>154813R</v>
          </cell>
          <cell r="B5741" t="str">
            <v>U BOLT,.31-18X2.44X3.22</v>
          </cell>
          <cell r="C5741">
            <v>4.38</v>
          </cell>
          <cell r="D5741">
            <v>6.25</v>
          </cell>
          <cell r="E5741">
            <v>2.2984</v>
          </cell>
        </row>
        <row r="5742">
          <cell r="A5742" t="str">
            <v>154813S</v>
          </cell>
          <cell r="B5742" t="str">
            <v>U BOLT,.25-20X1.12X2.00</v>
          </cell>
          <cell r="C5742">
            <v>0.89</v>
          </cell>
          <cell r="D5742">
            <v>1.28</v>
          </cell>
          <cell r="E5742">
            <v>0.60143000000000002</v>
          </cell>
        </row>
        <row r="5743">
          <cell r="A5743" t="str">
            <v>154813T</v>
          </cell>
          <cell r="B5743" t="str">
            <v>U BOLT,.312-18X5.00X6.00</v>
          </cell>
          <cell r="C5743">
            <v>22.17</v>
          </cell>
          <cell r="D5743">
            <v>31.68</v>
          </cell>
          <cell r="E5743">
            <v>4.3159999999999998</v>
          </cell>
        </row>
        <row r="5744">
          <cell r="A5744" t="str">
            <v>154813U</v>
          </cell>
          <cell r="B5744" t="str">
            <v>U BOLT,.312-18X2.81X3.41</v>
          </cell>
          <cell r="C5744">
            <v>12.48</v>
          </cell>
          <cell r="D5744">
            <v>17.84</v>
          </cell>
          <cell r="E5744">
            <v>3.9624000000000001</v>
          </cell>
        </row>
        <row r="5745">
          <cell r="A5745" t="str">
            <v>154813W</v>
          </cell>
          <cell r="B5745" t="str">
            <v>U BOLT,.31X2.09X3.53</v>
          </cell>
          <cell r="C5745">
            <v>33.99</v>
          </cell>
          <cell r="D5745">
            <v>48.56</v>
          </cell>
          <cell r="E5745">
            <v>10.285600000000001</v>
          </cell>
        </row>
        <row r="5746">
          <cell r="A5746" t="str">
            <v>154813X</v>
          </cell>
          <cell r="B5746" t="str">
            <v>U BOLT,.31 X 1.53 X 2.12</v>
          </cell>
          <cell r="C5746">
            <v>24.29</v>
          </cell>
          <cell r="D5746">
            <v>34.700000000000003</v>
          </cell>
          <cell r="E5746">
            <v>16.38</v>
          </cell>
        </row>
        <row r="5747">
          <cell r="A5747" t="str">
            <v>154909D</v>
          </cell>
          <cell r="B5747" t="str">
            <v>NIPPLE PIPE</v>
          </cell>
          <cell r="C5747">
            <v>0.49</v>
          </cell>
          <cell r="D5747">
            <v>0.7</v>
          </cell>
          <cell r="E5747">
            <v>0.33279999999999998</v>
          </cell>
        </row>
        <row r="5748">
          <cell r="A5748" t="str">
            <v>154909E</v>
          </cell>
          <cell r="B5748" t="str">
            <v>PIPE,1 X 1.50 TBE</v>
          </cell>
          <cell r="C5748">
            <v>3.32</v>
          </cell>
          <cell r="D5748">
            <v>4.74</v>
          </cell>
          <cell r="E5748">
            <v>0.65051000000000003</v>
          </cell>
        </row>
        <row r="5749">
          <cell r="A5749" t="str">
            <v>154909F</v>
          </cell>
          <cell r="B5749" t="str">
            <v>PIPE,1 X 2.00 TBE</v>
          </cell>
          <cell r="C5749">
            <v>1.71</v>
          </cell>
          <cell r="D5749">
            <v>2.4500000000000002</v>
          </cell>
          <cell r="E5749">
            <v>0.88400000000000001</v>
          </cell>
        </row>
        <row r="5750">
          <cell r="A5750" t="str">
            <v>154909G</v>
          </cell>
          <cell r="B5750" t="str">
            <v>PIPE, 1 X 3.00 TBE</v>
          </cell>
          <cell r="C5750">
            <v>2.6</v>
          </cell>
          <cell r="D5750">
            <v>3.72</v>
          </cell>
          <cell r="E5750">
            <v>1.3447199999999999</v>
          </cell>
        </row>
        <row r="5751">
          <cell r="A5751" t="str">
            <v>154971A</v>
          </cell>
          <cell r="B5751" t="str">
            <v>IDLER, PULLEY</v>
          </cell>
          <cell r="C5751">
            <v>136.86000000000001</v>
          </cell>
          <cell r="D5751">
            <v>195.51</v>
          </cell>
          <cell r="E5751">
            <v>154.41489999999999</v>
          </cell>
        </row>
        <row r="5752">
          <cell r="A5752" t="str">
            <v>154971D</v>
          </cell>
          <cell r="B5752" t="str">
            <v>PULLEY,IDLER</v>
          </cell>
          <cell r="C5752">
            <v>218</v>
          </cell>
          <cell r="D5752">
            <v>311.43</v>
          </cell>
          <cell r="E5752">
            <v>58.999200000000002</v>
          </cell>
        </row>
        <row r="5753">
          <cell r="A5753" t="str">
            <v>154971E</v>
          </cell>
          <cell r="B5753" t="str">
            <v>PULLEY,IDLER</v>
          </cell>
          <cell r="C5753">
            <v>130.93</v>
          </cell>
          <cell r="D5753">
            <v>187.05</v>
          </cell>
          <cell r="E5753">
            <v>88.296000000000006</v>
          </cell>
        </row>
        <row r="5754">
          <cell r="A5754" t="str">
            <v>154971F</v>
          </cell>
          <cell r="B5754" t="str">
            <v>IDLER PULLEY</v>
          </cell>
          <cell r="C5754">
            <v>129.31</v>
          </cell>
          <cell r="D5754">
            <v>184.72</v>
          </cell>
          <cell r="E5754">
            <v>123.9008</v>
          </cell>
        </row>
        <row r="5755">
          <cell r="A5755" t="str">
            <v>154981A</v>
          </cell>
          <cell r="B5755" t="str">
            <v>PIPE,.25 X 3.00 TBE</v>
          </cell>
          <cell r="C5755">
            <v>1.35</v>
          </cell>
          <cell r="D5755">
            <v>1.93</v>
          </cell>
          <cell r="E5755">
            <v>0.6421</v>
          </cell>
        </row>
        <row r="5756">
          <cell r="A5756" t="str">
            <v>154981B</v>
          </cell>
          <cell r="B5756" t="str">
            <v>PIPE,.25 X .88 TBE</v>
          </cell>
          <cell r="C5756">
            <v>0.92</v>
          </cell>
          <cell r="D5756">
            <v>1.31</v>
          </cell>
          <cell r="E5756">
            <v>0.51407999999999998</v>
          </cell>
        </row>
        <row r="5757">
          <cell r="A5757" t="str">
            <v>154981E</v>
          </cell>
          <cell r="B5757" t="str">
            <v>PIPE,.25 X .88 TOE</v>
          </cell>
          <cell r="C5757">
            <v>1.06</v>
          </cell>
          <cell r="D5757">
            <v>1.52</v>
          </cell>
          <cell r="E5757">
            <v>0.71760000000000002</v>
          </cell>
        </row>
        <row r="5758">
          <cell r="A5758" t="str">
            <v>154981F</v>
          </cell>
          <cell r="B5758" t="str">
            <v>PIPE,.25 X 1.50 TBE</v>
          </cell>
          <cell r="C5758">
            <v>3.56</v>
          </cell>
          <cell r="D5758">
            <v>5.09</v>
          </cell>
          <cell r="E5758">
            <v>0.47561999999999999</v>
          </cell>
        </row>
        <row r="5759">
          <cell r="A5759" t="str">
            <v>154981J</v>
          </cell>
          <cell r="B5759" t="str">
            <v>PIPE,.25X8.50LG,GALV</v>
          </cell>
          <cell r="C5759">
            <v>12.24</v>
          </cell>
          <cell r="D5759">
            <v>17.489999999999998</v>
          </cell>
          <cell r="E5759">
            <v>2.6728000000000001</v>
          </cell>
        </row>
        <row r="5760">
          <cell r="A5760" t="str">
            <v>154981L</v>
          </cell>
          <cell r="B5760" t="str">
            <v>PIPE,.25 X 1.25 TBE</v>
          </cell>
          <cell r="C5760">
            <v>1.38</v>
          </cell>
          <cell r="D5760">
            <v>1.97</v>
          </cell>
          <cell r="E5760">
            <v>1.248</v>
          </cell>
        </row>
        <row r="5761">
          <cell r="A5761" t="str">
            <v>155248F</v>
          </cell>
          <cell r="B5761" t="str">
            <v>O RING,5.75X6.25X.25,SILICON</v>
          </cell>
          <cell r="C5761">
            <v>4.5199999999999996</v>
          </cell>
          <cell r="D5761">
            <v>6.46</v>
          </cell>
          <cell r="E5761">
            <v>1.2584</v>
          </cell>
        </row>
        <row r="5762">
          <cell r="A5762" t="str">
            <v>155248G</v>
          </cell>
          <cell r="B5762" t="str">
            <v>O RING,4.50X5.00X.25,SILICON</v>
          </cell>
          <cell r="C5762">
            <v>3.74</v>
          </cell>
          <cell r="D5762">
            <v>5.35</v>
          </cell>
          <cell r="E5762">
            <v>0.79039999999999999</v>
          </cell>
        </row>
        <row r="5763">
          <cell r="A5763" t="str">
            <v>155248H</v>
          </cell>
          <cell r="B5763" t="str">
            <v>O RING,4.25X4.75X.25,SILICON</v>
          </cell>
          <cell r="C5763">
            <v>6.32</v>
          </cell>
          <cell r="D5763">
            <v>9.0299999999999994</v>
          </cell>
          <cell r="E5763">
            <v>1.9656</v>
          </cell>
        </row>
        <row r="5764">
          <cell r="A5764" t="str">
            <v>155248J</v>
          </cell>
          <cell r="B5764" t="str">
            <v>O RING,3.38X3.75X.19,SILICON</v>
          </cell>
          <cell r="C5764">
            <v>5.9</v>
          </cell>
          <cell r="D5764">
            <v>8.42</v>
          </cell>
          <cell r="E5764">
            <v>0.96719999999999995</v>
          </cell>
        </row>
        <row r="5765">
          <cell r="A5765" t="str">
            <v>155248K</v>
          </cell>
          <cell r="B5765" t="str">
            <v>O RING,5.00X5.50X.25,SILICON</v>
          </cell>
          <cell r="C5765">
            <v>9.73</v>
          </cell>
          <cell r="D5765">
            <v>13.9</v>
          </cell>
          <cell r="E5765">
            <v>1.6224000000000001</v>
          </cell>
        </row>
        <row r="5766">
          <cell r="A5766" t="str">
            <v>155248P</v>
          </cell>
          <cell r="B5766" t="str">
            <v>O RING,6.00X6.38X.19,SILICON</v>
          </cell>
          <cell r="C5766">
            <v>4.24</v>
          </cell>
          <cell r="D5766">
            <v>6.06</v>
          </cell>
          <cell r="E5766">
            <v>2.08</v>
          </cell>
        </row>
        <row r="5767">
          <cell r="A5767" t="str">
            <v>155248R</v>
          </cell>
          <cell r="B5767" t="str">
            <v>O RING,8.50X9.00X.25,SILICON</v>
          </cell>
          <cell r="C5767">
            <v>14.49</v>
          </cell>
          <cell r="D5767">
            <v>20.71</v>
          </cell>
          <cell r="E5767">
            <v>3.6608000000000001</v>
          </cell>
        </row>
        <row r="5768">
          <cell r="A5768" t="str">
            <v>155248S</v>
          </cell>
          <cell r="B5768" t="str">
            <v>O RING,7.25X7.62X.19,SILICON</v>
          </cell>
          <cell r="C5768">
            <v>6.71</v>
          </cell>
          <cell r="D5768">
            <v>9.58</v>
          </cell>
          <cell r="E5768">
            <v>4.524</v>
          </cell>
        </row>
        <row r="5769">
          <cell r="A5769" t="str">
            <v>155372A</v>
          </cell>
          <cell r="B5769" t="str">
            <v>WASHERDYNASEAL.467ID</v>
          </cell>
          <cell r="C5769">
            <v>2.0299999999999998</v>
          </cell>
          <cell r="D5769">
            <v>2.9</v>
          </cell>
          <cell r="E5769">
            <v>0.39395000000000002</v>
          </cell>
        </row>
        <row r="5770">
          <cell r="A5770" t="str">
            <v>155372B</v>
          </cell>
          <cell r="B5770" t="str">
            <v>WASHERDYNASEAL.540ID</v>
          </cell>
          <cell r="C5770">
            <v>1.92</v>
          </cell>
          <cell r="D5770">
            <v>2.74</v>
          </cell>
          <cell r="E5770">
            <v>0.49919999999999998</v>
          </cell>
        </row>
        <row r="5771">
          <cell r="A5771" t="str">
            <v>155372C</v>
          </cell>
          <cell r="B5771" t="str">
            <v>WASHERDYNASEAL.342ID</v>
          </cell>
          <cell r="C5771">
            <v>1.38</v>
          </cell>
          <cell r="D5771">
            <v>1.97</v>
          </cell>
          <cell r="E5771">
            <v>0.33279999999999998</v>
          </cell>
        </row>
        <row r="5772">
          <cell r="A5772" t="str">
            <v>155372E</v>
          </cell>
          <cell r="B5772" t="str">
            <v>WASHER, SEAL, 3/4"</v>
          </cell>
          <cell r="C5772">
            <v>14.9</v>
          </cell>
          <cell r="D5772">
            <v>21.29</v>
          </cell>
          <cell r="E5772">
            <v>1.4872000000000001</v>
          </cell>
        </row>
        <row r="5773">
          <cell r="A5773" t="str">
            <v>155404A</v>
          </cell>
          <cell r="B5773" t="str">
            <v>SPACER,.53X.88X.59LG</v>
          </cell>
          <cell r="C5773">
            <v>145.34</v>
          </cell>
          <cell r="D5773">
            <v>207.63</v>
          </cell>
          <cell r="E5773">
            <v>1.4767999999999999</v>
          </cell>
        </row>
        <row r="5774">
          <cell r="A5774" t="str">
            <v>155404C</v>
          </cell>
          <cell r="B5774" t="str">
            <v>SPACER,.53X.88X.41LG</v>
          </cell>
          <cell r="C5774">
            <v>78.92</v>
          </cell>
          <cell r="D5774">
            <v>112.74</v>
          </cell>
          <cell r="E5774">
            <v>37.918399999999998</v>
          </cell>
        </row>
        <row r="5775">
          <cell r="A5775" t="str">
            <v>155404D</v>
          </cell>
          <cell r="B5775" t="str">
            <v>SPACER,.53X.88X1.09</v>
          </cell>
          <cell r="C5775">
            <v>16.64</v>
          </cell>
          <cell r="D5775">
            <v>23.76</v>
          </cell>
          <cell r="E5775">
            <v>12.3864</v>
          </cell>
        </row>
        <row r="5776">
          <cell r="A5776" t="str">
            <v>155404J</v>
          </cell>
          <cell r="B5776" t="str">
            <v>SPACER,.53X.88X1.7LG</v>
          </cell>
          <cell r="C5776">
            <v>6</v>
          </cell>
          <cell r="D5776">
            <v>8.57</v>
          </cell>
          <cell r="E5776">
            <v>4.0459199999999997</v>
          </cell>
        </row>
        <row r="5777">
          <cell r="A5777" t="str">
            <v>155404K</v>
          </cell>
          <cell r="B5777" t="str">
            <v>SPACER,.53X.88X.88LG</v>
          </cell>
          <cell r="C5777">
            <v>0.18</v>
          </cell>
          <cell r="D5777">
            <v>0.26</v>
          </cell>
          <cell r="E5777">
            <v>0.12123</v>
          </cell>
        </row>
        <row r="5778">
          <cell r="A5778" t="str">
            <v>155551V</v>
          </cell>
          <cell r="B5778" t="str">
            <v>CABLE,IGN</v>
          </cell>
          <cell r="C5778">
            <v>0.84</v>
          </cell>
          <cell r="D5778">
            <v>1.2</v>
          </cell>
          <cell r="E5778">
            <v>0.56908999999999998</v>
          </cell>
        </row>
        <row r="5779">
          <cell r="A5779" t="str">
            <v>155551Z</v>
          </cell>
          <cell r="B5779" t="str">
            <v>WIRE HIGH TENSION</v>
          </cell>
          <cell r="C5779">
            <v>0.63</v>
          </cell>
          <cell r="D5779">
            <v>0.9</v>
          </cell>
          <cell r="E5779">
            <v>0.42681999999999998</v>
          </cell>
        </row>
        <row r="5780">
          <cell r="A5780" t="str">
            <v>155553B</v>
          </cell>
          <cell r="B5780" t="str">
            <v>ACTUATOR AIR</v>
          </cell>
          <cell r="C5780">
            <v>961.46</v>
          </cell>
          <cell r="D5780">
            <v>1373.52</v>
          </cell>
          <cell r="E5780">
            <v>421.74979999999999</v>
          </cell>
        </row>
        <row r="5781">
          <cell r="A5781" t="str">
            <v>155553C</v>
          </cell>
          <cell r="B5781" t="str">
            <v>ACTUATOR AIR</v>
          </cell>
          <cell r="C5781">
            <v>896</v>
          </cell>
          <cell r="D5781">
            <v>1280</v>
          </cell>
          <cell r="E5781">
            <v>295.1936</v>
          </cell>
        </row>
        <row r="5782">
          <cell r="A5782" t="str">
            <v>155553E</v>
          </cell>
          <cell r="B5782" t="str">
            <v>ACTUATOR</v>
          </cell>
          <cell r="C5782">
            <v>1541</v>
          </cell>
          <cell r="D5782">
            <v>2201.4299999999998</v>
          </cell>
          <cell r="E5782">
            <v>611.66179999999997</v>
          </cell>
        </row>
        <row r="5783">
          <cell r="A5783" t="str">
            <v>155594C</v>
          </cell>
          <cell r="B5783" t="str">
            <v>SWITCH MAGNETIC</v>
          </cell>
          <cell r="C5783">
            <v>20.43</v>
          </cell>
          <cell r="D5783">
            <v>29.19</v>
          </cell>
          <cell r="E5783">
            <v>13.78</v>
          </cell>
        </row>
        <row r="5784">
          <cell r="A5784" t="str">
            <v>155743F</v>
          </cell>
          <cell r="B5784" t="str">
            <v>GOVERNOR</v>
          </cell>
          <cell r="C5784">
            <v>6814.71</v>
          </cell>
          <cell r="D5784">
            <v>9735.2999999999993</v>
          </cell>
          <cell r="E5784">
            <v>2418</v>
          </cell>
        </row>
        <row r="5785">
          <cell r="A5785" t="str">
            <v>155997B</v>
          </cell>
          <cell r="B5785" t="str">
            <v>PIPE</v>
          </cell>
          <cell r="C5785">
            <v>0.93</v>
          </cell>
          <cell r="D5785">
            <v>1.32</v>
          </cell>
          <cell r="E5785">
            <v>0.57408000000000003</v>
          </cell>
        </row>
        <row r="5786">
          <cell r="A5786" t="str">
            <v>155997G</v>
          </cell>
          <cell r="B5786" t="str">
            <v>PIPE,1.50 X 2.75 TOE</v>
          </cell>
          <cell r="C5786">
            <v>3.39</v>
          </cell>
          <cell r="D5786">
            <v>4.8499999999999996</v>
          </cell>
          <cell r="E5786">
            <v>2.1943999999999999</v>
          </cell>
        </row>
        <row r="5787">
          <cell r="A5787" t="str">
            <v>155997X</v>
          </cell>
          <cell r="B5787" t="str">
            <v>PIPE,1.50 X 3.00 TOE</v>
          </cell>
          <cell r="C5787">
            <v>6.87</v>
          </cell>
          <cell r="D5787">
            <v>9.82</v>
          </cell>
          <cell r="E5787">
            <v>2.7591199999999998</v>
          </cell>
        </row>
        <row r="5788">
          <cell r="A5788" t="str">
            <v>156112A</v>
          </cell>
          <cell r="B5788" t="str">
            <v>COUPLING, .375-18 NPSF</v>
          </cell>
          <cell r="C5788">
            <v>2.0699999999999998</v>
          </cell>
          <cell r="D5788">
            <v>2.95</v>
          </cell>
          <cell r="E5788">
            <v>1.3935999999999999</v>
          </cell>
        </row>
        <row r="5789">
          <cell r="A5789" t="str">
            <v>156112B</v>
          </cell>
          <cell r="B5789" t="str">
            <v>COUPLING, .500-14 NPSF</v>
          </cell>
          <cell r="C5789">
            <v>8.99</v>
          </cell>
          <cell r="D5789">
            <v>12.85</v>
          </cell>
          <cell r="E5789">
            <v>6.0632000000000001</v>
          </cell>
        </row>
        <row r="5790">
          <cell r="A5790" t="str">
            <v>156200B</v>
          </cell>
          <cell r="B5790" t="str">
            <v>PIPE,1.5X1.0LG,NOTHD</v>
          </cell>
          <cell r="C5790">
            <v>3.82</v>
          </cell>
          <cell r="D5790">
            <v>5.45</v>
          </cell>
          <cell r="E5790">
            <v>2.6</v>
          </cell>
        </row>
        <row r="5791">
          <cell r="A5791" t="str">
            <v>156200H</v>
          </cell>
          <cell r="B5791" t="str">
            <v>PIPE,1.50 X 11.00 TOE</v>
          </cell>
          <cell r="C5791">
            <v>12.54</v>
          </cell>
          <cell r="D5791">
            <v>17.91</v>
          </cell>
          <cell r="E5791">
            <v>8.4551999999999996</v>
          </cell>
        </row>
        <row r="5792">
          <cell r="A5792" t="str">
            <v>156200K</v>
          </cell>
          <cell r="B5792" t="str">
            <v>PIPE,1.50 X 9.00 TBE</v>
          </cell>
          <cell r="C5792">
            <v>7.28</v>
          </cell>
          <cell r="D5792">
            <v>10.39</v>
          </cell>
          <cell r="E5792">
            <v>4.9088000000000003</v>
          </cell>
        </row>
        <row r="5793">
          <cell r="A5793" t="str">
            <v>156200N</v>
          </cell>
          <cell r="B5793" t="str">
            <v>PIPE,1.50 X 4.50 TBE</v>
          </cell>
          <cell r="C5793">
            <v>1.96</v>
          </cell>
          <cell r="D5793">
            <v>2.79</v>
          </cell>
          <cell r="E5793">
            <v>1.3208</v>
          </cell>
        </row>
        <row r="5794">
          <cell r="A5794" t="str">
            <v>156200X</v>
          </cell>
          <cell r="B5794" t="str">
            <v>PIPE</v>
          </cell>
          <cell r="C5794">
            <v>6.82</v>
          </cell>
          <cell r="D5794">
            <v>9.74</v>
          </cell>
          <cell r="E5794">
            <v>4.5968</v>
          </cell>
        </row>
        <row r="5795">
          <cell r="A5795" t="str">
            <v>156305B</v>
          </cell>
          <cell r="B5795" t="str">
            <v>SCRRVL,1.62-16X3.62 LG</v>
          </cell>
          <cell r="C5795">
            <v>36.51</v>
          </cell>
          <cell r="D5795">
            <v>52.15</v>
          </cell>
          <cell r="E5795">
            <v>7.7792000000000003</v>
          </cell>
        </row>
        <row r="5796">
          <cell r="A5796" t="str">
            <v>156305E</v>
          </cell>
          <cell r="B5796" t="str">
            <v>SCREW,RELIEF VLV.SLU</v>
          </cell>
          <cell r="C5796">
            <v>49.91</v>
          </cell>
          <cell r="D5796">
            <v>71.3</v>
          </cell>
          <cell r="E5796">
            <v>25.7088</v>
          </cell>
        </row>
        <row r="5797">
          <cell r="A5797" t="str">
            <v>156308C</v>
          </cell>
          <cell r="B5797" t="str">
            <v>TUBE BY-PASS</v>
          </cell>
          <cell r="C5797">
            <v>2.46</v>
          </cell>
          <cell r="D5797">
            <v>3.51</v>
          </cell>
          <cell r="E5797">
            <v>1.5184</v>
          </cell>
        </row>
        <row r="5798">
          <cell r="A5798" t="str">
            <v>156339A</v>
          </cell>
          <cell r="B5798" t="str">
            <v>LEVER,GOVERNOR</v>
          </cell>
          <cell r="C5798">
            <v>75</v>
          </cell>
          <cell r="D5798">
            <v>107.14</v>
          </cell>
          <cell r="E5798">
            <v>13.280799999999999</v>
          </cell>
        </row>
        <row r="5799">
          <cell r="A5799" t="str">
            <v>156339C</v>
          </cell>
          <cell r="B5799" t="str">
            <v>LEVER,GOVERNOR</v>
          </cell>
          <cell r="C5799">
            <v>76.5</v>
          </cell>
          <cell r="D5799">
            <v>109.29</v>
          </cell>
          <cell r="E5799">
            <v>15.98889</v>
          </cell>
        </row>
        <row r="5800">
          <cell r="A5800" t="str">
            <v>156341G</v>
          </cell>
          <cell r="B5800" t="str">
            <v>SHAFT FLEXIBLE DRIVE</v>
          </cell>
          <cell r="C5800">
            <v>154.82</v>
          </cell>
          <cell r="D5800">
            <v>221.17</v>
          </cell>
          <cell r="E5800">
            <v>104.40560000000001</v>
          </cell>
        </row>
        <row r="5801">
          <cell r="A5801" t="str">
            <v>156361E</v>
          </cell>
          <cell r="B5801" t="str">
            <v>VALVE, CHECK, 3 IN NPT</v>
          </cell>
          <cell r="C5801">
            <v>3569.61</v>
          </cell>
          <cell r="D5801">
            <v>5099.45</v>
          </cell>
          <cell r="E5801">
            <v>1105.8632</v>
          </cell>
        </row>
        <row r="5802">
          <cell r="A5802" t="str">
            <v>156361F</v>
          </cell>
          <cell r="B5802" t="str">
            <v>VALVE, CHECK, 1.5" NPT</v>
          </cell>
          <cell r="C5802">
            <v>39.22</v>
          </cell>
          <cell r="D5802">
            <v>56.03</v>
          </cell>
          <cell r="E5802">
            <v>22.578399999999998</v>
          </cell>
        </row>
        <row r="5803">
          <cell r="A5803" t="str">
            <v>156476B</v>
          </cell>
          <cell r="B5803" t="str">
            <v>SHAFT REGULATING</v>
          </cell>
          <cell r="C5803">
            <v>172.23</v>
          </cell>
          <cell r="D5803">
            <v>246.04</v>
          </cell>
          <cell r="E5803">
            <v>156.72654</v>
          </cell>
        </row>
        <row r="5804">
          <cell r="A5804" t="str">
            <v>156476C</v>
          </cell>
          <cell r="B5804" t="str">
            <v>SHAFT REGULATING</v>
          </cell>
          <cell r="C5804">
            <v>61.2</v>
          </cell>
          <cell r="D5804">
            <v>87.43</v>
          </cell>
          <cell r="E5804">
            <v>11.0344</v>
          </cell>
        </row>
        <row r="5805">
          <cell r="A5805" t="str">
            <v>156476E</v>
          </cell>
          <cell r="B5805" t="str">
            <v>SHAFT REGULATING</v>
          </cell>
          <cell r="C5805">
            <v>64.260000000000005</v>
          </cell>
          <cell r="D5805">
            <v>91.8</v>
          </cell>
          <cell r="E5805">
            <v>16.442399999999999</v>
          </cell>
        </row>
        <row r="5806">
          <cell r="A5806" t="str">
            <v>156476F</v>
          </cell>
          <cell r="B5806" t="str">
            <v>SHAFT,THROTTLE CROSS</v>
          </cell>
          <cell r="C5806">
            <v>224.8</v>
          </cell>
          <cell r="D5806">
            <v>321.14</v>
          </cell>
          <cell r="E5806">
            <v>98.653499999999994</v>
          </cell>
        </row>
        <row r="5807">
          <cell r="A5807" t="str">
            <v>156476V</v>
          </cell>
          <cell r="B5807" t="str">
            <v>SHAFT,REGULATING</v>
          </cell>
          <cell r="C5807">
            <v>72.42</v>
          </cell>
          <cell r="D5807">
            <v>103.46</v>
          </cell>
          <cell r="E5807">
            <v>23.8992</v>
          </cell>
        </row>
        <row r="5808">
          <cell r="A5808" t="str">
            <v>156476W</v>
          </cell>
          <cell r="B5808" t="str">
            <v>SHAFT,REGULATING CROSS</v>
          </cell>
          <cell r="C5808">
            <v>50.4</v>
          </cell>
          <cell r="D5808">
            <v>72</v>
          </cell>
          <cell r="E5808">
            <v>10.7224</v>
          </cell>
        </row>
        <row r="5809">
          <cell r="A5809" t="str">
            <v>156476Z</v>
          </cell>
          <cell r="B5809" t="str">
            <v>SHAFT, REGULATING</v>
          </cell>
          <cell r="C5809">
            <v>70.38</v>
          </cell>
          <cell r="D5809">
            <v>100.54</v>
          </cell>
          <cell r="E5809">
            <v>35.463999999999999</v>
          </cell>
        </row>
        <row r="5810">
          <cell r="A5810" t="str">
            <v>156479D</v>
          </cell>
          <cell r="B5810" t="str">
            <v>ROD GOVERNOR</v>
          </cell>
          <cell r="C5810">
            <v>20.059999999999999</v>
          </cell>
          <cell r="D5810">
            <v>28.65</v>
          </cell>
          <cell r="E5810">
            <v>20.02064</v>
          </cell>
        </row>
        <row r="5811">
          <cell r="A5811" t="str">
            <v>156479T</v>
          </cell>
          <cell r="B5811" t="str">
            <v>ROD</v>
          </cell>
          <cell r="C5811">
            <v>13.26</v>
          </cell>
          <cell r="D5811">
            <v>18.940000000000001</v>
          </cell>
          <cell r="E5811">
            <v>8.9440000000000008</v>
          </cell>
        </row>
        <row r="5812">
          <cell r="A5812" t="str">
            <v>156821A</v>
          </cell>
          <cell r="B5812" t="str">
            <v>GLASS,SIGHT 14.5 LG</v>
          </cell>
          <cell r="C5812">
            <v>141.78</v>
          </cell>
          <cell r="D5812">
            <v>202.54</v>
          </cell>
          <cell r="E5812">
            <v>49.0152</v>
          </cell>
        </row>
        <row r="5813">
          <cell r="A5813" t="str">
            <v>156829A</v>
          </cell>
          <cell r="B5813" t="str">
            <v>STUD,GR5,.375X5.25LG</v>
          </cell>
          <cell r="C5813">
            <v>29.3</v>
          </cell>
          <cell r="D5813">
            <v>41.86</v>
          </cell>
          <cell r="E5813">
            <v>11.8248</v>
          </cell>
        </row>
        <row r="5814">
          <cell r="A5814" t="str">
            <v>156841A</v>
          </cell>
          <cell r="B5814" t="str">
            <v>HOSE,4.5IDX5 ODX3 LG</v>
          </cell>
          <cell r="C5814">
            <v>25.89</v>
          </cell>
          <cell r="D5814">
            <v>36.979999999999997</v>
          </cell>
          <cell r="E5814">
            <v>5.4912000000000001</v>
          </cell>
        </row>
        <row r="5815">
          <cell r="A5815" t="str">
            <v>156845A</v>
          </cell>
          <cell r="B5815" t="str">
            <v>BRACKET ACTUATOR</v>
          </cell>
          <cell r="C5815">
            <v>23.64</v>
          </cell>
          <cell r="D5815">
            <v>33.770000000000003</v>
          </cell>
          <cell r="E5815">
            <v>20.059629999999999</v>
          </cell>
        </row>
        <row r="5816">
          <cell r="A5816" t="str">
            <v>156845D</v>
          </cell>
          <cell r="B5816" t="str">
            <v>BRACKET,A2H ACTUATOR</v>
          </cell>
          <cell r="C5816">
            <v>108.12</v>
          </cell>
          <cell r="D5816">
            <v>154.46</v>
          </cell>
          <cell r="E5816">
            <v>23.519600000000001</v>
          </cell>
        </row>
        <row r="5817">
          <cell r="A5817" t="str">
            <v>157001F</v>
          </cell>
          <cell r="B5817" t="str">
            <v>TUBE WELDED STL</v>
          </cell>
          <cell r="C5817">
            <v>26.24</v>
          </cell>
          <cell r="D5817">
            <v>37.49</v>
          </cell>
          <cell r="E5817">
            <v>10.35467</v>
          </cell>
        </row>
        <row r="5818">
          <cell r="A5818" t="str">
            <v>157107K</v>
          </cell>
          <cell r="B5818" t="str">
            <v>TUBE 2.50 OD X 42.43 LG</v>
          </cell>
          <cell r="C5818">
            <v>88.05</v>
          </cell>
          <cell r="D5818">
            <v>125.78</v>
          </cell>
          <cell r="E5818">
            <v>47.116750000000003</v>
          </cell>
        </row>
        <row r="5819">
          <cell r="A5819" t="str">
            <v>157107M</v>
          </cell>
          <cell r="B5819" t="str">
            <v>TUBE 2.50 OD X 32.75 LG</v>
          </cell>
          <cell r="C5819">
            <v>55.5</v>
          </cell>
          <cell r="D5819">
            <v>79.28</v>
          </cell>
          <cell r="E5819">
            <v>42.613970000000002</v>
          </cell>
        </row>
        <row r="5820">
          <cell r="A5820" t="str">
            <v>157107P</v>
          </cell>
          <cell r="B5820" t="str">
            <v>TUBE 2.50 OD X 19.75 LG.</v>
          </cell>
          <cell r="C5820">
            <v>46.23</v>
          </cell>
          <cell r="D5820">
            <v>66.040000000000006</v>
          </cell>
          <cell r="E5820">
            <v>27.051760000000002</v>
          </cell>
        </row>
        <row r="5821">
          <cell r="A5821" t="str">
            <v>157107R</v>
          </cell>
          <cell r="B5821" t="str">
            <v>TUBE 2.50 OD X 31.75 LG.</v>
          </cell>
          <cell r="C5821">
            <v>51.09</v>
          </cell>
          <cell r="D5821">
            <v>72.98</v>
          </cell>
          <cell r="E5821">
            <v>34.857349999999997</v>
          </cell>
        </row>
        <row r="5822">
          <cell r="A5822" t="str">
            <v>157107T</v>
          </cell>
          <cell r="B5822" t="str">
            <v>TUBE,2.50 X 7.13 LG</v>
          </cell>
          <cell r="C5822">
            <v>27.32</v>
          </cell>
          <cell r="D5822">
            <v>39.020000000000003</v>
          </cell>
          <cell r="E5822">
            <v>20.335270000000001</v>
          </cell>
        </row>
        <row r="5823">
          <cell r="A5823" t="str">
            <v>157109B</v>
          </cell>
          <cell r="B5823" t="str">
            <v>PLUG,CUP,.19</v>
          </cell>
          <cell r="C5823">
            <v>0.21</v>
          </cell>
          <cell r="D5823">
            <v>0.3</v>
          </cell>
          <cell r="E5823">
            <v>0.14602000000000001</v>
          </cell>
        </row>
        <row r="5824">
          <cell r="A5824" t="str">
            <v>157109N</v>
          </cell>
          <cell r="B5824" t="str">
            <v>CUP, PLUG 3.00 IN NOMINAL</v>
          </cell>
          <cell r="C5824">
            <v>7.71</v>
          </cell>
          <cell r="D5824">
            <v>11.01</v>
          </cell>
          <cell r="E5824">
            <v>5.2</v>
          </cell>
        </row>
        <row r="5825">
          <cell r="A5825" t="str">
            <v>157255A</v>
          </cell>
          <cell r="B5825" t="str">
            <v>REGULATOR, OIL</v>
          </cell>
          <cell r="C5825">
            <v>546.79999999999995</v>
          </cell>
          <cell r="D5825">
            <v>781.15</v>
          </cell>
          <cell r="E5825">
            <v>164.42400000000001</v>
          </cell>
        </row>
        <row r="5826">
          <cell r="A5826" t="str">
            <v>157255H</v>
          </cell>
          <cell r="B5826" t="str">
            <v>REGULATOR L.O. LEVEL</v>
          </cell>
          <cell r="C5826">
            <v>591.28</v>
          </cell>
          <cell r="D5826">
            <v>844.68</v>
          </cell>
          <cell r="E5826">
            <v>398.73599999999999</v>
          </cell>
        </row>
        <row r="5827">
          <cell r="A5827" t="str">
            <v>157255J</v>
          </cell>
          <cell r="B5827" t="str">
            <v>CONTROLLER, OIL LEVEL</v>
          </cell>
          <cell r="C5827">
            <v>288.29000000000002</v>
          </cell>
          <cell r="D5827">
            <v>411.85</v>
          </cell>
          <cell r="E5827">
            <v>148.512</v>
          </cell>
        </row>
        <row r="5828">
          <cell r="A5828" t="str">
            <v>157326A</v>
          </cell>
          <cell r="B5828" t="str">
            <v>STUD CYL HD HOLE DWN</v>
          </cell>
          <cell r="C5828">
            <v>74.260000000000005</v>
          </cell>
          <cell r="D5828">
            <v>106.08</v>
          </cell>
          <cell r="E5828">
            <v>24.388000000000002</v>
          </cell>
        </row>
        <row r="5829">
          <cell r="A5829" t="str">
            <v>157330D</v>
          </cell>
          <cell r="B5829" t="str">
            <v>FLANGE</v>
          </cell>
          <cell r="C5829">
            <v>105.57</v>
          </cell>
          <cell r="D5829">
            <v>150.81</v>
          </cell>
          <cell r="E5829">
            <v>23.6496</v>
          </cell>
        </row>
        <row r="5830">
          <cell r="A5830" t="str">
            <v>157330H</v>
          </cell>
          <cell r="B5830" t="str">
            <v>FLANGE, OIL DRAIN</v>
          </cell>
          <cell r="C5830">
            <v>50.15</v>
          </cell>
          <cell r="D5830">
            <v>71.64</v>
          </cell>
          <cell r="E5830">
            <v>44.749989999999997</v>
          </cell>
        </row>
        <row r="5831">
          <cell r="A5831" t="str">
            <v>157332B</v>
          </cell>
          <cell r="B5831" t="str">
            <v>GASKET, TURBO FLANGE</v>
          </cell>
          <cell r="C5831">
            <v>1.46</v>
          </cell>
          <cell r="D5831">
            <v>2.09</v>
          </cell>
          <cell r="E5831">
            <v>0.20799999999999999</v>
          </cell>
        </row>
        <row r="5832">
          <cell r="A5832" t="str">
            <v>157475J</v>
          </cell>
          <cell r="B5832" t="str">
            <v>SEAL, WATER PUMP</v>
          </cell>
          <cell r="C5832">
            <v>120.24</v>
          </cell>
          <cell r="D5832">
            <v>171.77</v>
          </cell>
          <cell r="E5832">
            <v>40.1128</v>
          </cell>
        </row>
        <row r="5833">
          <cell r="A5833" t="str">
            <v>157497E</v>
          </cell>
          <cell r="B5833" t="str">
            <v>O RING,.38X.56X.09,NITRILE</v>
          </cell>
          <cell r="C5833">
            <v>0.14000000000000001</v>
          </cell>
          <cell r="D5833">
            <v>0.19</v>
          </cell>
          <cell r="E5833">
            <v>9.1520000000000004E-2</v>
          </cell>
        </row>
        <row r="5834">
          <cell r="A5834" t="str">
            <v>157497F</v>
          </cell>
          <cell r="B5834" t="str">
            <v>O RING,2.50X2.69X.09,NITRILE</v>
          </cell>
          <cell r="C5834">
            <v>0.35</v>
          </cell>
          <cell r="D5834">
            <v>0.5</v>
          </cell>
          <cell r="E5834">
            <v>0.18096000000000001</v>
          </cell>
        </row>
        <row r="5835">
          <cell r="A5835" t="str">
            <v>157497H</v>
          </cell>
          <cell r="B5835" t="str">
            <v>O RING,1.44X1.69X.12,NITRILE</v>
          </cell>
          <cell r="C5835">
            <v>0.31</v>
          </cell>
          <cell r="D5835">
            <v>0.45</v>
          </cell>
          <cell r="E5835">
            <v>9.3600000000000003E-2</v>
          </cell>
        </row>
        <row r="5836">
          <cell r="A5836" t="str">
            <v>157497P</v>
          </cell>
          <cell r="B5836" t="str">
            <v>O RING,5.75X6.25X.25,NITRILE</v>
          </cell>
          <cell r="C5836">
            <v>4.34</v>
          </cell>
          <cell r="D5836">
            <v>6.19</v>
          </cell>
          <cell r="E5836">
            <v>0.54079999999999995</v>
          </cell>
        </row>
        <row r="5837">
          <cell r="A5837" t="str">
            <v>157497R</v>
          </cell>
          <cell r="B5837" t="str">
            <v>O RING,3.88X4.12X.12,NITRILE</v>
          </cell>
          <cell r="C5837">
            <v>1.38</v>
          </cell>
          <cell r="D5837">
            <v>1.97</v>
          </cell>
          <cell r="E5837">
            <v>0.2288</v>
          </cell>
        </row>
        <row r="5838">
          <cell r="A5838" t="str">
            <v>157497X</v>
          </cell>
          <cell r="B5838" t="str">
            <v>O RING,.75X1.00X.12,NITRILE</v>
          </cell>
          <cell r="C5838">
            <v>0.19</v>
          </cell>
          <cell r="D5838">
            <v>0.27</v>
          </cell>
          <cell r="E5838">
            <v>4.1599999999999998E-2</v>
          </cell>
        </row>
        <row r="5839">
          <cell r="A5839" t="str">
            <v>157497Z</v>
          </cell>
          <cell r="B5839" t="str">
            <v>O RING,4.50X5.00X.25,NITRILE</v>
          </cell>
          <cell r="C5839">
            <v>4.78</v>
          </cell>
          <cell r="D5839">
            <v>6.82</v>
          </cell>
          <cell r="E5839">
            <v>0.56118000000000001</v>
          </cell>
        </row>
        <row r="5840">
          <cell r="A5840" t="str">
            <v>157715B</v>
          </cell>
          <cell r="B5840" t="str">
            <v>LEVER,BYPASS THROTTL</v>
          </cell>
          <cell r="C5840">
            <v>24.24</v>
          </cell>
          <cell r="D5840">
            <v>34.630000000000003</v>
          </cell>
          <cell r="E5840">
            <v>16.348800000000001</v>
          </cell>
        </row>
        <row r="5841">
          <cell r="A5841" t="str">
            <v>157800N</v>
          </cell>
          <cell r="B5841" t="str">
            <v>HOSE,.75IDX1.12X4.5</v>
          </cell>
          <cell r="C5841">
            <v>0.96</v>
          </cell>
          <cell r="D5841">
            <v>1.37</v>
          </cell>
          <cell r="E5841">
            <v>0.61916000000000004</v>
          </cell>
        </row>
        <row r="5842">
          <cell r="A5842" t="str">
            <v>157869D</v>
          </cell>
          <cell r="B5842" t="str">
            <v>HUB, MAGNETO DRIVE</v>
          </cell>
          <cell r="C5842">
            <v>182</v>
          </cell>
          <cell r="D5842">
            <v>260</v>
          </cell>
          <cell r="E5842">
            <v>34.039200000000001</v>
          </cell>
        </row>
        <row r="5843">
          <cell r="A5843" t="str">
            <v>157869E</v>
          </cell>
          <cell r="B5843" t="str">
            <v>HUB,MAGNETO DRIVE</v>
          </cell>
          <cell r="C5843">
            <v>502.4</v>
          </cell>
          <cell r="D5843">
            <v>717.71</v>
          </cell>
          <cell r="E5843">
            <v>195.37440000000001</v>
          </cell>
        </row>
        <row r="5844">
          <cell r="A5844" t="str">
            <v>157872D</v>
          </cell>
          <cell r="B5844" t="str">
            <v>ROD</v>
          </cell>
          <cell r="C5844">
            <v>14.28</v>
          </cell>
          <cell r="D5844">
            <v>20.399999999999999</v>
          </cell>
          <cell r="E5844">
            <v>4.0872000000000002</v>
          </cell>
        </row>
        <row r="5845">
          <cell r="A5845" t="str">
            <v>157872F</v>
          </cell>
          <cell r="B5845" t="str">
            <v>ROD</v>
          </cell>
          <cell r="C5845">
            <v>4.6500000000000004</v>
          </cell>
          <cell r="D5845">
            <v>6.64</v>
          </cell>
          <cell r="E5845">
            <v>3.1372599999999999</v>
          </cell>
        </row>
        <row r="5846">
          <cell r="A5846" t="str">
            <v>157872J</v>
          </cell>
          <cell r="B5846" t="str">
            <v>ROD GOVERNOR</v>
          </cell>
          <cell r="C5846">
            <v>58</v>
          </cell>
          <cell r="D5846">
            <v>82.86</v>
          </cell>
          <cell r="E5846">
            <v>10.036</v>
          </cell>
        </row>
        <row r="5847">
          <cell r="A5847" t="str">
            <v>157872N</v>
          </cell>
          <cell r="B5847" t="str">
            <v>ROD GOVERNOR</v>
          </cell>
          <cell r="C5847">
            <v>16.72</v>
          </cell>
          <cell r="D5847">
            <v>23.89</v>
          </cell>
          <cell r="E5847">
            <v>11.2736</v>
          </cell>
        </row>
        <row r="5848">
          <cell r="A5848" t="str">
            <v>157872Y</v>
          </cell>
          <cell r="B5848" t="str">
            <v>ROD</v>
          </cell>
          <cell r="C5848">
            <v>21.6</v>
          </cell>
          <cell r="D5848">
            <v>30.86</v>
          </cell>
          <cell r="E5848">
            <v>7.7792000000000003</v>
          </cell>
        </row>
        <row r="5849">
          <cell r="A5849" t="str">
            <v>157910D</v>
          </cell>
          <cell r="B5849" t="str">
            <v>BUSHING,RED,2.5-1.5</v>
          </cell>
          <cell r="C5849">
            <v>4.1100000000000003</v>
          </cell>
          <cell r="D5849">
            <v>5.88</v>
          </cell>
          <cell r="E5849">
            <v>2.7768000000000002</v>
          </cell>
        </row>
        <row r="5850">
          <cell r="A5850" t="str">
            <v>157910S</v>
          </cell>
          <cell r="B5850" t="str">
            <v>BUSHING,RED,1.50-.25</v>
          </cell>
          <cell r="C5850">
            <v>9.06</v>
          </cell>
          <cell r="D5850">
            <v>12.95</v>
          </cell>
          <cell r="E5850">
            <v>4.2744</v>
          </cell>
        </row>
        <row r="5851">
          <cell r="A5851" t="str">
            <v>157910V</v>
          </cell>
          <cell r="B5851" t="str">
            <v>BUSHING,RED,2.00-.50</v>
          </cell>
          <cell r="C5851">
            <v>4.41</v>
          </cell>
          <cell r="D5851">
            <v>6.3</v>
          </cell>
          <cell r="E5851">
            <v>2.97648</v>
          </cell>
        </row>
        <row r="5852">
          <cell r="A5852" t="str">
            <v>157910Y</v>
          </cell>
          <cell r="B5852" t="str">
            <v>BUSHING,REDUCING</v>
          </cell>
          <cell r="C5852">
            <v>8.5</v>
          </cell>
          <cell r="D5852">
            <v>12.14</v>
          </cell>
          <cell r="E5852">
            <v>5.7304000000000004</v>
          </cell>
        </row>
        <row r="5853">
          <cell r="A5853" t="str">
            <v>157938S</v>
          </cell>
          <cell r="B5853" t="str">
            <v>PIPE, 3 X 22.0 TBE</v>
          </cell>
          <cell r="C5853">
            <v>97.81</v>
          </cell>
          <cell r="D5853">
            <v>139.72999999999999</v>
          </cell>
          <cell r="E5853">
            <v>54.963999999999999</v>
          </cell>
        </row>
        <row r="5854">
          <cell r="A5854" t="str">
            <v>158043F</v>
          </cell>
          <cell r="B5854" t="str">
            <v>HOSE,2.25X2.75X2 LG</v>
          </cell>
          <cell r="C5854">
            <v>1.51</v>
          </cell>
          <cell r="D5854">
            <v>2.15</v>
          </cell>
          <cell r="E5854">
            <v>1.01441</v>
          </cell>
        </row>
        <row r="5855">
          <cell r="A5855" t="str">
            <v>158043H</v>
          </cell>
          <cell r="B5855" t="str">
            <v>HOSE,2.25X2.75X4 LG</v>
          </cell>
          <cell r="C5855">
            <v>11.37</v>
          </cell>
          <cell r="D5855">
            <v>16.239999999999998</v>
          </cell>
          <cell r="E5855">
            <v>4.4615999999999998</v>
          </cell>
        </row>
        <row r="5856">
          <cell r="A5856" t="str">
            <v>158043J</v>
          </cell>
          <cell r="B5856" t="str">
            <v>HOSE,2.25X2.75X4.5LG</v>
          </cell>
          <cell r="C5856">
            <v>15.61</v>
          </cell>
          <cell r="D5856">
            <v>22.29</v>
          </cell>
          <cell r="E5856">
            <v>4.9295999999999998</v>
          </cell>
        </row>
        <row r="5857">
          <cell r="A5857" t="str">
            <v>158043K</v>
          </cell>
          <cell r="B5857" t="str">
            <v>HOSE,2.25X2.75X5.25</v>
          </cell>
          <cell r="C5857">
            <v>17.61</v>
          </cell>
          <cell r="D5857">
            <v>25.15</v>
          </cell>
          <cell r="E5857">
            <v>5.5015999999999998</v>
          </cell>
        </row>
        <row r="5858">
          <cell r="A5858" t="str">
            <v>158043L</v>
          </cell>
          <cell r="B5858" t="str">
            <v>HOSE,2.25X2.75X6 LG</v>
          </cell>
          <cell r="C5858">
            <v>13.81</v>
          </cell>
          <cell r="D5858">
            <v>19.73</v>
          </cell>
          <cell r="E5858">
            <v>3.0487600000000001</v>
          </cell>
        </row>
        <row r="5859">
          <cell r="A5859" t="str">
            <v>158127A</v>
          </cell>
          <cell r="B5859" t="str">
            <v>HOSE,3.5X4.0X6 LG</v>
          </cell>
          <cell r="C5859">
            <v>36.24</v>
          </cell>
          <cell r="D5859">
            <v>51.77</v>
          </cell>
          <cell r="E5859">
            <v>7.6024000000000003</v>
          </cell>
        </row>
        <row r="5860">
          <cell r="A5860" t="str">
            <v>158127D</v>
          </cell>
          <cell r="B5860" t="str">
            <v>HOSE,3.5X4.0X2.75 LG</v>
          </cell>
          <cell r="C5860">
            <v>13.53</v>
          </cell>
          <cell r="D5860">
            <v>19.32</v>
          </cell>
          <cell r="E5860">
            <v>4.1703999999999999</v>
          </cell>
        </row>
        <row r="5861">
          <cell r="A5861" t="str">
            <v>158143A</v>
          </cell>
          <cell r="B5861" t="str">
            <v>HOSE,2.75X3.25X2.56</v>
          </cell>
          <cell r="C5861">
            <v>11.44</v>
          </cell>
          <cell r="D5861">
            <v>16.350000000000001</v>
          </cell>
          <cell r="E5861">
            <v>2.7456</v>
          </cell>
        </row>
        <row r="5862">
          <cell r="A5862" t="str">
            <v>158161R</v>
          </cell>
          <cell r="B5862" t="str">
            <v>ROD GOVERNOR</v>
          </cell>
          <cell r="C5862">
            <v>176.54</v>
          </cell>
          <cell r="D5862">
            <v>252.2</v>
          </cell>
          <cell r="E5862">
            <v>119.04979</v>
          </cell>
        </row>
        <row r="5863">
          <cell r="A5863" t="str">
            <v>158163A</v>
          </cell>
          <cell r="B5863" t="str">
            <v>SPRING</v>
          </cell>
          <cell r="C5863">
            <v>6.85</v>
          </cell>
          <cell r="D5863">
            <v>9.7899999999999991</v>
          </cell>
          <cell r="E5863">
            <v>4.6176000000000004</v>
          </cell>
        </row>
        <row r="5864">
          <cell r="A5864" t="str">
            <v>158241B</v>
          </cell>
          <cell r="B5864" t="str">
            <v>HOSE,6IDX6.69X3.5 LG</v>
          </cell>
          <cell r="C5864">
            <v>19.73</v>
          </cell>
          <cell r="D5864">
            <v>28.18</v>
          </cell>
          <cell r="E5864">
            <v>10.168139999999999</v>
          </cell>
        </row>
        <row r="5865">
          <cell r="A5865" t="str">
            <v>158242A</v>
          </cell>
          <cell r="B5865" t="str">
            <v>GASKET</v>
          </cell>
          <cell r="C5865">
            <v>35.700000000000003</v>
          </cell>
          <cell r="D5865">
            <v>51</v>
          </cell>
          <cell r="E5865">
            <v>7.9976000000000003</v>
          </cell>
        </row>
        <row r="5866">
          <cell r="A5866" t="str">
            <v>158243H</v>
          </cell>
          <cell r="B5866" t="str">
            <v>FLANGE</v>
          </cell>
          <cell r="C5866">
            <v>38.56</v>
          </cell>
          <cell r="D5866">
            <v>55.08</v>
          </cell>
          <cell r="E5866">
            <v>26</v>
          </cell>
        </row>
        <row r="5867">
          <cell r="A5867" t="str">
            <v>158243J</v>
          </cell>
          <cell r="B5867" t="str">
            <v>FLANGE, WATER OUTLET</v>
          </cell>
          <cell r="C5867">
            <v>78.2</v>
          </cell>
          <cell r="D5867">
            <v>111.71</v>
          </cell>
          <cell r="E5867">
            <v>68.069299999999998</v>
          </cell>
        </row>
        <row r="5868">
          <cell r="A5868" t="str">
            <v>158346A</v>
          </cell>
          <cell r="B5868" t="str">
            <v>GASKET</v>
          </cell>
          <cell r="C5868">
            <v>27.68</v>
          </cell>
          <cell r="D5868">
            <v>39.549999999999997</v>
          </cell>
          <cell r="E5868">
            <v>14.612</v>
          </cell>
        </row>
        <row r="5869">
          <cell r="A5869" t="str">
            <v>158346C</v>
          </cell>
          <cell r="B5869" t="str">
            <v>GASKET</v>
          </cell>
          <cell r="C5869">
            <v>71.2</v>
          </cell>
          <cell r="D5869">
            <v>101.71</v>
          </cell>
          <cell r="E5869">
            <v>16.9832</v>
          </cell>
        </row>
        <row r="5870">
          <cell r="A5870" t="str">
            <v>158346F</v>
          </cell>
          <cell r="B5870" t="str">
            <v>GASKET PIPE FLANGE</v>
          </cell>
          <cell r="C5870">
            <v>2.08</v>
          </cell>
          <cell r="D5870">
            <v>2.98</v>
          </cell>
          <cell r="E5870">
            <v>1.4019200000000001</v>
          </cell>
        </row>
        <row r="5871">
          <cell r="A5871" t="str">
            <v>158353D</v>
          </cell>
          <cell r="B5871" t="str">
            <v>FLANGE</v>
          </cell>
          <cell r="C5871">
            <v>37.57</v>
          </cell>
          <cell r="D5871">
            <v>53.67</v>
          </cell>
          <cell r="E5871">
            <v>29.329039999999999</v>
          </cell>
        </row>
        <row r="5872">
          <cell r="A5872" t="str">
            <v>158376E</v>
          </cell>
          <cell r="B5872" t="str">
            <v>TUBE,6 ODX16GAX14.25</v>
          </cell>
          <cell r="C5872">
            <v>75.64</v>
          </cell>
          <cell r="D5872">
            <v>108.06</v>
          </cell>
          <cell r="E5872">
            <v>35.23686</v>
          </cell>
        </row>
        <row r="5873">
          <cell r="A5873" t="str">
            <v>158376F</v>
          </cell>
          <cell r="B5873" t="str">
            <v>TUBE,6 ODX16GAX21.5</v>
          </cell>
          <cell r="C5873">
            <v>27.2</v>
          </cell>
          <cell r="D5873">
            <v>38.86</v>
          </cell>
          <cell r="E5873">
            <v>16.381209999999999</v>
          </cell>
        </row>
        <row r="5874">
          <cell r="A5874" t="str">
            <v>158376L</v>
          </cell>
          <cell r="B5874" t="str">
            <v>TUBE,6 ODX16GAX10.88 LG</v>
          </cell>
          <cell r="C5874">
            <v>39.06</v>
          </cell>
          <cell r="D5874">
            <v>55.8</v>
          </cell>
          <cell r="E5874">
            <v>32.832830000000001</v>
          </cell>
        </row>
        <row r="5875">
          <cell r="A5875" t="str">
            <v>158376M</v>
          </cell>
          <cell r="B5875" t="str">
            <v>TUBE,6 ODX16GAX19.25 LG</v>
          </cell>
          <cell r="C5875">
            <v>114.54</v>
          </cell>
          <cell r="D5875">
            <v>163.62</v>
          </cell>
          <cell r="E5875">
            <v>41.973739999999999</v>
          </cell>
        </row>
        <row r="5876">
          <cell r="A5876" t="str">
            <v>158376N</v>
          </cell>
          <cell r="B5876" t="str">
            <v>TUBE, AIR</v>
          </cell>
          <cell r="C5876">
            <v>109.16</v>
          </cell>
          <cell r="D5876">
            <v>155.94</v>
          </cell>
          <cell r="E5876">
            <v>67.599999999999994</v>
          </cell>
        </row>
        <row r="5877">
          <cell r="A5877" t="str">
            <v>158386A</v>
          </cell>
          <cell r="B5877" t="str">
            <v>DEFLECTOR</v>
          </cell>
          <cell r="C5877">
            <v>4.87</v>
          </cell>
          <cell r="D5877">
            <v>6.96</v>
          </cell>
          <cell r="E5877">
            <v>1.0327200000000001</v>
          </cell>
        </row>
        <row r="5878">
          <cell r="A5878" t="str">
            <v>158404A</v>
          </cell>
          <cell r="B5878" t="str">
            <v>PLATE COVER</v>
          </cell>
          <cell r="C5878">
            <v>34.61</v>
          </cell>
          <cell r="D5878">
            <v>49.44</v>
          </cell>
          <cell r="E5878">
            <v>11.8352</v>
          </cell>
        </row>
        <row r="5879">
          <cell r="A5879" t="str">
            <v>158404C</v>
          </cell>
          <cell r="B5879" t="str">
            <v>BRACKET,PRESS SWITCH</v>
          </cell>
          <cell r="C5879">
            <v>30.95</v>
          </cell>
          <cell r="D5879">
            <v>44.21</v>
          </cell>
          <cell r="E5879">
            <v>20.872800000000002</v>
          </cell>
        </row>
        <row r="5880">
          <cell r="A5880" t="str">
            <v>158405A</v>
          </cell>
          <cell r="B5880" t="str">
            <v>GASKET, COVER</v>
          </cell>
          <cell r="C5880">
            <v>0.7</v>
          </cell>
          <cell r="D5880">
            <v>1.01</v>
          </cell>
          <cell r="E5880">
            <v>0.25688</v>
          </cell>
        </row>
        <row r="5881">
          <cell r="A5881" t="str">
            <v>158479D</v>
          </cell>
          <cell r="B5881" t="str">
            <v>HOSE,5.0X5.5X3 LG</v>
          </cell>
          <cell r="C5881">
            <v>26.27</v>
          </cell>
          <cell r="D5881">
            <v>37.520000000000003</v>
          </cell>
          <cell r="E5881">
            <v>4.6904000000000003</v>
          </cell>
        </row>
        <row r="5882">
          <cell r="A5882" t="str">
            <v>158647D</v>
          </cell>
          <cell r="B5882" t="str">
            <v>TUBE,5.50 OD X 3.00 LG</v>
          </cell>
          <cell r="C5882">
            <v>21.01</v>
          </cell>
          <cell r="D5882">
            <v>30.02</v>
          </cell>
          <cell r="E5882">
            <v>14.39284</v>
          </cell>
        </row>
        <row r="5883">
          <cell r="A5883" t="str">
            <v>158648A</v>
          </cell>
          <cell r="B5883" t="str">
            <v>HOSE,5.5IDX60DX4 LG</v>
          </cell>
          <cell r="C5883">
            <v>34.33</v>
          </cell>
          <cell r="D5883">
            <v>49.05</v>
          </cell>
          <cell r="E5883">
            <v>6.0007999999999999</v>
          </cell>
        </row>
        <row r="5884">
          <cell r="A5884" t="str">
            <v>158648E</v>
          </cell>
          <cell r="B5884" t="str">
            <v>HOSE,5.5IDX60DX6 LG</v>
          </cell>
          <cell r="C5884">
            <v>47.86</v>
          </cell>
          <cell r="D5884">
            <v>68.37</v>
          </cell>
          <cell r="E5884">
            <v>10.587199999999999</v>
          </cell>
        </row>
        <row r="5885">
          <cell r="A5885" t="str">
            <v>158653D</v>
          </cell>
          <cell r="B5885" t="str">
            <v>ROD, .312-24 R.H.</v>
          </cell>
          <cell r="C5885">
            <v>33.43</v>
          </cell>
          <cell r="D5885">
            <v>47.76</v>
          </cell>
          <cell r="E5885">
            <v>22.5472</v>
          </cell>
        </row>
        <row r="5886">
          <cell r="A5886" t="str">
            <v>158653E</v>
          </cell>
          <cell r="B5886" t="str">
            <v>ROD, .312-24 R.H.</v>
          </cell>
          <cell r="C5886">
            <v>95.86</v>
          </cell>
          <cell r="D5886">
            <v>136.94999999999999</v>
          </cell>
          <cell r="E5886">
            <v>64.6464</v>
          </cell>
        </row>
        <row r="5887">
          <cell r="A5887" t="str">
            <v>158709D</v>
          </cell>
          <cell r="B5887" t="str">
            <v>PIPE, 2 X 11 NPT TBE SCH. 40</v>
          </cell>
          <cell r="C5887">
            <v>30.85</v>
          </cell>
          <cell r="D5887">
            <v>44.07</v>
          </cell>
          <cell r="E5887">
            <v>20.8</v>
          </cell>
        </row>
        <row r="5888">
          <cell r="A5888" t="str">
            <v>158709F</v>
          </cell>
          <cell r="B5888" t="str">
            <v>PIPE</v>
          </cell>
          <cell r="C5888">
            <v>6.29</v>
          </cell>
          <cell r="D5888">
            <v>8.99</v>
          </cell>
          <cell r="E5888">
            <v>4.2431999999999999</v>
          </cell>
        </row>
        <row r="5889">
          <cell r="A5889" t="str">
            <v>158709H</v>
          </cell>
          <cell r="B5889" t="str">
            <v>PIPE</v>
          </cell>
          <cell r="C5889">
            <v>6.2</v>
          </cell>
          <cell r="D5889">
            <v>8.85</v>
          </cell>
          <cell r="E5889">
            <v>4.1807999999999996</v>
          </cell>
        </row>
        <row r="5890">
          <cell r="A5890" t="str">
            <v>158709J</v>
          </cell>
          <cell r="B5890" t="str">
            <v>PIPE,2 X 3.50 TBE</v>
          </cell>
          <cell r="C5890">
            <v>9.6</v>
          </cell>
          <cell r="D5890">
            <v>13.71</v>
          </cell>
          <cell r="E5890">
            <v>3.1335199999999999</v>
          </cell>
        </row>
        <row r="5891">
          <cell r="A5891" t="str">
            <v>158709P</v>
          </cell>
          <cell r="B5891" t="str">
            <v>PIPE</v>
          </cell>
          <cell r="C5891">
            <v>57.6</v>
          </cell>
          <cell r="D5891">
            <v>82.29</v>
          </cell>
          <cell r="E5891">
            <v>19.042400000000001</v>
          </cell>
        </row>
        <row r="5892">
          <cell r="A5892" t="str">
            <v>158859A</v>
          </cell>
          <cell r="B5892" t="str">
            <v>TACHOMETER CABLE</v>
          </cell>
          <cell r="C5892">
            <v>122.82</v>
          </cell>
          <cell r="D5892">
            <v>175.45</v>
          </cell>
          <cell r="E5892">
            <v>75.92</v>
          </cell>
        </row>
        <row r="5893">
          <cell r="A5893" t="str">
            <v>158953A</v>
          </cell>
          <cell r="B5893" t="str">
            <v>SWITCH MICRO</v>
          </cell>
          <cell r="C5893">
            <v>299.88</v>
          </cell>
          <cell r="D5893">
            <v>428.4</v>
          </cell>
          <cell r="E5893">
            <v>57.054400000000001</v>
          </cell>
        </row>
        <row r="5894">
          <cell r="A5894" t="str">
            <v>159063A</v>
          </cell>
          <cell r="B5894" t="str">
            <v>LEVER CONTROL</v>
          </cell>
          <cell r="C5894">
            <v>77.599999999999994</v>
          </cell>
          <cell r="D5894">
            <v>110.86</v>
          </cell>
          <cell r="E5894">
            <v>51.052030000000002</v>
          </cell>
        </row>
        <row r="5895">
          <cell r="A5895" t="str">
            <v>159071B</v>
          </cell>
          <cell r="B5895" t="str">
            <v>SPRING</v>
          </cell>
          <cell r="C5895">
            <v>29.44</v>
          </cell>
          <cell r="D5895">
            <v>42.06</v>
          </cell>
          <cell r="E5895">
            <v>19.8536</v>
          </cell>
        </row>
        <row r="5896">
          <cell r="A5896" t="str">
            <v>159166D</v>
          </cell>
          <cell r="B5896" t="str">
            <v>HOSE, 2.38 X 2.88 X 2.00LG</v>
          </cell>
          <cell r="C5896">
            <v>4.3600000000000003</v>
          </cell>
          <cell r="D5896">
            <v>6.22</v>
          </cell>
          <cell r="E5896">
            <v>2.6520000000000001</v>
          </cell>
        </row>
        <row r="5897">
          <cell r="A5897" t="str">
            <v>159166E</v>
          </cell>
          <cell r="B5897" t="str">
            <v>HOSE, 2.38 X 2.88 X 3.00LG</v>
          </cell>
          <cell r="C5897">
            <v>5.29</v>
          </cell>
          <cell r="D5897">
            <v>7.56</v>
          </cell>
          <cell r="E5897">
            <v>3.2251400000000001</v>
          </cell>
        </row>
        <row r="5898">
          <cell r="A5898" t="str">
            <v>159249B</v>
          </cell>
          <cell r="B5898" t="str">
            <v>ELBOW,1.50</v>
          </cell>
          <cell r="C5898">
            <v>75.290000000000006</v>
          </cell>
          <cell r="D5898">
            <v>107.56</v>
          </cell>
          <cell r="E5898">
            <v>50.772799999999997</v>
          </cell>
        </row>
        <row r="5899">
          <cell r="A5899" t="str">
            <v>159249D</v>
          </cell>
          <cell r="B5899" t="str">
            <v>ELBOW,2.5X2W/.12TAPS</v>
          </cell>
          <cell r="C5899">
            <v>68.099999999999994</v>
          </cell>
          <cell r="D5899">
            <v>97.29</v>
          </cell>
          <cell r="E5899">
            <v>42.099200000000003</v>
          </cell>
        </row>
        <row r="5900">
          <cell r="A5900" t="str">
            <v>159249E</v>
          </cell>
          <cell r="B5900" t="str">
            <v>ELBOW, 1.25 NPT</v>
          </cell>
          <cell r="C5900">
            <v>40.799999999999997</v>
          </cell>
          <cell r="D5900">
            <v>58.29</v>
          </cell>
          <cell r="E5900">
            <v>29.6296</v>
          </cell>
        </row>
        <row r="5901">
          <cell r="A5901" t="str">
            <v>159249F</v>
          </cell>
          <cell r="B5901" t="str">
            <v>ELBOW, RED. 1.50x1.25 NPT (SPECIAL)</v>
          </cell>
          <cell r="C5901">
            <v>57.6</v>
          </cell>
          <cell r="D5901">
            <v>82.29</v>
          </cell>
          <cell r="E5901">
            <v>26.222200000000001</v>
          </cell>
        </row>
        <row r="5902">
          <cell r="A5902" t="str">
            <v>159278B</v>
          </cell>
          <cell r="B5902" t="str">
            <v>STUD,GR8,.875X10.25</v>
          </cell>
          <cell r="C5902">
            <v>65.73</v>
          </cell>
          <cell r="D5902">
            <v>93.9</v>
          </cell>
          <cell r="E5902">
            <v>57.501600000000003</v>
          </cell>
        </row>
        <row r="5903">
          <cell r="A5903" t="str">
            <v>159278C</v>
          </cell>
          <cell r="B5903" t="str">
            <v>STUD,CYLINDER HEAD</v>
          </cell>
          <cell r="C5903">
            <v>97.01</v>
          </cell>
          <cell r="D5903">
            <v>138.59</v>
          </cell>
          <cell r="E5903">
            <v>102.71778999999999</v>
          </cell>
        </row>
        <row r="5904">
          <cell r="A5904" t="str">
            <v>159278E</v>
          </cell>
          <cell r="B5904" t="str">
            <v>STUD,GR8,.875X12.25</v>
          </cell>
          <cell r="C5904">
            <v>82</v>
          </cell>
          <cell r="D5904">
            <v>117.14</v>
          </cell>
          <cell r="E5904">
            <v>20.28</v>
          </cell>
        </row>
        <row r="5905">
          <cell r="A5905" t="str">
            <v>159364A</v>
          </cell>
          <cell r="B5905" t="str">
            <v>STUD,SS,.375X1.50 LG</v>
          </cell>
          <cell r="C5905">
            <v>6.56</v>
          </cell>
          <cell r="D5905">
            <v>9.3699999999999992</v>
          </cell>
          <cell r="E5905">
            <v>4.056</v>
          </cell>
        </row>
        <row r="5906">
          <cell r="A5906" t="str">
            <v>159364B</v>
          </cell>
          <cell r="B5906" t="str">
            <v>STUD,SS,.375X1.38 LG</v>
          </cell>
          <cell r="C5906">
            <v>6.25</v>
          </cell>
          <cell r="D5906">
            <v>8.93</v>
          </cell>
          <cell r="E5906">
            <v>4.2119999999999997</v>
          </cell>
        </row>
        <row r="5907">
          <cell r="A5907" t="str">
            <v>159364C</v>
          </cell>
          <cell r="B5907" t="str">
            <v>STUD,SS,.375X1.75LG</v>
          </cell>
          <cell r="C5907">
            <v>9.6999999999999993</v>
          </cell>
          <cell r="D5907">
            <v>13.86</v>
          </cell>
          <cell r="E5907">
            <v>0.64480000000000004</v>
          </cell>
        </row>
        <row r="5908">
          <cell r="A5908" t="str">
            <v>159364F</v>
          </cell>
          <cell r="B5908" t="str">
            <v>STUD,SS,.375X2 LG</v>
          </cell>
          <cell r="C5908">
            <v>2.94</v>
          </cell>
          <cell r="D5908">
            <v>4.2</v>
          </cell>
          <cell r="E5908">
            <v>1.716</v>
          </cell>
        </row>
        <row r="5909">
          <cell r="A5909" t="str">
            <v>159365B</v>
          </cell>
          <cell r="B5909" t="str">
            <v>STUD,SS,.50X3 LG</v>
          </cell>
          <cell r="C5909">
            <v>52.81</v>
          </cell>
          <cell r="D5909">
            <v>75.44</v>
          </cell>
          <cell r="E5909">
            <v>9.2560000000000002</v>
          </cell>
        </row>
        <row r="5910">
          <cell r="A5910" t="str">
            <v>159447C</v>
          </cell>
          <cell r="B5910" t="str">
            <v>WASHER,.34X1.00X.10</v>
          </cell>
          <cell r="C5910">
            <v>0.14000000000000001</v>
          </cell>
          <cell r="D5910">
            <v>0.2</v>
          </cell>
          <cell r="E5910">
            <v>7.6230000000000006E-2</v>
          </cell>
        </row>
        <row r="5911">
          <cell r="A5911" t="str">
            <v>159469C</v>
          </cell>
          <cell r="B5911" t="str">
            <v>CLAMP MUFFLER</v>
          </cell>
          <cell r="C5911">
            <v>3.62</v>
          </cell>
          <cell r="D5911">
            <v>5.17</v>
          </cell>
          <cell r="E5911">
            <v>2.444</v>
          </cell>
        </row>
        <row r="5912">
          <cell r="A5912" t="str">
            <v>159474D</v>
          </cell>
          <cell r="B5912" t="str">
            <v>ADAPTER GOV. DRIVE</v>
          </cell>
          <cell r="C5912">
            <v>222</v>
          </cell>
          <cell r="D5912">
            <v>317.14</v>
          </cell>
          <cell r="E5912">
            <v>141.33600000000001</v>
          </cell>
        </row>
        <row r="5913">
          <cell r="A5913" t="str">
            <v>159480B</v>
          </cell>
          <cell r="B5913" t="str">
            <v>SHAFT GOV DRIVE</v>
          </cell>
          <cell r="C5913">
            <v>179</v>
          </cell>
          <cell r="D5913">
            <v>255.71</v>
          </cell>
          <cell r="E5913">
            <v>51.979199999999999</v>
          </cell>
        </row>
        <row r="5914">
          <cell r="A5914" t="str">
            <v>159505C</v>
          </cell>
          <cell r="B5914" t="str">
            <v>STUD, .625 DIA X 2.62 LG</v>
          </cell>
          <cell r="C5914">
            <v>20.68</v>
          </cell>
          <cell r="D5914">
            <v>29.54</v>
          </cell>
          <cell r="E5914">
            <v>3.3421599999999998</v>
          </cell>
        </row>
        <row r="5915">
          <cell r="A5915" t="str">
            <v>159574B</v>
          </cell>
          <cell r="B5915" t="str">
            <v>RING, INT.RET. 5008-334</v>
          </cell>
          <cell r="C5915">
            <v>8.65</v>
          </cell>
          <cell r="D5915">
            <v>12.36</v>
          </cell>
          <cell r="E5915">
            <v>2.9691999999999998</v>
          </cell>
        </row>
        <row r="5916">
          <cell r="A5916" t="str">
            <v>159576A</v>
          </cell>
          <cell r="B5916" t="str">
            <v>TUBE SPACER</v>
          </cell>
          <cell r="C5916">
            <v>13.73</v>
          </cell>
          <cell r="D5916">
            <v>19.61</v>
          </cell>
          <cell r="E5916">
            <v>4.3784000000000001</v>
          </cell>
        </row>
        <row r="5917">
          <cell r="A5917" t="str">
            <v>159578C</v>
          </cell>
          <cell r="B5917" t="str">
            <v>PULLEY IDLER</v>
          </cell>
          <cell r="C5917">
            <v>137.03</v>
          </cell>
          <cell r="D5917">
            <v>195.75</v>
          </cell>
          <cell r="E5917">
            <v>44.927999999999997</v>
          </cell>
        </row>
        <row r="5918">
          <cell r="A5918" t="str">
            <v>159580A</v>
          </cell>
          <cell r="B5918" t="str">
            <v>GASKET, WATER PUMP</v>
          </cell>
          <cell r="C5918">
            <v>7.7</v>
          </cell>
          <cell r="D5918">
            <v>11</v>
          </cell>
          <cell r="E5918">
            <v>1.83466</v>
          </cell>
        </row>
        <row r="5919">
          <cell r="A5919" t="str">
            <v>159581A</v>
          </cell>
          <cell r="B5919" t="str">
            <v>PULLEY, WATER PUMP</v>
          </cell>
          <cell r="C5919">
            <v>231.54</v>
          </cell>
          <cell r="D5919">
            <v>330.77</v>
          </cell>
          <cell r="E5919">
            <v>135.15440000000001</v>
          </cell>
        </row>
        <row r="5920">
          <cell r="A5920" t="str">
            <v>159581F</v>
          </cell>
          <cell r="B5920" t="str">
            <v>PULLEY,WATER PUMP</v>
          </cell>
          <cell r="C5920">
            <v>75.77</v>
          </cell>
          <cell r="D5920">
            <v>108.24</v>
          </cell>
          <cell r="E5920">
            <v>23.795200000000001</v>
          </cell>
        </row>
        <row r="5921">
          <cell r="A5921" t="str">
            <v>159624G</v>
          </cell>
          <cell r="B5921" t="str">
            <v>FLANGE</v>
          </cell>
          <cell r="C5921">
            <v>29.84</v>
          </cell>
          <cell r="D5921">
            <v>42.62</v>
          </cell>
          <cell r="E5921">
            <v>15.368080000000001</v>
          </cell>
        </row>
        <row r="5922">
          <cell r="A5922" t="str">
            <v>159625C</v>
          </cell>
          <cell r="B5922" t="str">
            <v>CONNECTION WATER</v>
          </cell>
          <cell r="C5922">
            <v>194.94</v>
          </cell>
          <cell r="D5922">
            <v>278.49</v>
          </cell>
          <cell r="E5922">
            <v>44.543199999999999</v>
          </cell>
        </row>
        <row r="5923">
          <cell r="A5923" t="str">
            <v>159776C</v>
          </cell>
          <cell r="B5923" t="str">
            <v>BRACE PIPE</v>
          </cell>
          <cell r="C5923">
            <v>0.6</v>
          </cell>
          <cell r="D5923">
            <v>0.85</v>
          </cell>
          <cell r="E5923">
            <v>0.40360000000000001</v>
          </cell>
        </row>
        <row r="5924">
          <cell r="A5924" t="str">
            <v>159816G</v>
          </cell>
          <cell r="B5924" t="str">
            <v>FLANGE</v>
          </cell>
          <cell r="C5924">
            <v>29.24</v>
          </cell>
          <cell r="D5924">
            <v>41.77</v>
          </cell>
          <cell r="E5924">
            <v>20.633600000000001</v>
          </cell>
        </row>
        <row r="5925">
          <cell r="A5925" t="str">
            <v>159816L</v>
          </cell>
          <cell r="B5925" t="str">
            <v>FLANGE WATER INLET</v>
          </cell>
          <cell r="C5925">
            <v>44.68</v>
          </cell>
          <cell r="D5925">
            <v>63.82</v>
          </cell>
          <cell r="E5925">
            <v>30.128799999999998</v>
          </cell>
        </row>
        <row r="5926">
          <cell r="A5926" t="str">
            <v>159991A</v>
          </cell>
          <cell r="B5926" t="str">
            <v>CPLG,38DRESS,3.5PIPE</v>
          </cell>
          <cell r="C5926">
            <v>55.11</v>
          </cell>
          <cell r="D5926">
            <v>78.73</v>
          </cell>
          <cell r="E5926">
            <v>39.270400000000002</v>
          </cell>
        </row>
        <row r="5927">
          <cell r="A5927" t="str">
            <v>159991C</v>
          </cell>
          <cell r="B5927" t="str">
            <v>CPLG,38 DRESS,6 PIPE</v>
          </cell>
          <cell r="C5927">
            <v>150.97</v>
          </cell>
          <cell r="D5927">
            <v>215.67</v>
          </cell>
          <cell r="E5927">
            <v>54.756</v>
          </cell>
        </row>
        <row r="5928">
          <cell r="A5928" t="str">
            <v>159991D</v>
          </cell>
          <cell r="B5928" t="str">
            <v>CPLG,38 DRESS,4 PIPE</v>
          </cell>
          <cell r="C5928">
            <v>107.66</v>
          </cell>
          <cell r="D5928">
            <v>153.80000000000001</v>
          </cell>
          <cell r="E5928">
            <v>41.5792</v>
          </cell>
        </row>
        <row r="5929">
          <cell r="A5929" t="str">
            <v>159991E</v>
          </cell>
          <cell r="B5929" t="str">
            <v>CPLG,38 DRESS,3 PIPE</v>
          </cell>
          <cell r="C5929">
            <v>50.35</v>
          </cell>
          <cell r="D5929">
            <v>71.930000000000007</v>
          </cell>
          <cell r="E5929">
            <v>37.107199999999999</v>
          </cell>
        </row>
        <row r="5930">
          <cell r="A5930" t="str">
            <v>159991J</v>
          </cell>
          <cell r="B5930" t="str">
            <v>CPLG, DRESSER 6.00 TUBE</v>
          </cell>
          <cell r="C5930">
            <v>76.7</v>
          </cell>
          <cell r="D5930">
            <v>109.57</v>
          </cell>
          <cell r="E5930">
            <v>51.719200000000001</v>
          </cell>
        </row>
        <row r="5931">
          <cell r="A5931" t="str">
            <v>159991P</v>
          </cell>
          <cell r="B5931" t="str">
            <v>CPLNG,38 DRESSER 3 IN TUBE</v>
          </cell>
          <cell r="C5931">
            <v>153.38999999999999</v>
          </cell>
          <cell r="D5931">
            <v>219.13</v>
          </cell>
          <cell r="E5931">
            <v>55.678139999999999</v>
          </cell>
        </row>
        <row r="5932">
          <cell r="A5932" t="str">
            <v>159991R</v>
          </cell>
          <cell r="B5932" t="str">
            <v>CPLG,38 DRESS,8 PIPE</v>
          </cell>
          <cell r="C5932">
            <v>92.47</v>
          </cell>
          <cell r="D5932">
            <v>132.1</v>
          </cell>
          <cell r="E5932">
            <v>74.484800000000007</v>
          </cell>
        </row>
        <row r="5933">
          <cell r="A5933" t="str">
            <v>159991S</v>
          </cell>
          <cell r="B5933" t="str">
            <v>COUPLING DRESSER</v>
          </cell>
          <cell r="C5933">
            <v>37.18</v>
          </cell>
          <cell r="D5933">
            <v>53.11</v>
          </cell>
          <cell r="E5933">
            <v>25.074400000000001</v>
          </cell>
        </row>
        <row r="5934">
          <cell r="A5934" t="str">
            <v>159991U</v>
          </cell>
          <cell r="B5934" t="str">
            <v>CPLG,38 DRESS,4 TUBE</v>
          </cell>
          <cell r="C5934">
            <v>242.76</v>
          </cell>
          <cell r="D5934">
            <v>346.8</v>
          </cell>
          <cell r="E5934">
            <v>57.432259999999999</v>
          </cell>
        </row>
        <row r="5935">
          <cell r="A5935" t="str">
            <v>159991X</v>
          </cell>
          <cell r="B5935" t="str">
            <v>CPLG., DRESSER 8 IN LGT. PATTERN</v>
          </cell>
          <cell r="C5935">
            <v>61.69</v>
          </cell>
          <cell r="D5935">
            <v>88.12</v>
          </cell>
          <cell r="E5935">
            <v>162.39599999999999</v>
          </cell>
        </row>
        <row r="5936">
          <cell r="A5936" t="str">
            <v>159991Z</v>
          </cell>
          <cell r="B5936" t="str">
            <v>CPLG, 38 DRESSER,4 INTUBE, VITON</v>
          </cell>
          <cell r="C5936">
            <v>93.48</v>
          </cell>
          <cell r="D5936">
            <v>133.55000000000001</v>
          </cell>
          <cell r="E5936">
            <v>63.044800000000002</v>
          </cell>
        </row>
        <row r="5937">
          <cell r="A5937" t="str">
            <v>161160L</v>
          </cell>
          <cell r="B5937" t="str">
            <v>HEATER,L.O. 120/240</v>
          </cell>
          <cell r="C5937">
            <v>492.66</v>
          </cell>
          <cell r="D5937">
            <v>703.8</v>
          </cell>
          <cell r="E5937">
            <v>90.168000000000006</v>
          </cell>
        </row>
        <row r="5938">
          <cell r="A5938" t="str">
            <v>161160N</v>
          </cell>
          <cell r="B5938" t="str">
            <v>HEATER,LUBE OIL</v>
          </cell>
          <cell r="C5938">
            <v>1247.43</v>
          </cell>
          <cell r="D5938">
            <v>1782.04</v>
          </cell>
          <cell r="E5938">
            <v>296.39999999999998</v>
          </cell>
        </row>
        <row r="5939">
          <cell r="A5939" t="str">
            <v>161160T</v>
          </cell>
          <cell r="B5939" t="str">
            <v>HEATER,IMMERSION 208V/1PH/2500</v>
          </cell>
          <cell r="C5939">
            <v>336.19</v>
          </cell>
          <cell r="D5939">
            <v>480.27</v>
          </cell>
          <cell r="E5939">
            <v>226.72</v>
          </cell>
        </row>
        <row r="5940">
          <cell r="A5940" t="str">
            <v>161160U</v>
          </cell>
          <cell r="B5940" t="str">
            <v>HEATER,IMMERSION 208V/3PH/2500</v>
          </cell>
          <cell r="C5940">
            <v>287.58999999999997</v>
          </cell>
          <cell r="D5940">
            <v>410.84</v>
          </cell>
          <cell r="E5940">
            <v>193.9392</v>
          </cell>
        </row>
        <row r="5941">
          <cell r="A5941" t="str">
            <v>161264H</v>
          </cell>
          <cell r="B5941" t="str">
            <v>RING,INT.RET.-393</v>
          </cell>
          <cell r="C5941">
            <v>12.61</v>
          </cell>
          <cell r="D5941">
            <v>18.010000000000002</v>
          </cell>
          <cell r="E5941">
            <v>2.0072000000000001</v>
          </cell>
        </row>
        <row r="5942">
          <cell r="A5942" t="str">
            <v>161264M</v>
          </cell>
          <cell r="B5942" t="str">
            <v>RING,RETAINING</v>
          </cell>
          <cell r="C5942">
            <v>0.7</v>
          </cell>
          <cell r="D5942">
            <v>1.01</v>
          </cell>
          <cell r="E5942">
            <v>0.36399999999999999</v>
          </cell>
        </row>
        <row r="5943">
          <cell r="A5943" t="str">
            <v>161264N</v>
          </cell>
          <cell r="B5943" t="str">
            <v>RING,INT.RET.-400</v>
          </cell>
          <cell r="C5943">
            <v>16.420000000000002</v>
          </cell>
          <cell r="D5943">
            <v>23.46</v>
          </cell>
          <cell r="E5943">
            <v>9.2270900000000005</v>
          </cell>
        </row>
        <row r="5944">
          <cell r="A5944" t="str">
            <v>161275N</v>
          </cell>
          <cell r="B5944" t="str">
            <v>ADAPTER DUAL TACH</v>
          </cell>
          <cell r="C5944">
            <v>50.33</v>
          </cell>
          <cell r="D5944">
            <v>71.900000000000006</v>
          </cell>
          <cell r="E5944">
            <v>30.638400000000001</v>
          </cell>
        </row>
        <row r="5945">
          <cell r="A5945" t="str">
            <v>161309A</v>
          </cell>
          <cell r="B5945" t="str">
            <v>BEARING,BALL</v>
          </cell>
          <cell r="C5945">
            <v>47.28</v>
          </cell>
          <cell r="D5945">
            <v>67.540000000000006</v>
          </cell>
          <cell r="E5945">
            <v>17.087199999999999</v>
          </cell>
        </row>
        <row r="5946">
          <cell r="A5946" t="str">
            <v>161309C</v>
          </cell>
          <cell r="B5946" t="str">
            <v>BEARING, BALL</v>
          </cell>
          <cell r="C5946">
            <v>36.409999999999997</v>
          </cell>
          <cell r="D5946">
            <v>52.02</v>
          </cell>
          <cell r="E5946">
            <v>12.2096</v>
          </cell>
        </row>
        <row r="5947">
          <cell r="A5947" t="str">
            <v>161340B</v>
          </cell>
          <cell r="B5947" t="str">
            <v>SHAFT IDLER PULLEY</v>
          </cell>
          <cell r="C5947">
            <v>68.34</v>
          </cell>
          <cell r="D5947">
            <v>97.63</v>
          </cell>
          <cell r="E5947">
            <v>19.250399999999999</v>
          </cell>
        </row>
        <row r="5948">
          <cell r="A5948" t="str">
            <v>161345A</v>
          </cell>
          <cell r="B5948" t="str">
            <v>HOLE COVER</v>
          </cell>
          <cell r="C5948">
            <v>54.06</v>
          </cell>
          <cell r="D5948">
            <v>77.23</v>
          </cell>
          <cell r="E5948">
            <v>3.0888</v>
          </cell>
        </row>
        <row r="5949">
          <cell r="A5949" t="str">
            <v>161541F</v>
          </cell>
          <cell r="B5949" t="str">
            <v>SEPARATOR, OIL</v>
          </cell>
          <cell r="C5949">
            <v>354.65</v>
          </cell>
          <cell r="D5949">
            <v>506.64</v>
          </cell>
          <cell r="E5949">
            <v>167.85599999999999</v>
          </cell>
        </row>
        <row r="5950">
          <cell r="A5950" t="str">
            <v>161579B</v>
          </cell>
          <cell r="B5950" t="str">
            <v>CPLG,65DRESS,1.5PIPE</v>
          </cell>
          <cell r="C5950">
            <v>60.18</v>
          </cell>
          <cell r="D5950">
            <v>85.97</v>
          </cell>
          <cell r="E5950">
            <v>23.4</v>
          </cell>
        </row>
        <row r="5951">
          <cell r="A5951" t="str">
            <v>161579C</v>
          </cell>
          <cell r="B5951" t="str">
            <v>CPLG,65 DRESS,2 PIPE</v>
          </cell>
          <cell r="C5951">
            <v>80.41</v>
          </cell>
          <cell r="D5951">
            <v>114.87</v>
          </cell>
          <cell r="E5951">
            <v>41.423200000000001</v>
          </cell>
        </row>
        <row r="5952">
          <cell r="A5952" t="str">
            <v>161579D</v>
          </cell>
          <cell r="B5952" t="str">
            <v>CPLG,65DRES,1.25PIPE</v>
          </cell>
          <cell r="C5952">
            <v>19.440000000000001</v>
          </cell>
          <cell r="D5952">
            <v>27.77</v>
          </cell>
          <cell r="E5952">
            <v>11.8352</v>
          </cell>
        </row>
        <row r="5953">
          <cell r="A5953" t="str">
            <v>161579H</v>
          </cell>
          <cell r="B5953" t="str">
            <v>CPLG,165DRESS,2 PIPE</v>
          </cell>
          <cell r="C5953">
            <v>47.68</v>
          </cell>
          <cell r="D5953">
            <v>68.11</v>
          </cell>
          <cell r="E5953">
            <v>29.473600000000001</v>
          </cell>
        </row>
        <row r="5954">
          <cell r="A5954" t="str">
            <v>161592A</v>
          </cell>
          <cell r="B5954" t="str">
            <v>ELB,65DRESS,1 PIPE</v>
          </cell>
          <cell r="C5954">
            <v>72.510000000000005</v>
          </cell>
          <cell r="D5954">
            <v>103.59</v>
          </cell>
          <cell r="E5954">
            <v>16.2136</v>
          </cell>
        </row>
        <row r="5955">
          <cell r="A5955" t="str">
            <v>161592E</v>
          </cell>
          <cell r="B5955" t="str">
            <v>ELB,65 DRESS,2 PIPE</v>
          </cell>
          <cell r="C5955">
            <v>54.91</v>
          </cell>
          <cell r="D5955">
            <v>78.44</v>
          </cell>
          <cell r="E5955">
            <v>33.243600000000001</v>
          </cell>
        </row>
        <row r="5956">
          <cell r="A5956" t="str">
            <v>161632G</v>
          </cell>
          <cell r="B5956" t="str">
            <v>STRIP,TIMING FLYWHL</v>
          </cell>
          <cell r="C5956">
            <v>9.75</v>
          </cell>
          <cell r="D5956">
            <v>13.93</v>
          </cell>
          <cell r="E5956">
            <v>6.5728</v>
          </cell>
        </row>
        <row r="5957">
          <cell r="A5957" t="str">
            <v>161633M</v>
          </cell>
          <cell r="B5957" t="str">
            <v>STRIP,TIMING FLYWHL</v>
          </cell>
          <cell r="C5957">
            <v>14.43</v>
          </cell>
          <cell r="D5957">
            <v>20.62</v>
          </cell>
          <cell r="E5957">
            <v>7.4359999999999999</v>
          </cell>
        </row>
        <row r="5958">
          <cell r="A5958" t="str">
            <v>161633R</v>
          </cell>
          <cell r="B5958" t="str">
            <v>STRIP,TIMING FLYWHL</v>
          </cell>
          <cell r="C5958">
            <v>49.05</v>
          </cell>
          <cell r="D5958">
            <v>70.06</v>
          </cell>
          <cell r="E5958">
            <v>33.072000000000003</v>
          </cell>
        </row>
        <row r="5959">
          <cell r="A5959" t="str">
            <v>161650D</v>
          </cell>
          <cell r="B5959" t="str">
            <v>FLANGE WATER OUTLET</v>
          </cell>
          <cell r="C5959">
            <v>196.8</v>
          </cell>
          <cell r="D5959">
            <v>281.14</v>
          </cell>
          <cell r="E5959">
            <v>63.283999999999999</v>
          </cell>
        </row>
        <row r="5960">
          <cell r="A5960" t="str">
            <v>161694C</v>
          </cell>
          <cell r="B5960" t="str">
            <v>PIPE,1.50 X 2.00 TBE</v>
          </cell>
          <cell r="C5960">
            <v>11.22</v>
          </cell>
          <cell r="D5960">
            <v>16.03</v>
          </cell>
          <cell r="E5960">
            <v>1.05589</v>
          </cell>
        </row>
        <row r="5961">
          <cell r="A5961" t="str">
            <v>161694G</v>
          </cell>
          <cell r="B5961" t="str">
            <v>PIPE,1.50 X 4.00 TBE</v>
          </cell>
          <cell r="C5961">
            <v>3.5</v>
          </cell>
          <cell r="D5961">
            <v>5</v>
          </cell>
          <cell r="E5961">
            <v>2.3607999999999998</v>
          </cell>
        </row>
        <row r="5962">
          <cell r="A5962" t="str">
            <v>161694H</v>
          </cell>
          <cell r="B5962" t="str">
            <v>PIPE,1.50 X 9.00 TOE</v>
          </cell>
          <cell r="C5962">
            <v>10.35</v>
          </cell>
          <cell r="D5962">
            <v>14.78</v>
          </cell>
          <cell r="E5962">
            <v>6.3959999999999999</v>
          </cell>
        </row>
        <row r="5963">
          <cell r="A5963" t="str">
            <v>161694L</v>
          </cell>
          <cell r="B5963" t="str">
            <v>PIPE,1.50 X 24.50 TOE</v>
          </cell>
          <cell r="C5963">
            <v>12.99</v>
          </cell>
          <cell r="D5963">
            <v>18.55</v>
          </cell>
          <cell r="E5963">
            <v>8.7568000000000001</v>
          </cell>
        </row>
        <row r="5964">
          <cell r="A5964" t="str">
            <v>161694S</v>
          </cell>
          <cell r="B5964" t="str">
            <v>PIPE,1.50 X 5.00 TBE</v>
          </cell>
          <cell r="C5964">
            <v>9.4700000000000006</v>
          </cell>
          <cell r="D5964">
            <v>13.52</v>
          </cell>
          <cell r="E5964">
            <v>2.496</v>
          </cell>
        </row>
        <row r="5965">
          <cell r="A5965" t="str">
            <v>161694X</v>
          </cell>
          <cell r="B5965" t="str">
            <v>PIPE,1.50 X 13.00 TBE</v>
          </cell>
          <cell r="C5965">
            <v>10.58</v>
          </cell>
          <cell r="D5965">
            <v>15.12</v>
          </cell>
          <cell r="E5965">
            <v>7.1344000000000003</v>
          </cell>
        </row>
        <row r="5966">
          <cell r="A5966" t="str">
            <v>161698A</v>
          </cell>
          <cell r="B5966" t="str">
            <v>HOSE,4.5X4.66X5 LG</v>
          </cell>
          <cell r="C5966">
            <v>23.12</v>
          </cell>
          <cell r="D5966">
            <v>33.03</v>
          </cell>
          <cell r="E5966">
            <v>12.1472</v>
          </cell>
        </row>
        <row r="5967">
          <cell r="A5967" t="str">
            <v>161699C</v>
          </cell>
          <cell r="B5967" t="str">
            <v>HOSE, 4ID X 3LG</v>
          </cell>
          <cell r="C5967">
            <v>10.029999999999999</v>
          </cell>
          <cell r="D5967">
            <v>14.33</v>
          </cell>
          <cell r="E5967">
            <v>6.2000599999999997</v>
          </cell>
        </row>
        <row r="5968">
          <cell r="A5968" t="str">
            <v>161699D</v>
          </cell>
          <cell r="B5968" t="str">
            <v>HOSE, 4 INID X 1.88 LG</v>
          </cell>
          <cell r="C5968">
            <v>20.71</v>
          </cell>
          <cell r="D5968">
            <v>29.58</v>
          </cell>
          <cell r="E5968">
            <v>6.0964799999999997</v>
          </cell>
        </row>
        <row r="5969">
          <cell r="A5969" t="str">
            <v>161699E</v>
          </cell>
          <cell r="B5969" t="str">
            <v>HOSE, 4ID X 2.5 LG</v>
          </cell>
          <cell r="C5969">
            <v>12.16</v>
          </cell>
          <cell r="D5969">
            <v>17.38</v>
          </cell>
          <cell r="E5969">
            <v>7.5191999999999997</v>
          </cell>
        </row>
        <row r="5970">
          <cell r="A5970" t="str">
            <v>161703A</v>
          </cell>
          <cell r="B5970" t="str">
            <v>HOSE,3.5IDX3.66X4 LG</v>
          </cell>
          <cell r="C5970">
            <v>74.459999999999994</v>
          </cell>
          <cell r="D5970">
            <v>106.37</v>
          </cell>
          <cell r="E5970">
            <v>12.8856</v>
          </cell>
        </row>
        <row r="5971">
          <cell r="A5971" t="str">
            <v>161703C</v>
          </cell>
          <cell r="B5971" t="str">
            <v>HOSE,3.5IDX3.66X2.62</v>
          </cell>
          <cell r="C5971">
            <v>21.11</v>
          </cell>
          <cell r="D5971">
            <v>30.16</v>
          </cell>
          <cell r="E5971">
            <v>6.3584699999999996</v>
          </cell>
        </row>
        <row r="5972">
          <cell r="A5972" t="str">
            <v>161927D</v>
          </cell>
          <cell r="B5972" t="str">
            <v>TUBE TURN 6 IN O.D.</v>
          </cell>
          <cell r="C5972">
            <v>161.26</v>
          </cell>
          <cell r="D5972">
            <v>230.37</v>
          </cell>
          <cell r="E5972">
            <v>108.75279999999999</v>
          </cell>
        </row>
        <row r="5973">
          <cell r="A5973" t="str">
            <v>161944C</v>
          </cell>
          <cell r="B5973" t="str">
            <v>TERMINAL-DISCONNECT</v>
          </cell>
          <cell r="C5973">
            <v>0.47</v>
          </cell>
          <cell r="D5973">
            <v>0.67</v>
          </cell>
          <cell r="E5973">
            <v>0.31335000000000002</v>
          </cell>
        </row>
        <row r="5974">
          <cell r="A5974" t="str">
            <v>162190H</v>
          </cell>
          <cell r="B5974" t="str">
            <v>TUBE TURN</v>
          </cell>
          <cell r="C5974">
            <v>42.08</v>
          </cell>
          <cell r="D5974">
            <v>60.11</v>
          </cell>
          <cell r="E5974">
            <v>28.371200000000002</v>
          </cell>
        </row>
        <row r="5975">
          <cell r="A5975" t="str">
            <v>162192C</v>
          </cell>
          <cell r="B5975" t="str">
            <v>FLX PIPE CPLNG,45DEG ELB 1.25P</v>
          </cell>
          <cell r="C5975">
            <v>35.409999999999997</v>
          </cell>
          <cell r="D5975">
            <v>50.59</v>
          </cell>
          <cell r="E5975">
            <v>20.175999999999998</v>
          </cell>
        </row>
        <row r="5976">
          <cell r="A5976" t="str">
            <v>162211C</v>
          </cell>
          <cell r="B5976" t="str">
            <v>FLANGE</v>
          </cell>
          <cell r="C5976">
            <v>43.86</v>
          </cell>
          <cell r="D5976">
            <v>62.66</v>
          </cell>
          <cell r="E5976">
            <v>33.304749999999999</v>
          </cell>
        </row>
        <row r="5977">
          <cell r="A5977" t="str">
            <v>162213A</v>
          </cell>
          <cell r="B5977" t="str">
            <v>ELB,90 DRESS,2 PIPE</v>
          </cell>
          <cell r="C5977">
            <v>51.97</v>
          </cell>
          <cell r="D5977">
            <v>74.239999999999995</v>
          </cell>
          <cell r="E5977">
            <v>29.015999999999998</v>
          </cell>
        </row>
        <row r="5978">
          <cell r="A5978" t="str">
            <v>162263A</v>
          </cell>
          <cell r="B5978" t="str">
            <v>WASHER F I P MTG</v>
          </cell>
          <cell r="C5978">
            <v>23.49</v>
          </cell>
          <cell r="D5978">
            <v>33.56</v>
          </cell>
          <cell r="E5978">
            <v>23.463909999999998</v>
          </cell>
        </row>
        <row r="5979">
          <cell r="A5979" t="str">
            <v>162348A</v>
          </cell>
          <cell r="B5979" t="str">
            <v>HOUSING ACCESSORY DR</v>
          </cell>
          <cell r="C5979">
            <v>160.63999999999999</v>
          </cell>
          <cell r="D5979">
            <v>229.49</v>
          </cell>
          <cell r="E5979">
            <v>168.03543999999999</v>
          </cell>
        </row>
        <row r="5980">
          <cell r="A5980" t="str">
            <v>162348B</v>
          </cell>
          <cell r="B5980" t="str">
            <v>HOUSING ACCESS DRIVE</v>
          </cell>
          <cell r="C5980">
            <v>317.45</v>
          </cell>
          <cell r="D5980">
            <v>453.5</v>
          </cell>
          <cell r="E5980">
            <v>227.8432</v>
          </cell>
        </row>
        <row r="5981">
          <cell r="A5981" t="str">
            <v>162349A</v>
          </cell>
          <cell r="B5981" t="str">
            <v>SPACER,1X1.25X1.28LG</v>
          </cell>
          <cell r="C5981">
            <v>30.56</v>
          </cell>
          <cell r="D5981">
            <v>43.66</v>
          </cell>
          <cell r="E5981">
            <v>10.1816</v>
          </cell>
        </row>
        <row r="5982">
          <cell r="A5982" t="str">
            <v>162350B</v>
          </cell>
          <cell r="B5982" t="str">
            <v>SHAFT ACCESSORY DR</v>
          </cell>
          <cell r="C5982">
            <v>78.66</v>
          </cell>
          <cell r="D5982">
            <v>112.37</v>
          </cell>
          <cell r="E5982">
            <v>41.329599999999999</v>
          </cell>
        </row>
        <row r="5983">
          <cell r="A5983" t="str">
            <v>162350C</v>
          </cell>
          <cell r="B5983" t="str">
            <v>DRIVE SHAFT, ACCESS.</v>
          </cell>
          <cell r="C5983">
            <v>719.57</v>
          </cell>
          <cell r="D5983">
            <v>1027.95</v>
          </cell>
          <cell r="E5983">
            <v>444.18400000000003</v>
          </cell>
        </row>
        <row r="5984">
          <cell r="A5984" t="str">
            <v>162492B</v>
          </cell>
          <cell r="B5984" t="str">
            <v>THERMOSTAT, 180 DEG F</v>
          </cell>
          <cell r="C5984">
            <v>41.98</v>
          </cell>
          <cell r="D5984">
            <v>59.97</v>
          </cell>
          <cell r="E5984">
            <v>20.050820000000002</v>
          </cell>
        </row>
        <row r="5985">
          <cell r="A5985" t="str">
            <v>162557A</v>
          </cell>
          <cell r="B5985" t="str">
            <v>SPLICE, CLOSED END</v>
          </cell>
          <cell r="C5985">
            <v>0.43</v>
          </cell>
          <cell r="D5985">
            <v>0.61</v>
          </cell>
          <cell r="E5985">
            <v>0.28382000000000002</v>
          </cell>
        </row>
        <row r="5986">
          <cell r="A5986" t="str">
            <v>162566A</v>
          </cell>
          <cell r="B5986" t="str">
            <v>TEE,RED,.38X.38X.50</v>
          </cell>
          <cell r="C5986">
            <v>6.78</v>
          </cell>
          <cell r="D5986">
            <v>9.69</v>
          </cell>
          <cell r="E5986">
            <v>3.4944000000000002</v>
          </cell>
        </row>
        <row r="5987">
          <cell r="A5987" t="str">
            <v>162566H</v>
          </cell>
          <cell r="B5987" t="str">
            <v>TEE,RED,2X2X2.50</v>
          </cell>
          <cell r="C5987">
            <v>25.37</v>
          </cell>
          <cell r="D5987">
            <v>36.25</v>
          </cell>
          <cell r="E5987">
            <v>17.108000000000001</v>
          </cell>
        </row>
        <row r="5988">
          <cell r="A5988" t="str">
            <v>162566S</v>
          </cell>
          <cell r="B5988" t="str">
            <v>TEE,RED,1.5X.75X1.5</v>
          </cell>
          <cell r="C5988">
            <v>7.49</v>
          </cell>
          <cell r="D5988">
            <v>10.7</v>
          </cell>
          <cell r="E5988">
            <v>4.6280000000000001</v>
          </cell>
        </row>
        <row r="5989">
          <cell r="A5989" t="str">
            <v>162566T</v>
          </cell>
          <cell r="B5989" t="str">
            <v>TEE,RED.,2X2X1.5</v>
          </cell>
          <cell r="C5989">
            <v>9.6199999999999992</v>
          </cell>
          <cell r="D5989">
            <v>13.75</v>
          </cell>
          <cell r="E5989">
            <v>6.4896000000000003</v>
          </cell>
        </row>
        <row r="5990">
          <cell r="A5990" t="str">
            <v>162566U</v>
          </cell>
          <cell r="B5990" t="str">
            <v>TEE,RED,1X1X1.5</v>
          </cell>
          <cell r="C5990">
            <v>26.52</v>
          </cell>
          <cell r="D5990">
            <v>37.89</v>
          </cell>
          <cell r="E5990">
            <v>5.8448000000000002</v>
          </cell>
        </row>
        <row r="5991">
          <cell r="A5991" t="str">
            <v>162566X</v>
          </cell>
          <cell r="B5991" t="str">
            <v>TEE,RED 1.25X.75X.75</v>
          </cell>
          <cell r="C5991">
            <v>14.4</v>
          </cell>
          <cell r="D5991">
            <v>20.57</v>
          </cell>
          <cell r="E5991">
            <v>4.056</v>
          </cell>
        </row>
        <row r="5992">
          <cell r="A5992" t="str">
            <v>162566Z</v>
          </cell>
          <cell r="B5992" t="str">
            <v>TEE,RED,.50X.50X.38</v>
          </cell>
          <cell r="C5992">
            <v>5.62</v>
          </cell>
          <cell r="D5992">
            <v>8.0299999999999994</v>
          </cell>
          <cell r="E5992">
            <v>1.4872000000000001</v>
          </cell>
        </row>
        <row r="5993">
          <cell r="A5993" t="str">
            <v>162587A</v>
          </cell>
          <cell r="B5993" t="str">
            <v>VALVE BACKFIRE</v>
          </cell>
          <cell r="C5993">
            <v>266.5</v>
          </cell>
          <cell r="D5993">
            <v>380.71</v>
          </cell>
          <cell r="E5993">
            <v>128.232</v>
          </cell>
        </row>
        <row r="5994">
          <cell r="A5994" t="str">
            <v>162629B</v>
          </cell>
          <cell r="B5994" t="str">
            <v>HOSE,7IDX7.38X5 LG</v>
          </cell>
          <cell r="C5994">
            <v>65.55</v>
          </cell>
          <cell r="D5994">
            <v>93.64</v>
          </cell>
          <cell r="E5994">
            <v>22.568000000000001</v>
          </cell>
        </row>
        <row r="5995">
          <cell r="A5995" t="str">
            <v>162640A</v>
          </cell>
          <cell r="B5995" t="str">
            <v>COLLAR SPRING</v>
          </cell>
          <cell r="C5995">
            <v>8.51</v>
          </cell>
          <cell r="D5995">
            <v>12.16</v>
          </cell>
          <cell r="E5995">
            <v>5.7363600000000003</v>
          </cell>
        </row>
        <row r="5996">
          <cell r="A5996" t="str">
            <v>162720B</v>
          </cell>
          <cell r="B5996" t="str">
            <v>BRG,RODEND,M.31-24RH</v>
          </cell>
          <cell r="C5996">
            <v>31.62</v>
          </cell>
          <cell r="D5996">
            <v>45.17</v>
          </cell>
          <cell r="E5996">
            <v>5.9592000000000001</v>
          </cell>
        </row>
        <row r="5997">
          <cell r="A5997" t="str">
            <v>162720D</v>
          </cell>
          <cell r="B5997" t="str">
            <v>BRG,RODEND,M.31-24RH</v>
          </cell>
          <cell r="C5997">
            <v>7.22</v>
          </cell>
          <cell r="D5997">
            <v>10.31</v>
          </cell>
          <cell r="E5997">
            <v>4.8672000000000004</v>
          </cell>
        </row>
        <row r="5998">
          <cell r="A5998" t="str">
            <v>162861B</v>
          </cell>
          <cell r="B5998" t="str">
            <v>PILLOW BLOCK</v>
          </cell>
          <cell r="C5998">
            <v>1791.33</v>
          </cell>
          <cell r="D5998">
            <v>2559.0500000000002</v>
          </cell>
          <cell r="E5998">
            <v>669.63841000000002</v>
          </cell>
        </row>
        <row r="5999">
          <cell r="A5999" t="str">
            <v>162870B</v>
          </cell>
          <cell r="B5999" t="str">
            <v>TACHOMETER</v>
          </cell>
          <cell r="C5999">
            <v>2087.11</v>
          </cell>
          <cell r="D5999">
            <v>2981.59</v>
          </cell>
          <cell r="E5999">
            <v>551.20000000000005</v>
          </cell>
        </row>
        <row r="6000">
          <cell r="A6000" t="str">
            <v>163125D</v>
          </cell>
          <cell r="B6000" t="str">
            <v>RETURN BEND, PIPE FITTING, 1.50 SPECIAL</v>
          </cell>
          <cell r="C6000">
            <v>153</v>
          </cell>
          <cell r="D6000">
            <v>218.57</v>
          </cell>
          <cell r="E6000">
            <v>85.690039999999996</v>
          </cell>
        </row>
        <row r="6001">
          <cell r="A6001" t="str">
            <v>163184A</v>
          </cell>
          <cell r="B6001" t="str">
            <v>GASKET</v>
          </cell>
          <cell r="C6001">
            <v>15.38</v>
          </cell>
          <cell r="D6001">
            <v>21.97</v>
          </cell>
          <cell r="E6001">
            <v>3.2208800000000002</v>
          </cell>
        </row>
        <row r="6002">
          <cell r="A6002" t="str">
            <v>163211C</v>
          </cell>
          <cell r="B6002" t="str">
            <v>GASKET, GEAR COVER</v>
          </cell>
          <cell r="C6002">
            <v>23.58</v>
          </cell>
          <cell r="D6002">
            <v>33.69</v>
          </cell>
          <cell r="E6002">
            <v>4.3263999999999996</v>
          </cell>
        </row>
        <row r="6003">
          <cell r="A6003" t="str">
            <v>163211E</v>
          </cell>
          <cell r="B6003" t="str">
            <v>GASKET, GEAR COVER</v>
          </cell>
          <cell r="C6003">
            <v>92.15</v>
          </cell>
          <cell r="D6003">
            <v>131.63999999999999</v>
          </cell>
          <cell r="E6003">
            <v>30.315999999999999</v>
          </cell>
        </row>
        <row r="6004">
          <cell r="A6004" t="str">
            <v>163212C</v>
          </cell>
          <cell r="B6004" t="str">
            <v>GASKET, GEAR HOUSING</v>
          </cell>
          <cell r="C6004">
            <v>14.35</v>
          </cell>
          <cell r="D6004">
            <v>20.5</v>
          </cell>
          <cell r="E6004">
            <v>2.4336000000000002</v>
          </cell>
        </row>
        <row r="6005">
          <cell r="A6005" t="str">
            <v>163212E</v>
          </cell>
          <cell r="B6005" t="str">
            <v>GASKET, GEAR HOUSING</v>
          </cell>
          <cell r="C6005">
            <v>72.36</v>
          </cell>
          <cell r="D6005">
            <v>103.37</v>
          </cell>
          <cell r="E6005">
            <v>22.5992</v>
          </cell>
        </row>
        <row r="6006">
          <cell r="A6006" t="str">
            <v>163213B</v>
          </cell>
          <cell r="B6006" t="str">
            <v>GASKET, TAPPET HOUSING</v>
          </cell>
          <cell r="C6006">
            <v>14.28</v>
          </cell>
          <cell r="D6006">
            <v>20.399999999999999</v>
          </cell>
          <cell r="E6006">
            <v>3.3696000000000002</v>
          </cell>
        </row>
        <row r="6007">
          <cell r="A6007" t="str">
            <v>163218B</v>
          </cell>
          <cell r="B6007" t="str">
            <v>GASKET</v>
          </cell>
          <cell r="C6007">
            <v>29.6</v>
          </cell>
          <cell r="D6007">
            <v>42.29</v>
          </cell>
          <cell r="E6007">
            <v>7.38504</v>
          </cell>
        </row>
        <row r="6008">
          <cell r="A6008" t="str">
            <v>163391A</v>
          </cell>
          <cell r="B6008" t="str">
            <v>PULLEY,ALTERNATOR</v>
          </cell>
          <cell r="C6008">
            <v>122.4</v>
          </cell>
          <cell r="D6008">
            <v>174.85</v>
          </cell>
          <cell r="E6008">
            <v>121.06595</v>
          </cell>
        </row>
        <row r="6009">
          <cell r="A6009" t="str">
            <v>163391B</v>
          </cell>
          <cell r="B6009" t="str">
            <v>PULLEY, ALTERNATOR</v>
          </cell>
          <cell r="C6009">
            <v>293.76</v>
          </cell>
          <cell r="D6009">
            <v>419.66</v>
          </cell>
          <cell r="E6009">
            <v>93.444000000000003</v>
          </cell>
        </row>
        <row r="6010">
          <cell r="A6010" t="str">
            <v>163391D</v>
          </cell>
          <cell r="B6010" t="str">
            <v>PULLEY, ALTERNATOR</v>
          </cell>
          <cell r="C6010">
            <v>302.47000000000003</v>
          </cell>
          <cell r="D6010">
            <v>432.1</v>
          </cell>
          <cell r="E6010">
            <v>70.823999999999998</v>
          </cell>
        </row>
        <row r="6011">
          <cell r="A6011" t="str">
            <v>163444C</v>
          </cell>
          <cell r="B6011" t="str">
            <v>CHART,TIMING</v>
          </cell>
          <cell r="C6011">
            <v>17.63</v>
          </cell>
          <cell r="D6011">
            <v>25.18</v>
          </cell>
          <cell r="E6011">
            <v>11.8872</v>
          </cell>
        </row>
        <row r="6012">
          <cell r="A6012" t="str">
            <v>163444E</v>
          </cell>
          <cell r="B6012" t="str">
            <v>CHART,TIMING</v>
          </cell>
          <cell r="C6012">
            <v>4.1100000000000003</v>
          </cell>
          <cell r="D6012">
            <v>5.87</v>
          </cell>
          <cell r="E6012">
            <v>2.7664</v>
          </cell>
        </row>
        <row r="6013">
          <cell r="A6013" t="str">
            <v>163444G</v>
          </cell>
          <cell r="B6013" t="str">
            <v>TIMING CHART</v>
          </cell>
          <cell r="C6013">
            <v>8.5399999999999991</v>
          </cell>
          <cell r="D6013">
            <v>12.2</v>
          </cell>
          <cell r="E6013">
            <v>5.7615999999999996</v>
          </cell>
        </row>
        <row r="6014">
          <cell r="A6014" t="str">
            <v>163594B</v>
          </cell>
          <cell r="B6014" t="str">
            <v>ROD</v>
          </cell>
          <cell r="C6014">
            <v>20.5</v>
          </cell>
          <cell r="D6014">
            <v>29.29</v>
          </cell>
          <cell r="E6014">
            <v>13.655200000000001</v>
          </cell>
        </row>
        <row r="6015">
          <cell r="A6015" t="str">
            <v>163594G</v>
          </cell>
          <cell r="B6015" t="str">
            <v>ROD</v>
          </cell>
          <cell r="C6015">
            <v>16.350000000000001</v>
          </cell>
          <cell r="D6015">
            <v>23.36</v>
          </cell>
          <cell r="E6015">
            <v>12.188800000000001</v>
          </cell>
        </row>
        <row r="6016">
          <cell r="A6016" t="str">
            <v>163638B</v>
          </cell>
          <cell r="B6016" t="str">
            <v>TUBE, TURN 4.00 IN. O.D.</v>
          </cell>
          <cell r="C6016">
            <v>55.17</v>
          </cell>
          <cell r="D6016">
            <v>78.819999999999993</v>
          </cell>
          <cell r="E6016">
            <v>37.627200000000002</v>
          </cell>
        </row>
        <row r="6017">
          <cell r="A6017" t="str">
            <v>163705C</v>
          </cell>
          <cell r="B6017" t="str">
            <v>U BOLT,.25X3.12X3.81</v>
          </cell>
          <cell r="C6017">
            <v>44.06</v>
          </cell>
          <cell r="D6017">
            <v>62.95</v>
          </cell>
          <cell r="E6017">
            <v>16.598400000000002</v>
          </cell>
        </row>
        <row r="6018">
          <cell r="A6018" t="str">
            <v>163721B</v>
          </cell>
          <cell r="B6018" t="str">
            <v>COUPLING V-BAND</v>
          </cell>
          <cell r="C6018">
            <v>30.02</v>
          </cell>
          <cell r="D6018">
            <v>42.89</v>
          </cell>
          <cell r="E6018">
            <v>5.5536000000000003</v>
          </cell>
        </row>
        <row r="6019">
          <cell r="A6019" t="str">
            <v>163769A</v>
          </cell>
          <cell r="B6019" t="str">
            <v>TEE,PIPE 3.00,150#,IRON</v>
          </cell>
          <cell r="C6019">
            <v>27.02</v>
          </cell>
          <cell r="D6019">
            <v>38.6</v>
          </cell>
          <cell r="E6019">
            <v>18.220800000000001</v>
          </cell>
        </row>
        <row r="6020">
          <cell r="A6020" t="str">
            <v>163853G</v>
          </cell>
          <cell r="B6020" t="str">
            <v>ACTUATOR,GOVERNOR</v>
          </cell>
          <cell r="C6020">
            <v>9800.0300000000007</v>
          </cell>
          <cell r="D6020">
            <v>14000.05</v>
          </cell>
          <cell r="E6020">
            <v>2535</v>
          </cell>
        </row>
        <row r="6021">
          <cell r="A6021" t="str">
            <v>163853L</v>
          </cell>
          <cell r="B6021" t="str">
            <v>ACTUATOR, GOVERNOR</v>
          </cell>
          <cell r="C6021">
            <v>4793.6000000000004</v>
          </cell>
          <cell r="D6021">
            <v>6848</v>
          </cell>
          <cell r="E6021">
            <v>1988.116</v>
          </cell>
        </row>
        <row r="6022">
          <cell r="A6022" t="str">
            <v>163853T</v>
          </cell>
          <cell r="B6022" t="str">
            <v>GOVERNOR,ACT EG3P</v>
          </cell>
          <cell r="C6022">
            <v>2497.71</v>
          </cell>
          <cell r="D6022">
            <v>3568.16</v>
          </cell>
          <cell r="E6022">
            <v>1161.3679999999999</v>
          </cell>
        </row>
        <row r="6023">
          <cell r="A6023" t="str">
            <v>163853U</v>
          </cell>
          <cell r="B6023" t="str">
            <v>GOVERNOR,ACT EG3P</v>
          </cell>
          <cell r="C6023">
            <v>2817.4</v>
          </cell>
          <cell r="D6023">
            <v>4024.86</v>
          </cell>
          <cell r="E6023">
            <v>954.29359999999997</v>
          </cell>
        </row>
        <row r="6024">
          <cell r="A6024" t="str">
            <v>163853V</v>
          </cell>
          <cell r="B6024" t="str">
            <v>GOVERNOR, ACT EG3P</v>
          </cell>
          <cell r="C6024">
            <v>2911.04</v>
          </cell>
          <cell r="D6024">
            <v>4158.63</v>
          </cell>
          <cell r="E6024">
            <v>988.41600000000005</v>
          </cell>
        </row>
        <row r="6025">
          <cell r="A6025" t="str">
            <v>163853W</v>
          </cell>
          <cell r="B6025" t="str">
            <v>GOVERNOR, EG3P</v>
          </cell>
          <cell r="C6025">
            <v>2655.39</v>
          </cell>
          <cell r="D6025">
            <v>3793.41</v>
          </cell>
          <cell r="E6025">
            <v>1395.2639999999999</v>
          </cell>
        </row>
        <row r="6026">
          <cell r="A6026" t="str">
            <v>163853Y</v>
          </cell>
          <cell r="B6026" t="str">
            <v>GOV. ACTUATOR EG3P</v>
          </cell>
          <cell r="C6026">
            <v>3253.6</v>
          </cell>
          <cell r="D6026">
            <v>4648</v>
          </cell>
          <cell r="E6026">
            <v>1617.6679999999999</v>
          </cell>
        </row>
        <row r="6027">
          <cell r="A6027" t="str">
            <v>163853Z</v>
          </cell>
          <cell r="B6027" t="str">
            <v>GOVERNOR, EG3P</v>
          </cell>
          <cell r="C6027">
            <v>3251.88</v>
          </cell>
          <cell r="D6027">
            <v>4645.55</v>
          </cell>
          <cell r="E6027">
            <v>1110.9384</v>
          </cell>
        </row>
        <row r="6028">
          <cell r="A6028" t="str">
            <v>163938S</v>
          </cell>
          <cell r="B6028" t="str">
            <v>TUBE BY PASS LH</v>
          </cell>
          <cell r="C6028">
            <v>118.91</v>
          </cell>
          <cell r="D6028">
            <v>169.87</v>
          </cell>
          <cell r="E6028">
            <v>122.45179</v>
          </cell>
        </row>
        <row r="6029">
          <cell r="A6029" t="str">
            <v>164004D</v>
          </cell>
          <cell r="B6029" t="str">
            <v>PIPE,1.25 X 9.75 TOE</v>
          </cell>
          <cell r="C6029">
            <v>28.56</v>
          </cell>
          <cell r="D6029">
            <v>40.799999999999997</v>
          </cell>
          <cell r="E6029">
            <v>4.2109500000000004</v>
          </cell>
        </row>
        <row r="6030">
          <cell r="A6030" t="str">
            <v>164004E</v>
          </cell>
          <cell r="B6030" t="str">
            <v>PIPE,1.25 X 4.25 TOE</v>
          </cell>
          <cell r="C6030">
            <v>3.58</v>
          </cell>
          <cell r="D6030">
            <v>5.1100000000000003</v>
          </cell>
          <cell r="E6030">
            <v>2.4127999999999998</v>
          </cell>
        </row>
        <row r="6031">
          <cell r="A6031" t="str">
            <v>164004W</v>
          </cell>
          <cell r="B6031" t="str">
            <v>PIPE,1.25 X 2.75 TBE</v>
          </cell>
          <cell r="C6031">
            <v>0.68</v>
          </cell>
          <cell r="D6031">
            <v>0.97</v>
          </cell>
          <cell r="E6031">
            <v>0.45854</v>
          </cell>
        </row>
        <row r="6032">
          <cell r="A6032" t="str">
            <v>164004X</v>
          </cell>
          <cell r="B6032" t="str">
            <v>PIPE,1.25 X 3.00 TBE</v>
          </cell>
          <cell r="C6032">
            <v>2.59</v>
          </cell>
          <cell r="D6032">
            <v>3.7</v>
          </cell>
          <cell r="E6032">
            <v>1.7472000000000001</v>
          </cell>
        </row>
        <row r="6033">
          <cell r="A6033" t="str">
            <v>164004Y</v>
          </cell>
          <cell r="B6033" t="str">
            <v>PIPE,1.25 X 3.50 TBE</v>
          </cell>
          <cell r="C6033">
            <v>3.41</v>
          </cell>
          <cell r="D6033">
            <v>4.87</v>
          </cell>
          <cell r="E6033">
            <v>1.9136</v>
          </cell>
        </row>
        <row r="6034">
          <cell r="A6034" t="str">
            <v>164004Z</v>
          </cell>
          <cell r="B6034" t="str">
            <v>PIPE</v>
          </cell>
          <cell r="C6034">
            <v>4.84</v>
          </cell>
          <cell r="D6034">
            <v>6.91</v>
          </cell>
          <cell r="E6034">
            <v>1.9656</v>
          </cell>
        </row>
        <row r="6035">
          <cell r="A6035" t="str">
            <v>164013A</v>
          </cell>
          <cell r="B6035" t="str">
            <v>YOKE,AIR ACTUATOR</v>
          </cell>
          <cell r="C6035">
            <v>24.12</v>
          </cell>
          <cell r="D6035">
            <v>34.46</v>
          </cell>
          <cell r="E6035">
            <v>10.119199999999999</v>
          </cell>
        </row>
        <row r="6036">
          <cell r="A6036" t="str">
            <v>164025A</v>
          </cell>
          <cell r="B6036" t="str">
            <v>BOOT, RUBBER RACK</v>
          </cell>
          <cell r="C6036">
            <v>6.19</v>
          </cell>
          <cell r="D6036">
            <v>8.85</v>
          </cell>
          <cell r="E6036">
            <v>1.3311999999999999</v>
          </cell>
        </row>
        <row r="6037">
          <cell r="A6037" t="str">
            <v>164076A</v>
          </cell>
          <cell r="B6037" t="str">
            <v>RING, EXT.RET. 5100-231</v>
          </cell>
          <cell r="C6037">
            <v>0.71</v>
          </cell>
          <cell r="D6037">
            <v>1.02</v>
          </cell>
          <cell r="E6037">
            <v>0.43680000000000002</v>
          </cell>
        </row>
        <row r="6038">
          <cell r="A6038" t="str">
            <v>164076F</v>
          </cell>
          <cell r="B6038" t="str">
            <v>RING, EXT.RET. 5100-112</v>
          </cell>
          <cell r="C6038">
            <v>0.6</v>
          </cell>
          <cell r="D6038">
            <v>0.86</v>
          </cell>
          <cell r="E6038">
            <v>0.10546</v>
          </cell>
        </row>
        <row r="6039">
          <cell r="A6039" t="str">
            <v>164076G</v>
          </cell>
          <cell r="B6039" t="str">
            <v>RING, EXT.RET. 5100-334</v>
          </cell>
          <cell r="C6039">
            <v>2</v>
          </cell>
          <cell r="D6039">
            <v>2.86</v>
          </cell>
          <cell r="E6039">
            <v>1.0504</v>
          </cell>
        </row>
        <row r="6040">
          <cell r="A6040" t="str">
            <v>164076H</v>
          </cell>
          <cell r="B6040" t="str">
            <v>RING, EXT.RET. 5100-550</v>
          </cell>
          <cell r="C6040">
            <v>36</v>
          </cell>
          <cell r="D6040">
            <v>51.43</v>
          </cell>
          <cell r="E6040">
            <v>11.169600000000001</v>
          </cell>
        </row>
        <row r="6041">
          <cell r="A6041" t="str">
            <v>164181B</v>
          </cell>
          <cell r="B6041" t="str">
            <v>COVER, BREATHER TUBE SUPPORT</v>
          </cell>
          <cell r="C6041">
            <v>85.6</v>
          </cell>
          <cell r="D6041">
            <v>122.29</v>
          </cell>
          <cell r="E6041">
            <v>67.74024</v>
          </cell>
        </row>
        <row r="6042">
          <cell r="A6042" t="str">
            <v>164181C</v>
          </cell>
          <cell r="B6042" t="str">
            <v>BRACKET, BREATHER TUBE SUPPORT</v>
          </cell>
          <cell r="C6042">
            <v>139.38999999999999</v>
          </cell>
          <cell r="D6042">
            <v>199.13</v>
          </cell>
          <cell r="E6042">
            <v>110.09461</v>
          </cell>
        </row>
        <row r="6043">
          <cell r="A6043" t="str">
            <v>164182A</v>
          </cell>
          <cell r="B6043" t="str">
            <v>GASKET</v>
          </cell>
          <cell r="C6043">
            <v>6.38</v>
          </cell>
          <cell r="D6043">
            <v>9.11</v>
          </cell>
          <cell r="E6043">
            <v>3.0367999999999999</v>
          </cell>
        </row>
        <row r="6044">
          <cell r="A6044" t="str">
            <v>164224A</v>
          </cell>
          <cell r="B6044" t="str">
            <v>STRAP,SUPPORT</v>
          </cell>
          <cell r="C6044">
            <v>20.03</v>
          </cell>
          <cell r="D6044">
            <v>28.61</v>
          </cell>
          <cell r="E6044">
            <v>19.62555</v>
          </cell>
        </row>
        <row r="6045">
          <cell r="A6045" t="str">
            <v>164356B</v>
          </cell>
          <cell r="B6045" t="str">
            <v>SWITCH, WATER LEVEL</v>
          </cell>
          <cell r="C6045">
            <v>99.93</v>
          </cell>
          <cell r="D6045">
            <v>142.76</v>
          </cell>
          <cell r="E6045">
            <v>53.539200000000001</v>
          </cell>
        </row>
        <row r="6046">
          <cell r="A6046" t="str">
            <v>164438A</v>
          </cell>
          <cell r="B6046" t="str">
            <v>U BOLT,.31X2.44X4.22</v>
          </cell>
          <cell r="C6046">
            <v>9.6</v>
          </cell>
          <cell r="D6046">
            <v>13.71</v>
          </cell>
          <cell r="E6046">
            <v>4.3784000000000001</v>
          </cell>
        </row>
        <row r="6047">
          <cell r="A6047" t="str">
            <v>164464T</v>
          </cell>
          <cell r="B6047" t="str">
            <v>ELL, H20 PUMP OFFSET</v>
          </cell>
          <cell r="C6047">
            <v>130.1</v>
          </cell>
          <cell r="D6047">
            <v>185.86</v>
          </cell>
          <cell r="E6047">
            <v>27.830400000000001</v>
          </cell>
        </row>
        <row r="6048">
          <cell r="A6048" t="str">
            <v>164464U</v>
          </cell>
          <cell r="B6048" t="str">
            <v>ELBOW, WATER PUMP</v>
          </cell>
          <cell r="C6048">
            <v>71.400000000000006</v>
          </cell>
          <cell r="D6048">
            <v>102</v>
          </cell>
          <cell r="E6048">
            <v>20.5504</v>
          </cell>
        </row>
        <row r="6049">
          <cell r="A6049" t="str">
            <v>164477A</v>
          </cell>
          <cell r="B6049" t="str">
            <v>BRACE BREATHER TUBE</v>
          </cell>
          <cell r="C6049">
            <v>29.11</v>
          </cell>
          <cell r="D6049">
            <v>41.58</v>
          </cell>
          <cell r="E6049">
            <v>28.83569</v>
          </cell>
        </row>
        <row r="6050">
          <cell r="A6050" t="str">
            <v>164529K</v>
          </cell>
          <cell r="B6050" t="str">
            <v>GOVERNOR, SG</v>
          </cell>
          <cell r="C6050">
            <v>1702.17</v>
          </cell>
          <cell r="D6050">
            <v>2431.67</v>
          </cell>
          <cell r="E6050">
            <v>894.4</v>
          </cell>
        </row>
        <row r="6051">
          <cell r="A6051" t="str">
            <v>164560A</v>
          </cell>
          <cell r="B6051" t="str">
            <v>PLUG,1.75-16</v>
          </cell>
          <cell r="C6051">
            <v>33</v>
          </cell>
          <cell r="D6051">
            <v>47.14</v>
          </cell>
          <cell r="E6051">
            <v>13.426399999999999</v>
          </cell>
        </row>
        <row r="6052">
          <cell r="A6052" t="str">
            <v>164560C</v>
          </cell>
          <cell r="B6052" t="str">
            <v>PLUG,1.75-16</v>
          </cell>
          <cell r="C6052">
            <v>23.11</v>
          </cell>
          <cell r="D6052">
            <v>33.020000000000003</v>
          </cell>
          <cell r="E6052">
            <v>7.5712000000000002</v>
          </cell>
        </row>
        <row r="6053">
          <cell r="A6053" t="str">
            <v>164560E</v>
          </cell>
          <cell r="B6053" t="str">
            <v>PLUG, INT MFLD</v>
          </cell>
          <cell r="C6053">
            <v>16.73</v>
          </cell>
          <cell r="D6053">
            <v>23.9</v>
          </cell>
          <cell r="E6053">
            <v>17.28744</v>
          </cell>
        </row>
        <row r="6054">
          <cell r="A6054" t="str">
            <v>164616A</v>
          </cell>
          <cell r="B6054" t="str">
            <v>GASKET, OIL PAN DOOR</v>
          </cell>
          <cell r="C6054">
            <v>4.71</v>
          </cell>
          <cell r="D6054">
            <v>6.73</v>
          </cell>
          <cell r="E6054">
            <v>1.0493600000000001</v>
          </cell>
        </row>
        <row r="6055">
          <cell r="A6055" t="str">
            <v>164659B</v>
          </cell>
          <cell r="B6055" t="str">
            <v>GAUGE, COMPOUND</v>
          </cell>
          <cell r="C6055">
            <v>29.59</v>
          </cell>
          <cell r="D6055">
            <v>42.27</v>
          </cell>
          <cell r="E6055">
            <v>22.2456</v>
          </cell>
        </row>
        <row r="6056">
          <cell r="A6056" t="str">
            <v>164659E</v>
          </cell>
          <cell r="B6056" t="str">
            <v>GAUGE,COMPOUND</v>
          </cell>
          <cell r="C6056">
            <v>144</v>
          </cell>
          <cell r="D6056">
            <v>205.71</v>
          </cell>
          <cell r="E6056">
            <v>22.2456</v>
          </cell>
        </row>
        <row r="6057">
          <cell r="A6057" t="str">
            <v>164701Y</v>
          </cell>
          <cell r="B6057" t="str">
            <v>PIPE, 3 X 6.00</v>
          </cell>
          <cell r="C6057">
            <v>16.78</v>
          </cell>
          <cell r="D6057">
            <v>23.97</v>
          </cell>
          <cell r="E6057">
            <v>10.8576</v>
          </cell>
        </row>
        <row r="6058">
          <cell r="A6058" t="str">
            <v>164717E</v>
          </cell>
          <cell r="B6058" t="str">
            <v>BODY CONNECTOR</v>
          </cell>
          <cell r="C6058">
            <v>0.62</v>
          </cell>
          <cell r="D6058">
            <v>0.89</v>
          </cell>
          <cell r="E6058">
            <v>0.41599999999999998</v>
          </cell>
        </row>
        <row r="6059">
          <cell r="A6059" t="str">
            <v>164724D</v>
          </cell>
          <cell r="B6059" t="str">
            <v>BODY ELBOW</v>
          </cell>
          <cell r="C6059">
            <v>0.81</v>
          </cell>
          <cell r="D6059">
            <v>1.1499999999999999</v>
          </cell>
          <cell r="E6059">
            <v>9.2143999999999995</v>
          </cell>
        </row>
        <row r="6060">
          <cell r="A6060" t="str">
            <v>164867C</v>
          </cell>
          <cell r="B6060" t="str">
            <v>FLANGE</v>
          </cell>
          <cell r="C6060">
            <v>35.81</v>
          </cell>
          <cell r="D6060">
            <v>51.15</v>
          </cell>
          <cell r="E6060">
            <v>34.765079999999998</v>
          </cell>
        </row>
        <row r="6061">
          <cell r="A6061" t="str">
            <v>164908A</v>
          </cell>
          <cell r="B6061" t="str">
            <v>FLANGE</v>
          </cell>
          <cell r="C6061">
            <v>232.24</v>
          </cell>
          <cell r="D6061">
            <v>331.77</v>
          </cell>
          <cell r="E6061">
            <v>48.214399999999998</v>
          </cell>
        </row>
        <row r="6062">
          <cell r="A6062" t="str">
            <v>164908B</v>
          </cell>
          <cell r="B6062" t="str">
            <v>FLANGE</v>
          </cell>
          <cell r="C6062">
            <v>174.91</v>
          </cell>
          <cell r="D6062">
            <v>249.88</v>
          </cell>
          <cell r="E6062">
            <v>149.93969999999999</v>
          </cell>
        </row>
        <row r="6063">
          <cell r="A6063" t="str">
            <v>164908C</v>
          </cell>
          <cell r="B6063" t="str">
            <v>FLANGE</v>
          </cell>
          <cell r="C6063">
            <v>279.52</v>
          </cell>
          <cell r="D6063">
            <v>399.32</v>
          </cell>
          <cell r="E6063">
            <v>166.55600000000001</v>
          </cell>
        </row>
        <row r="6064">
          <cell r="A6064" t="str">
            <v>164922S</v>
          </cell>
          <cell r="B6064" t="str">
            <v>CONN,MALE,CHI,16X16</v>
          </cell>
          <cell r="C6064">
            <v>22.31</v>
          </cell>
          <cell r="D6064">
            <v>31.88</v>
          </cell>
          <cell r="E6064">
            <v>15.0488</v>
          </cell>
        </row>
        <row r="6065">
          <cell r="A6065" t="str">
            <v>164922T</v>
          </cell>
          <cell r="B6065" t="str">
            <v>CONN,MALE,CHI,20X20</v>
          </cell>
          <cell r="C6065">
            <v>79.180000000000007</v>
          </cell>
          <cell r="D6065">
            <v>113.12</v>
          </cell>
          <cell r="E6065">
            <v>18.3352</v>
          </cell>
        </row>
        <row r="6066">
          <cell r="A6066" t="str">
            <v>164922U</v>
          </cell>
          <cell r="B6066" t="str">
            <v>CONN,MALE,CHI,24X24</v>
          </cell>
          <cell r="C6066">
            <v>94.68</v>
          </cell>
          <cell r="D6066">
            <v>135.25</v>
          </cell>
          <cell r="E6066">
            <v>19.5</v>
          </cell>
        </row>
        <row r="6067">
          <cell r="A6067" t="str">
            <v>164972H</v>
          </cell>
          <cell r="B6067" t="str">
            <v>PIPE,1.50 X 5.50 TOE</v>
          </cell>
          <cell r="C6067">
            <v>4.3</v>
          </cell>
          <cell r="D6067">
            <v>6.14</v>
          </cell>
          <cell r="E6067">
            <v>3.2551999999999999</v>
          </cell>
        </row>
        <row r="6068">
          <cell r="A6068" t="str">
            <v>166098C</v>
          </cell>
          <cell r="B6068" t="str">
            <v>PIPE,EXT STRNG,.38X1.0LG TBE</v>
          </cell>
          <cell r="C6068">
            <v>3.65</v>
          </cell>
          <cell r="D6068">
            <v>5.22</v>
          </cell>
          <cell r="E6068">
            <v>1.8824000000000001</v>
          </cell>
        </row>
        <row r="6069">
          <cell r="A6069" t="str">
            <v>166130B</v>
          </cell>
          <cell r="B6069" t="str">
            <v>COLLAR STOP</v>
          </cell>
          <cell r="C6069">
            <v>55.75</v>
          </cell>
          <cell r="D6069">
            <v>79.650000000000006</v>
          </cell>
          <cell r="E6069">
            <v>37.595999999999997</v>
          </cell>
        </row>
        <row r="6070">
          <cell r="A6070" t="str">
            <v>166142A</v>
          </cell>
          <cell r="B6070" t="str">
            <v>ROD PUSH</v>
          </cell>
          <cell r="C6070">
            <v>42.86</v>
          </cell>
          <cell r="D6070">
            <v>61.22</v>
          </cell>
          <cell r="E6070">
            <v>28.901599999999998</v>
          </cell>
        </row>
        <row r="6071">
          <cell r="A6071" t="str">
            <v>166180A</v>
          </cell>
          <cell r="B6071" t="str">
            <v>FITTING REUSABLE</v>
          </cell>
          <cell r="C6071">
            <v>2.13</v>
          </cell>
          <cell r="D6071">
            <v>3.04</v>
          </cell>
          <cell r="E6071">
            <v>1.4352</v>
          </cell>
        </row>
        <row r="6072">
          <cell r="A6072" t="str">
            <v>166180B</v>
          </cell>
          <cell r="B6072" t="str">
            <v>FITTING REUSABLE</v>
          </cell>
          <cell r="C6072">
            <v>2.86</v>
          </cell>
          <cell r="D6072">
            <v>4.08</v>
          </cell>
          <cell r="E6072">
            <v>1.9239999999999999</v>
          </cell>
        </row>
        <row r="6073">
          <cell r="A6073" t="str">
            <v>166180C</v>
          </cell>
          <cell r="B6073" t="str">
            <v>FITTING, REUSABLE</v>
          </cell>
          <cell r="C6073">
            <v>25.18</v>
          </cell>
          <cell r="D6073">
            <v>35.97</v>
          </cell>
          <cell r="E6073">
            <v>4.4927999999999999</v>
          </cell>
        </row>
        <row r="6074">
          <cell r="A6074" t="str">
            <v>166180D</v>
          </cell>
          <cell r="B6074" t="str">
            <v>FITTING REUSABLE</v>
          </cell>
          <cell r="C6074">
            <v>18.84</v>
          </cell>
          <cell r="D6074">
            <v>26.91</v>
          </cell>
          <cell r="E6074">
            <v>11.991199999999999</v>
          </cell>
        </row>
        <row r="6075">
          <cell r="A6075" t="str">
            <v>166180E</v>
          </cell>
          <cell r="B6075" t="str">
            <v>FITTING REUSABLE</v>
          </cell>
          <cell r="C6075">
            <v>18.63</v>
          </cell>
          <cell r="D6075">
            <v>26.62</v>
          </cell>
          <cell r="E6075">
            <v>12.5632</v>
          </cell>
        </row>
        <row r="6076">
          <cell r="A6076" t="str">
            <v>166180F</v>
          </cell>
          <cell r="B6076" t="str">
            <v>FITTING REUSABLE</v>
          </cell>
          <cell r="C6076">
            <v>15.43</v>
          </cell>
          <cell r="D6076">
            <v>22.05</v>
          </cell>
          <cell r="E6076">
            <v>4.8464</v>
          </cell>
        </row>
        <row r="6077">
          <cell r="A6077" t="str">
            <v>166180G</v>
          </cell>
          <cell r="B6077" t="str">
            <v>FITTING REUSABLE</v>
          </cell>
          <cell r="C6077">
            <v>17.059999999999999</v>
          </cell>
          <cell r="D6077">
            <v>24.37</v>
          </cell>
          <cell r="E6077">
            <v>4.5448000000000004</v>
          </cell>
        </row>
        <row r="6078">
          <cell r="A6078" t="str">
            <v>166181B</v>
          </cell>
          <cell r="B6078" t="str">
            <v>FITTING FEMALE REUSE</v>
          </cell>
          <cell r="C6078">
            <v>2.14</v>
          </cell>
          <cell r="D6078">
            <v>3.06</v>
          </cell>
          <cell r="E6078">
            <v>1.4456</v>
          </cell>
        </row>
        <row r="6079">
          <cell r="A6079" t="str">
            <v>166181C</v>
          </cell>
          <cell r="B6079" t="str">
            <v>FITTING FEMALE REUSE</v>
          </cell>
          <cell r="C6079">
            <v>3.1</v>
          </cell>
          <cell r="D6079">
            <v>4.43</v>
          </cell>
          <cell r="E6079">
            <v>2.0903999999999998</v>
          </cell>
        </row>
        <row r="6080">
          <cell r="A6080" t="str">
            <v>166192C</v>
          </cell>
          <cell r="B6080" t="str">
            <v>GASKET,OIL PAN</v>
          </cell>
          <cell r="C6080">
            <v>33.619999999999997</v>
          </cell>
          <cell r="D6080">
            <v>48.03</v>
          </cell>
          <cell r="E6080">
            <v>23.607209999999998</v>
          </cell>
        </row>
        <row r="6081">
          <cell r="A6081" t="str">
            <v>166192E</v>
          </cell>
          <cell r="B6081" t="str">
            <v>O RING STRIP SEAL</v>
          </cell>
          <cell r="C6081">
            <v>43.48</v>
          </cell>
          <cell r="D6081">
            <v>62.12</v>
          </cell>
          <cell r="E6081">
            <v>24.401399999999999</v>
          </cell>
        </row>
        <row r="6082">
          <cell r="A6082" t="str">
            <v>166192F</v>
          </cell>
          <cell r="B6082" t="str">
            <v>O RING STRIP SEAL</v>
          </cell>
          <cell r="C6082">
            <v>19.579999999999998</v>
          </cell>
          <cell r="D6082">
            <v>27.98</v>
          </cell>
          <cell r="E6082">
            <v>16.295929999999998</v>
          </cell>
        </row>
        <row r="6083">
          <cell r="A6083" t="str">
            <v>166192K</v>
          </cell>
          <cell r="B6083" t="str">
            <v>O RING,7 X 5820MM,VITON</v>
          </cell>
          <cell r="C6083">
            <v>140</v>
          </cell>
          <cell r="D6083">
            <v>200</v>
          </cell>
          <cell r="E6083">
            <v>43.472000000000001</v>
          </cell>
        </row>
        <row r="6084">
          <cell r="A6084" t="str">
            <v>166192L</v>
          </cell>
          <cell r="B6084" t="str">
            <v>O RING,.275X283 IN,VITON</v>
          </cell>
          <cell r="C6084">
            <v>253.98</v>
          </cell>
          <cell r="D6084">
            <v>362.83</v>
          </cell>
          <cell r="E6084">
            <v>69.927139999999994</v>
          </cell>
        </row>
        <row r="6085">
          <cell r="A6085" t="str">
            <v>166415E</v>
          </cell>
          <cell r="B6085" t="str">
            <v>FLANGE,VENTURI,UPPER</v>
          </cell>
          <cell r="C6085">
            <v>172.29</v>
          </cell>
          <cell r="D6085">
            <v>246.12</v>
          </cell>
          <cell r="E6085">
            <v>135.60328000000001</v>
          </cell>
        </row>
        <row r="6086">
          <cell r="A6086" t="str">
            <v>166420B</v>
          </cell>
          <cell r="B6086" t="str">
            <v>SEPARATOR, OIL</v>
          </cell>
          <cell r="C6086">
            <v>67.650000000000006</v>
          </cell>
          <cell r="D6086">
            <v>96.64</v>
          </cell>
          <cell r="E6086">
            <v>24.944400000000002</v>
          </cell>
        </row>
        <row r="6087">
          <cell r="A6087" t="str">
            <v>166570B</v>
          </cell>
          <cell r="B6087" t="str">
            <v>TUBE,FLEX 1 ID X12LG</v>
          </cell>
          <cell r="C6087">
            <v>50.86</v>
          </cell>
          <cell r="D6087">
            <v>72.66</v>
          </cell>
          <cell r="E6087">
            <v>34.299199999999999</v>
          </cell>
        </row>
        <row r="6088">
          <cell r="A6088" t="str">
            <v>166580A</v>
          </cell>
          <cell r="B6088" t="str">
            <v>O RING,4.25X4.75X.25,POLY(ACM)</v>
          </cell>
          <cell r="C6088">
            <v>2.94</v>
          </cell>
          <cell r="D6088">
            <v>4.1900000000000004</v>
          </cell>
          <cell r="E6088">
            <v>0.80079999999999996</v>
          </cell>
        </row>
        <row r="6089">
          <cell r="A6089" t="str">
            <v>166580D</v>
          </cell>
          <cell r="B6089" t="str">
            <v>O RING,3.88X4.25X.19,POLY(ACM)</v>
          </cell>
          <cell r="C6089">
            <v>7.51</v>
          </cell>
          <cell r="D6089">
            <v>10.73</v>
          </cell>
          <cell r="E6089">
            <v>2.496</v>
          </cell>
        </row>
        <row r="6090">
          <cell r="A6090" t="str">
            <v>166580F</v>
          </cell>
          <cell r="B6090" t="str">
            <v>O RING,3.00X3.25X.12,POLY(ACM)</v>
          </cell>
          <cell r="C6090">
            <v>2.09</v>
          </cell>
          <cell r="D6090">
            <v>2.99</v>
          </cell>
          <cell r="E6090">
            <v>1.41232</v>
          </cell>
        </row>
        <row r="6091">
          <cell r="A6091" t="str">
            <v>166580J</v>
          </cell>
          <cell r="B6091" t="str">
            <v>O RING,3.00X3.38X.19,POLY(ACM)</v>
          </cell>
          <cell r="C6091">
            <v>3.65</v>
          </cell>
          <cell r="D6091">
            <v>5.22</v>
          </cell>
          <cell r="E6091">
            <v>0.84240000000000004</v>
          </cell>
        </row>
        <row r="6092">
          <cell r="A6092" t="str">
            <v>166580K</v>
          </cell>
          <cell r="B6092" t="str">
            <v>O RING,1.38X1.56X.09,POLY(ACM)</v>
          </cell>
          <cell r="C6092">
            <v>2.4700000000000002</v>
          </cell>
          <cell r="D6092">
            <v>3.53</v>
          </cell>
          <cell r="E6092">
            <v>0.2392</v>
          </cell>
        </row>
        <row r="6093">
          <cell r="A6093" t="str">
            <v>166580L</v>
          </cell>
          <cell r="B6093" t="str">
            <v>O RING,7.25X7.50X.12,POLY(ACM)</v>
          </cell>
          <cell r="C6093">
            <v>15.61</v>
          </cell>
          <cell r="D6093">
            <v>22.29</v>
          </cell>
          <cell r="E6093">
            <v>2.2776000000000001</v>
          </cell>
        </row>
        <row r="6094">
          <cell r="A6094" t="str">
            <v>166580M</v>
          </cell>
          <cell r="B6094" t="str">
            <v>O RING,.25X.38X.06,VITON</v>
          </cell>
          <cell r="C6094">
            <v>0.15</v>
          </cell>
          <cell r="D6094">
            <v>0.22</v>
          </cell>
          <cell r="E6094">
            <v>4.1599999999999998E-2</v>
          </cell>
        </row>
        <row r="6095">
          <cell r="A6095" t="str">
            <v>166580N</v>
          </cell>
          <cell r="B6095" t="str">
            <v>O RING,2.50X2.75X.12,POLY(ACM)</v>
          </cell>
          <cell r="C6095">
            <v>0.85</v>
          </cell>
          <cell r="D6095">
            <v>1.21</v>
          </cell>
          <cell r="E6095">
            <v>0.156</v>
          </cell>
        </row>
        <row r="6096">
          <cell r="A6096" t="str">
            <v>166580Y</v>
          </cell>
          <cell r="B6096" t="str">
            <v>O RING,.56X.75X.09,POLY(ACM)</v>
          </cell>
          <cell r="C6096">
            <v>2.29</v>
          </cell>
          <cell r="D6096">
            <v>3.27</v>
          </cell>
          <cell r="E6096">
            <v>1.54461</v>
          </cell>
        </row>
        <row r="6097">
          <cell r="A6097" t="str">
            <v>166709B</v>
          </cell>
          <cell r="B6097" t="str">
            <v>NOX-RUST VCI-105</v>
          </cell>
          <cell r="C6097">
            <v>64.5</v>
          </cell>
          <cell r="D6097">
            <v>92.15</v>
          </cell>
          <cell r="E6097">
            <v>26.103999999999999</v>
          </cell>
        </row>
        <row r="6098">
          <cell r="A6098" t="str">
            <v>166990C</v>
          </cell>
          <cell r="B6098" t="str">
            <v>HOUSING,VACUUM REG.</v>
          </cell>
          <cell r="C6098">
            <v>85.34</v>
          </cell>
          <cell r="D6098">
            <v>121.91</v>
          </cell>
          <cell r="E6098">
            <v>57.2</v>
          </cell>
        </row>
        <row r="6099">
          <cell r="A6099" t="str">
            <v>166990D</v>
          </cell>
          <cell r="B6099" t="str">
            <v>HOUSING,VACUUM REG.</v>
          </cell>
          <cell r="C6099">
            <v>103.6</v>
          </cell>
          <cell r="D6099">
            <v>148</v>
          </cell>
          <cell r="E6099">
            <v>53.04</v>
          </cell>
        </row>
        <row r="6100">
          <cell r="A6100" t="str">
            <v>166990E</v>
          </cell>
          <cell r="B6100" t="str">
            <v>HOUSING,VACUUM REG.</v>
          </cell>
          <cell r="C6100">
            <v>168.1</v>
          </cell>
          <cell r="D6100">
            <v>240.14</v>
          </cell>
          <cell r="E6100">
            <v>6.5519999999999996</v>
          </cell>
        </row>
        <row r="6101">
          <cell r="A6101" t="str">
            <v>166991A</v>
          </cell>
          <cell r="B6101" t="str">
            <v>ROD,VACUUM REG.</v>
          </cell>
          <cell r="C6101">
            <v>8.58</v>
          </cell>
          <cell r="D6101">
            <v>12.25</v>
          </cell>
          <cell r="E6101">
            <v>4.42</v>
          </cell>
        </row>
        <row r="6102">
          <cell r="A6102" t="str">
            <v>166992A</v>
          </cell>
          <cell r="B6102" t="str">
            <v>SCREEN</v>
          </cell>
          <cell r="C6102">
            <v>109</v>
          </cell>
          <cell r="D6102">
            <v>155.71</v>
          </cell>
          <cell r="E6102">
            <v>69.114260000000002</v>
          </cell>
        </row>
        <row r="6103">
          <cell r="A6103" t="str">
            <v>166993E</v>
          </cell>
          <cell r="B6103" t="str">
            <v>HUB, VACUUM REG. VALVE</v>
          </cell>
          <cell r="C6103">
            <v>25.21</v>
          </cell>
          <cell r="D6103">
            <v>36.020000000000003</v>
          </cell>
          <cell r="E6103">
            <v>12.833600000000001</v>
          </cell>
        </row>
        <row r="6104">
          <cell r="A6104" t="str">
            <v>166993F</v>
          </cell>
          <cell r="B6104" t="str">
            <v>HUB, VACUUM REG. VALVE</v>
          </cell>
          <cell r="C6104">
            <v>55.53</v>
          </cell>
          <cell r="D6104">
            <v>79.33</v>
          </cell>
          <cell r="E6104">
            <v>28.6</v>
          </cell>
        </row>
        <row r="6105">
          <cell r="A6105" t="str">
            <v>167014A</v>
          </cell>
          <cell r="B6105" t="str">
            <v>COUPLING, 1.5 PIPE, 90 ELBOW</v>
          </cell>
          <cell r="C6105">
            <v>31.25</v>
          </cell>
          <cell r="D6105">
            <v>44.65</v>
          </cell>
          <cell r="E6105">
            <v>24.096800000000002</v>
          </cell>
        </row>
        <row r="6106">
          <cell r="A6106" t="str">
            <v>167014B</v>
          </cell>
          <cell r="B6106" t="str">
            <v>COUPLING, 2.0 PIPE, 90 ELBOW</v>
          </cell>
          <cell r="C6106">
            <v>68.73</v>
          </cell>
          <cell r="D6106">
            <v>98.18</v>
          </cell>
          <cell r="E6106">
            <v>38.625599999999999</v>
          </cell>
        </row>
        <row r="6107">
          <cell r="A6107" t="str">
            <v>167062A</v>
          </cell>
          <cell r="B6107" t="str">
            <v>PULLEY IDLER</v>
          </cell>
          <cell r="C6107">
            <v>58.14</v>
          </cell>
          <cell r="D6107">
            <v>83.06</v>
          </cell>
          <cell r="E6107">
            <v>55.021509999999999</v>
          </cell>
        </row>
        <row r="6108">
          <cell r="A6108" t="str">
            <v>167079B</v>
          </cell>
          <cell r="B6108" t="str">
            <v>GAUGE-TIMING</v>
          </cell>
          <cell r="C6108">
            <v>71.09</v>
          </cell>
          <cell r="D6108">
            <v>101.56</v>
          </cell>
          <cell r="E6108">
            <v>47.944000000000003</v>
          </cell>
        </row>
        <row r="6109">
          <cell r="A6109" t="str">
            <v>167122J</v>
          </cell>
          <cell r="B6109" t="str">
            <v>PIPE,2.50 X 7.00 TBE</v>
          </cell>
          <cell r="C6109">
            <v>16.149999999999999</v>
          </cell>
          <cell r="D6109">
            <v>23.07</v>
          </cell>
          <cell r="E6109">
            <v>10.8888</v>
          </cell>
        </row>
        <row r="6110">
          <cell r="A6110" t="str">
            <v>167122R</v>
          </cell>
          <cell r="B6110" t="str">
            <v>PIPE,2.50 X 4.38 PLN</v>
          </cell>
          <cell r="C6110">
            <v>18.510000000000002</v>
          </cell>
          <cell r="D6110">
            <v>26.45</v>
          </cell>
          <cell r="E6110">
            <v>11.9808</v>
          </cell>
        </row>
        <row r="6111">
          <cell r="A6111" t="str">
            <v>167122T</v>
          </cell>
          <cell r="B6111" t="str">
            <v>PIPE, 2.50 X 4.50 TBE</v>
          </cell>
          <cell r="C6111">
            <v>11.61</v>
          </cell>
          <cell r="D6111">
            <v>16.59</v>
          </cell>
          <cell r="E6111">
            <v>7.9071199999999999</v>
          </cell>
        </row>
        <row r="6112">
          <cell r="A6112" t="str">
            <v>167122Y</v>
          </cell>
          <cell r="B6112" t="str">
            <v>PIPE,2.50 X 2.19 PLN</v>
          </cell>
          <cell r="C6112">
            <v>2.12</v>
          </cell>
          <cell r="D6112">
            <v>3.02</v>
          </cell>
          <cell r="E6112">
            <v>1.4283399999999999</v>
          </cell>
        </row>
        <row r="6113">
          <cell r="A6113" t="str">
            <v>167148G</v>
          </cell>
          <cell r="B6113" t="str">
            <v>VALVE,PRESS.RED.</v>
          </cell>
          <cell r="C6113">
            <v>613.35</v>
          </cell>
          <cell r="D6113">
            <v>876.21</v>
          </cell>
          <cell r="E6113">
            <v>384.95600000000002</v>
          </cell>
        </row>
        <row r="6114">
          <cell r="A6114" t="str">
            <v>167148M</v>
          </cell>
          <cell r="B6114" t="str">
            <v>REGULATOR, PRESSURE</v>
          </cell>
          <cell r="C6114">
            <v>978.54</v>
          </cell>
          <cell r="D6114">
            <v>1397.91</v>
          </cell>
          <cell r="E6114">
            <v>520.20799999999997</v>
          </cell>
        </row>
        <row r="6115">
          <cell r="A6115" t="str">
            <v>167148N</v>
          </cell>
          <cell r="B6115" t="str">
            <v>REGULATOR, FISHER 95L GAS</v>
          </cell>
          <cell r="C6115">
            <v>1010.32</v>
          </cell>
          <cell r="D6115">
            <v>1443.31</v>
          </cell>
          <cell r="E6115">
            <v>537.26400000000001</v>
          </cell>
        </row>
        <row r="6116">
          <cell r="A6116" t="str">
            <v>167148S</v>
          </cell>
          <cell r="B6116" t="str">
            <v>REGULATOR DIFF PRESS</v>
          </cell>
          <cell r="C6116">
            <v>646.99</v>
          </cell>
          <cell r="D6116">
            <v>924.27</v>
          </cell>
          <cell r="E6116">
            <v>400.81599999999997</v>
          </cell>
        </row>
        <row r="6117">
          <cell r="A6117" t="str">
            <v>167160B</v>
          </cell>
          <cell r="B6117" t="str">
            <v>RING, EXT.RET. 5160-118</v>
          </cell>
          <cell r="C6117">
            <v>0.4</v>
          </cell>
          <cell r="D6117">
            <v>0.56999999999999995</v>
          </cell>
          <cell r="E6117">
            <v>0.24335999999999999</v>
          </cell>
        </row>
        <row r="6118">
          <cell r="A6118" t="str">
            <v>167160C</v>
          </cell>
          <cell r="B6118" t="str">
            <v>RING, EXT.RET. 5160-150</v>
          </cell>
          <cell r="C6118">
            <v>0.94</v>
          </cell>
          <cell r="D6118">
            <v>1.34</v>
          </cell>
          <cell r="E6118">
            <v>0.58240000000000003</v>
          </cell>
        </row>
        <row r="6119">
          <cell r="A6119" t="str">
            <v>167160D</v>
          </cell>
          <cell r="B6119" t="str">
            <v>RING, EXT.RET. 5160-98</v>
          </cell>
          <cell r="C6119">
            <v>0.41</v>
          </cell>
          <cell r="D6119">
            <v>0.57999999999999996</v>
          </cell>
          <cell r="E6119">
            <v>0.20799999999999999</v>
          </cell>
        </row>
        <row r="6120">
          <cell r="A6120" t="str">
            <v>167160H</v>
          </cell>
          <cell r="B6120" t="str">
            <v>RING, EXT.RET. 5160-137</v>
          </cell>
          <cell r="C6120">
            <v>1.35</v>
          </cell>
          <cell r="D6120">
            <v>1.93</v>
          </cell>
          <cell r="E6120">
            <v>0.26</v>
          </cell>
        </row>
        <row r="6121">
          <cell r="A6121" t="str">
            <v>167164D</v>
          </cell>
          <cell r="B6121" t="str">
            <v>SPARK PLUG SOCKET / EXT.</v>
          </cell>
          <cell r="C6121">
            <v>115.2</v>
          </cell>
          <cell r="D6121">
            <v>164.57</v>
          </cell>
          <cell r="E6121">
            <v>59.342399999999998</v>
          </cell>
        </row>
        <row r="6122">
          <cell r="A6122" t="str">
            <v>167164G</v>
          </cell>
          <cell r="B6122" t="str">
            <v>SOCKET, SPARK PLUG</v>
          </cell>
          <cell r="C6122">
            <v>112.72</v>
          </cell>
          <cell r="D6122">
            <v>161.03</v>
          </cell>
          <cell r="E6122">
            <v>69.680000000000007</v>
          </cell>
        </row>
        <row r="6123">
          <cell r="A6123" t="str">
            <v>167263Y</v>
          </cell>
          <cell r="B6123" t="str">
            <v>VLV N.O.2 IN 2WYX24VDC</v>
          </cell>
          <cell r="C6123">
            <v>888.3</v>
          </cell>
          <cell r="D6123">
            <v>1269</v>
          </cell>
          <cell r="E6123">
            <v>599.04</v>
          </cell>
        </row>
        <row r="6124">
          <cell r="A6124" t="str">
            <v>167392A</v>
          </cell>
          <cell r="B6124" t="str">
            <v>GASKET</v>
          </cell>
          <cell r="C6124">
            <v>3.09</v>
          </cell>
          <cell r="D6124">
            <v>4.42</v>
          </cell>
          <cell r="E6124">
            <v>1.0504</v>
          </cell>
        </row>
        <row r="6125">
          <cell r="A6125" t="str">
            <v>167403D</v>
          </cell>
          <cell r="B6125" t="str">
            <v>STRAP,ALT ADJUSTING</v>
          </cell>
          <cell r="C6125">
            <v>26.44</v>
          </cell>
          <cell r="D6125">
            <v>37.76</v>
          </cell>
          <cell r="E6125">
            <v>28.017289999999999</v>
          </cell>
        </row>
        <row r="6126">
          <cell r="A6126" t="str">
            <v>167409A</v>
          </cell>
          <cell r="B6126" t="str">
            <v>GASKET, ELBOW BY-PASS</v>
          </cell>
          <cell r="C6126">
            <v>2.2200000000000002</v>
          </cell>
          <cell r="D6126">
            <v>3.18</v>
          </cell>
          <cell r="E6126">
            <v>0.66352</v>
          </cell>
        </row>
        <row r="6127">
          <cell r="A6127" t="str">
            <v>167480G</v>
          </cell>
          <cell r="B6127" t="str">
            <v>BUSHING, ROCKER ARM</v>
          </cell>
          <cell r="C6127">
            <v>4</v>
          </cell>
          <cell r="D6127">
            <v>5.71</v>
          </cell>
          <cell r="E6127">
            <v>1.3915200000000001</v>
          </cell>
        </row>
        <row r="6128">
          <cell r="A6128" t="str">
            <v>167480H</v>
          </cell>
          <cell r="B6128" t="str">
            <v>BUSHING, ROCKER ARM</v>
          </cell>
          <cell r="C6128">
            <v>6.98</v>
          </cell>
          <cell r="D6128">
            <v>9.9700000000000006</v>
          </cell>
          <cell r="E6128">
            <v>3.2281599999999999</v>
          </cell>
        </row>
        <row r="6129">
          <cell r="A6129" t="str">
            <v>167571A</v>
          </cell>
          <cell r="B6129" t="str">
            <v>COUPLING</v>
          </cell>
          <cell r="C6129">
            <v>42.95</v>
          </cell>
          <cell r="D6129">
            <v>61.36</v>
          </cell>
          <cell r="E6129">
            <v>22.568000000000001</v>
          </cell>
        </row>
        <row r="6130">
          <cell r="A6130" t="str">
            <v>167581B</v>
          </cell>
          <cell r="B6130" t="str">
            <v>ADJUSTER GAS-LOAD</v>
          </cell>
          <cell r="C6130">
            <v>19.2</v>
          </cell>
          <cell r="D6130">
            <v>27.43</v>
          </cell>
          <cell r="E6130">
            <v>12.948</v>
          </cell>
        </row>
        <row r="6131">
          <cell r="A6131" t="str">
            <v>167602B</v>
          </cell>
          <cell r="B6131" t="str">
            <v>ELEMENT FILT LUB OIL</v>
          </cell>
          <cell r="C6131">
            <v>7.7</v>
          </cell>
          <cell r="D6131">
            <v>11</v>
          </cell>
          <cell r="E6131">
            <v>4.9295999999999998</v>
          </cell>
        </row>
        <row r="6132">
          <cell r="A6132" t="str">
            <v>167602C</v>
          </cell>
          <cell r="B6132" t="str">
            <v>ELEMENT FILT LUB OIL</v>
          </cell>
          <cell r="C6132">
            <v>15.09</v>
          </cell>
          <cell r="D6132">
            <v>21.56</v>
          </cell>
          <cell r="E6132">
            <v>7.8727999999999998</v>
          </cell>
        </row>
        <row r="6133">
          <cell r="A6133" t="str">
            <v>167665A</v>
          </cell>
          <cell r="B6133" t="str">
            <v>BUSHING,PUSH ROD ROLLER</v>
          </cell>
          <cell r="C6133">
            <v>8.14</v>
          </cell>
          <cell r="D6133">
            <v>11.63</v>
          </cell>
          <cell r="E6133">
            <v>5.4912000000000001</v>
          </cell>
        </row>
        <row r="6134">
          <cell r="A6134" t="str">
            <v>167758A</v>
          </cell>
          <cell r="B6134" t="str">
            <v>FLANGE,PIPE</v>
          </cell>
          <cell r="C6134">
            <v>26.83</v>
          </cell>
          <cell r="D6134">
            <v>38.32</v>
          </cell>
          <cell r="E6134">
            <v>18.088979999999999</v>
          </cell>
        </row>
        <row r="6135">
          <cell r="A6135" t="str">
            <v>167794J</v>
          </cell>
          <cell r="B6135" t="str">
            <v>ELBOW, TUBE,CHI,24X24</v>
          </cell>
          <cell r="C6135">
            <v>99.94</v>
          </cell>
          <cell r="D6135">
            <v>142.76</v>
          </cell>
          <cell r="E6135">
            <v>104</v>
          </cell>
        </row>
        <row r="6136">
          <cell r="A6136" t="str">
            <v>167824E</v>
          </cell>
          <cell r="B6136" t="str">
            <v>LEVER</v>
          </cell>
          <cell r="C6136">
            <v>81.59</v>
          </cell>
          <cell r="D6136">
            <v>116.55</v>
          </cell>
          <cell r="E6136">
            <v>81.211010000000002</v>
          </cell>
        </row>
        <row r="6137">
          <cell r="A6137" t="str">
            <v>167824G</v>
          </cell>
          <cell r="B6137" t="str">
            <v>LEVER,THROTTLE STOP</v>
          </cell>
          <cell r="C6137">
            <v>72.8</v>
          </cell>
          <cell r="D6137">
            <v>104</v>
          </cell>
          <cell r="E6137">
            <v>29.088799999999999</v>
          </cell>
        </row>
        <row r="6138">
          <cell r="A6138" t="str">
            <v>167824K</v>
          </cell>
          <cell r="B6138" t="str">
            <v>LEVER, THROTTLE STOP</v>
          </cell>
          <cell r="C6138">
            <v>38.42</v>
          </cell>
          <cell r="D6138">
            <v>54.89</v>
          </cell>
          <cell r="E6138">
            <v>19.7912</v>
          </cell>
        </row>
        <row r="6139">
          <cell r="A6139" t="str">
            <v>167833A</v>
          </cell>
          <cell r="B6139" t="str">
            <v>RETAINER SPRING</v>
          </cell>
          <cell r="C6139">
            <v>28.54</v>
          </cell>
          <cell r="D6139">
            <v>40.76</v>
          </cell>
          <cell r="E6139">
            <v>17.638400000000001</v>
          </cell>
        </row>
        <row r="6140">
          <cell r="A6140" t="str">
            <v>167840B</v>
          </cell>
          <cell r="B6140" t="str">
            <v>SEAL,OIL</v>
          </cell>
          <cell r="C6140">
            <v>4.82</v>
          </cell>
          <cell r="D6140">
            <v>6.89</v>
          </cell>
          <cell r="E6140">
            <v>1.1232</v>
          </cell>
        </row>
        <row r="6141">
          <cell r="A6141" t="str">
            <v>167842A</v>
          </cell>
          <cell r="B6141" t="str">
            <v>SWITCH SELECTOR</v>
          </cell>
          <cell r="C6141">
            <v>2215</v>
          </cell>
          <cell r="D6141">
            <v>3164.29</v>
          </cell>
          <cell r="E6141">
            <v>731.12</v>
          </cell>
        </row>
        <row r="6142">
          <cell r="A6142" t="str">
            <v>167842B</v>
          </cell>
          <cell r="B6142" t="str">
            <v>SWITCH SELECTOR</v>
          </cell>
          <cell r="C6142">
            <v>7381</v>
          </cell>
          <cell r="D6142">
            <v>10544.29</v>
          </cell>
          <cell r="E6142">
            <v>1695.2</v>
          </cell>
        </row>
        <row r="6143">
          <cell r="A6143" t="str">
            <v>167843A</v>
          </cell>
          <cell r="B6143" t="str">
            <v>PANEL JACK - TYPE K</v>
          </cell>
          <cell r="C6143">
            <v>60.15</v>
          </cell>
          <cell r="D6143">
            <v>85.93</v>
          </cell>
          <cell r="E6143">
            <v>15.475199999999999</v>
          </cell>
        </row>
        <row r="6144">
          <cell r="A6144" t="str">
            <v>167844A</v>
          </cell>
          <cell r="B6144" t="str">
            <v>DISCONNECT,QUICK,TYPE K</v>
          </cell>
          <cell r="C6144">
            <v>3.94</v>
          </cell>
          <cell r="D6144">
            <v>5.63</v>
          </cell>
          <cell r="E6144">
            <v>2.6623999999999999</v>
          </cell>
        </row>
        <row r="6145">
          <cell r="A6145" t="str">
            <v>167846F</v>
          </cell>
          <cell r="B6145" t="str">
            <v>CABLE, K-TYPE PYROMETER</v>
          </cell>
          <cell r="C6145">
            <v>88.72</v>
          </cell>
          <cell r="D6145">
            <v>126.74</v>
          </cell>
          <cell r="E6145">
            <v>54.842109999999998</v>
          </cell>
        </row>
        <row r="6146">
          <cell r="A6146" t="str">
            <v>167847E</v>
          </cell>
          <cell r="B6146" t="str">
            <v>PYROMETER, DIGITAL</v>
          </cell>
          <cell r="C6146">
            <v>487.25</v>
          </cell>
          <cell r="D6146">
            <v>696.08</v>
          </cell>
          <cell r="E6146">
            <v>328.58800000000002</v>
          </cell>
        </row>
        <row r="6147">
          <cell r="A6147" t="str">
            <v>167907D</v>
          </cell>
          <cell r="B6147" t="str">
            <v>PIPE,2 X 9.00 TOE</v>
          </cell>
          <cell r="C6147">
            <v>13.37</v>
          </cell>
          <cell r="D6147">
            <v>19.100000000000001</v>
          </cell>
          <cell r="E6147">
            <v>9.0167999999999999</v>
          </cell>
        </row>
        <row r="6148">
          <cell r="A6148" t="str">
            <v>167907J</v>
          </cell>
          <cell r="B6148" t="str">
            <v>PIPE, 2 X 3 TOE</v>
          </cell>
          <cell r="C6148">
            <v>15.3</v>
          </cell>
          <cell r="D6148">
            <v>21.86</v>
          </cell>
          <cell r="E6148">
            <v>3.29576</v>
          </cell>
        </row>
        <row r="6149">
          <cell r="A6149" t="str">
            <v>167969A</v>
          </cell>
          <cell r="B6149" t="str">
            <v>PULLEY WATER PUMP</v>
          </cell>
          <cell r="C6149">
            <v>468.86</v>
          </cell>
          <cell r="D6149">
            <v>669.79</v>
          </cell>
          <cell r="E6149">
            <v>191.828</v>
          </cell>
        </row>
        <row r="6150">
          <cell r="A6150" t="str">
            <v>168003A</v>
          </cell>
          <cell r="B6150" t="str">
            <v>FITTING HOSE</v>
          </cell>
          <cell r="C6150">
            <v>135.30000000000001</v>
          </cell>
          <cell r="D6150">
            <v>193.29</v>
          </cell>
          <cell r="E6150">
            <v>48.682400000000001</v>
          </cell>
        </row>
        <row r="6151">
          <cell r="A6151" t="str">
            <v>168006A</v>
          </cell>
          <cell r="B6151" t="str">
            <v>UNION,STRT ADAPT,2</v>
          </cell>
          <cell r="C6151">
            <v>118.32</v>
          </cell>
          <cell r="D6151">
            <v>169.03</v>
          </cell>
          <cell r="E6151">
            <v>32.0944</v>
          </cell>
        </row>
        <row r="6152">
          <cell r="A6152" t="str">
            <v>168013D</v>
          </cell>
          <cell r="B6152" t="str">
            <v>PLATE COVER</v>
          </cell>
          <cell r="C6152">
            <v>13.69</v>
          </cell>
          <cell r="D6152">
            <v>19.55</v>
          </cell>
          <cell r="E6152">
            <v>2.1631999999999998</v>
          </cell>
        </row>
        <row r="6153">
          <cell r="A6153" t="str">
            <v>168019A</v>
          </cell>
          <cell r="B6153" t="str">
            <v>COUPLING,RED 2X1.25</v>
          </cell>
          <cell r="C6153">
            <v>5.76</v>
          </cell>
          <cell r="D6153">
            <v>8.2200000000000006</v>
          </cell>
          <cell r="E6153">
            <v>3.8792</v>
          </cell>
        </row>
        <row r="6154">
          <cell r="A6154" t="str">
            <v>168032A</v>
          </cell>
          <cell r="B6154" t="str">
            <v>BRKT POWER LIMITER</v>
          </cell>
          <cell r="C6154">
            <v>272.27999999999997</v>
          </cell>
          <cell r="D6154">
            <v>388.97</v>
          </cell>
          <cell r="E6154">
            <v>204.93199999999999</v>
          </cell>
        </row>
        <row r="6155">
          <cell r="A6155" t="str">
            <v>168053A</v>
          </cell>
          <cell r="B6155" t="str">
            <v>RING O</v>
          </cell>
          <cell r="C6155">
            <v>11.51</v>
          </cell>
          <cell r="D6155">
            <v>16.440000000000001</v>
          </cell>
          <cell r="E6155">
            <v>1.7263999999999999</v>
          </cell>
        </row>
        <row r="6156">
          <cell r="A6156" t="str">
            <v>168055A</v>
          </cell>
          <cell r="B6156" t="str">
            <v>PILOT EXH MANIFOLD</v>
          </cell>
          <cell r="C6156">
            <v>51.9</v>
          </cell>
          <cell r="D6156">
            <v>74.14</v>
          </cell>
          <cell r="E6156">
            <v>13.907349999999999</v>
          </cell>
        </row>
        <row r="6157">
          <cell r="A6157" t="str">
            <v>168089B</v>
          </cell>
          <cell r="B6157" t="str">
            <v>GASKET, GEAR HSG.</v>
          </cell>
          <cell r="C6157">
            <v>7.44</v>
          </cell>
          <cell r="D6157">
            <v>10.62</v>
          </cell>
          <cell r="E6157">
            <v>2.0175999999999998</v>
          </cell>
        </row>
        <row r="6158">
          <cell r="A6158" t="str">
            <v>168090A</v>
          </cell>
          <cell r="B6158" t="str">
            <v>GASKET, GEAR COVER</v>
          </cell>
          <cell r="C6158">
            <v>13.26</v>
          </cell>
          <cell r="D6158">
            <v>18.940000000000001</v>
          </cell>
          <cell r="E6158">
            <v>4.5031999999999996</v>
          </cell>
        </row>
        <row r="6159">
          <cell r="A6159" t="str">
            <v>168108A</v>
          </cell>
          <cell r="B6159" t="str">
            <v>GASKET, TAPPET DOOR</v>
          </cell>
          <cell r="C6159">
            <v>19.77</v>
          </cell>
          <cell r="D6159">
            <v>28.24</v>
          </cell>
          <cell r="E6159">
            <v>5.3456000000000001</v>
          </cell>
        </row>
        <row r="6160">
          <cell r="A6160" t="str">
            <v>168115B</v>
          </cell>
          <cell r="B6160" t="str">
            <v>PUMP CENTRIFUGAL</v>
          </cell>
          <cell r="C6160">
            <v>1257.57</v>
          </cell>
          <cell r="D6160">
            <v>1796.53</v>
          </cell>
          <cell r="E6160">
            <v>309.97000000000003</v>
          </cell>
        </row>
        <row r="6161">
          <cell r="A6161" t="str">
            <v>168115F</v>
          </cell>
          <cell r="B6161" t="str">
            <v>PUMP WATER</v>
          </cell>
          <cell r="C6161">
            <v>645.05999999999995</v>
          </cell>
          <cell r="D6161">
            <v>921.51</v>
          </cell>
          <cell r="E6161">
            <v>507.21870000000001</v>
          </cell>
        </row>
        <row r="6162">
          <cell r="A6162" t="str">
            <v>168115L</v>
          </cell>
          <cell r="B6162" t="str">
            <v>PUMP CENTRIFUGAL</v>
          </cell>
          <cell r="C6162">
            <v>996.8</v>
          </cell>
          <cell r="D6162">
            <v>1424</v>
          </cell>
          <cell r="E6162">
            <v>316.12790000000001</v>
          </cell>
        </row>
        <row r="6163">
          <cell r="A6163" t="str">
            <v>168203C</v>
          </cell>
          <cell r="B6163" t="str">
            <v>LEVER</v>
          </cell>
          <cell r="C6163">
            <v>51.77</v>
          </cell>
          <cell r="D6163">
            <v>73.959999999999994</v>
          </cell>
          <cell r="E6163">
            <v>44.491540000000001</v>
          </cell>
        </row>
        <row r="6164">
          <cell r="A6164" t="str">
            <v>168206B</v>
          </cell>
          <cell r="B6164" t="str">
            <v>SHAFT PIVOT</v>
          </cell>
          <cell r="C6164">
            <v>29.02</v>
          </cell>
          <cell r="D6164">
            <v>41.46</v>
          </cell>
          <cell r="E6164">
            <v>17.940000000000001</v>
          </cell>
        </row>
        <row r="6165">
          <cell r="A6165" t="str">
            <v>168273A</v>
          </cell>
          <cell r="B6165" t="str">
            <v>PICKUP, MAGNETIC</v>
          </cell>
          <cell r="C6165">
            <v>303.49</v>
          </cell>
          <cell r="D6165">
            <v>433.56</v>
          </cell>
          <cell r="E6165">
            <v>99.787999999999997</v>
          </cell>
        </row>
        <row r="6166">
          <cell r="A6166" t="str">
            <v>168273B</v>
          </cell>
          <cell r="B6166" t="str">
            <v>PICKUP, MAGNETIC</v>
          </cell>
          <cell r="C6166">
            <v>425.73</v>
          </cell>
          <cell r="D6166">
            <v>608.19000000000005</v>
          </cell>
          <cell r="E6166">
            <v>254.904</v>
          </cell>
        </row>
        <row r="6167">
          <cell r="A6167" t="str">
            <v>168273E</v>
          </cell>
          <cell r="B6167" t="str">
            <v>PICKUP,MAGNETIC</v>
          </cell>
          <cell r="C6167">
            <v>172.73</v>
          </cell>
          <cell r="D6167">
            <v>246.76</v>
          </cell>
          <cell r="E6167">
            <v>116.48</v>
          </cell>
        </row>
        <row r="6168">
          <cell r="A6168" t="str">
            <v>168273F</v>
          </cell>
          <cell r="B6168" t="str">
            <v>PICKUP,MAGNETIC</v>
          </cell>
          <cell r="C6168">
            <v>304.61</v>
          </cell>
          <cell r="D6168">
            <v>435.16</v>
          </cell>
          <cell r="E6168">
            <v>236.22559999999999</v>
          </cell>
        </row>
        <row r="6169">
          <cell r="A6169" t="str">
            <v>168282M</v>
          </cell>
          <cell r="B6169" t="str">
            <v>INTERCOOLER</v>
          </cell>
          <cell r="C6169">
            <v>3950</v>
          </cell>
          <cell r="D6169">
            <v>5642.86</v>
          </cell>
          <cell r="E6169">
            <v>913.12</v>
          </cell>
        </row>
        <row r="6170">
          <cell r="A6170" t="str">
            <v>168282N</v>
          </cell>
          <cell r="B6170" t="str">
            <v>INTERCOOLER</v>
          </cell>
          <cell r="C6170">
            <v>5092.42</v>
          </cell>
          <cell r="D6170">
            <v>7274.89</v>
          </cell>
          <cell r="E6170">
            <v>1072.24</v>
          </cell>
        </row>
        <row r="6171">
          <cell r="A6171" t="str">
            <v>168282P</v>
          </cell>
          <cell r="B6171" t="str">
            <v>INTERCOOLER</v>
          </cell>
          <cell r="C6171">
            <v>3709.62</v>
          </cell>
          <cell r="D6171">
            <v>5299.46</v>
          </cell>
          <cell r="E6171">
            <v>1045.2</v>
          </cell>
        </row>
        <row r="6172">
          <cell r="A6172" t="str">
            <v>168284E</v>
          </cell>
          <cell r="B6172" t="str">
            <v>PLENUM,INTERCOOLER</v>
          </cell>
          <cell r="C6172">
            <v>554.61</v>
          </cell>
          <cell r="D6172">
            <v>792.3</v>
          </cell>
          <cell r="E6172">
            <v>161.59442999999999</v>
          </cell>
        </row>
        <row r="6173">
          <cell r="A6173" t="str">
            <v>168290A</v>
          </cell>
          <cell r="B6173" t="str">
            <v>BUSHING,.5NOM X .5LG</v>
          </cell>
          <cell r="C6173">
            <v>1.54</v>
          </cell>
          <cell r="D6173">
            <v>2.2000000000000002</v>
          </cell>
          <cell r="E6173">
            <v>0.79456000000000004</v>
          </cell>
        </row>
        <row r="6174">
          <cell r="A6174" t="str">
            <v>168290B</v>
          </cell>
          <cell r="B6174" t="str">
            <v>BUSHING,.62NOMX .5LG</v>
          </cell>
          <cell r="C6174">
            <v>1.37</v>
          </cell>
          <cell r="D6174">
            <v>1.96</v>
          </cell>
          <cell r="E6174">
            <v>0.83199999999999996</v>
          </cell>
        </row>
        <row r="6175">
          <cell r="A6175" t="str">
            <v>168290G</v>
          </cell>
          <cell r="B6175" t="str">
            <v>BUSHING</v>
          </cell>
          <cell r="C6175">
            <v>3.3</v>
          </cell>
          <cell r="D6175">
            <v>4.71</v>
          </cell>
          <cell r="E6175">
            <v>0.72799999999999998</v>
          </cell>
        </row>
        <row r="6176">
          <cell r="A6176" t="str">
            <v>168301A</v>
          </cell>
          <cell r="B6176" t="str">
            <v>GASKET FUEL PUMP</v>
          </cell>
          <cell r="C6176">
            <v>1.76</v>
          </cell>
          <cell r="D6176">
            <v>2.5099999999999998</v>
          </cell>
          <cell r="E6176">
            <v>1.08992</v>
          </cell>
        </row>
        <row r="6177">
          <cell r="A6177" t="str">
            <v>168314F</v>
          </cell>
          <cell r="B6177" t="str">
            <v>BRACKET, AIR CLNR. SPT. L.H.</v>
          </cell>
          <cell r="C6177">
            <v>223.3</v>
          </cell>
          <cell r="D6177">
            <v>319.01</v>
          </cell>
          <cell r="E6177">
            <v>54.922400000000003</v>
          </cell>
        </row>
        <row r="6178">
          <cell r="A6178" t="str">
            <v>168314G</v>
          </cell>
          <cell r="B6178" t="str">
            <v>BRACKET, AIR CLNR L.H.</v>
          </cell>
          <cell r="C6178">
            <v>58</v>
          </cell>
          <cell r="D6178">
            <v>82.86</v>
          </cell>
          <cell r="E6178">
            <v>29.305800000000001</v>
          </cell>
        </row>
        <row r="6179">
          <cell r="A6179" t="str">
            <v>168314H</v>
          </cell>
          <cell r="B6179" t="str">
            <v>BRACKET, AIR CLEANER L.H.</v>
          </cell>
          <cell r="C6179">
            <v>105.06</v>
          </cell>
          <cell r="D6179">
            <v>150.09</v>
          </cell>
          <cell r="E6179">
            <v>47.787999999999997</v>
          </cell>
        </row>
        <row r="6180">
          <cell r="A6180" t="str">
            <v>168314J</v>
          </cell>
          <cell r="B6180" t="str">
            <v>BRACKET, AIR CLEANER L.H.</v>
          </cell>
          <cell r="C6180">
            <v>124.29</v>
          </cell>
          <cell r="D6180">
            <v>177.55</v>
          </cell>
          <cell r="E6180">
            <v>93.08</v>
          </cell>
        </row>
        <row r="6181">
          <cell r="A6181" t="str">
            <v>168315J</v>
          </cell>
          <cell r="B6181" t="str">
            <v>BRACKET, AIR CLNR. SPT. R.H.</v>
          </cell>
          <cell r="C6181">
            <v>200.23</v>
          </cell>
          <cell r="D6181">
            <v>286.05</v>
          </cell>
          <cell r="E6181">
            <v>54.922400000000003</v>
          </cell>
        </row>
        <row r="6182">
          <cell r="A6182" t="str">
            <v>168315K</v>
          </cell>
          <cell r="B6182" t="str">
            <v>BRACKET, AIR CLEANER- R.H.</v>
          </cell>
          <cell r="C6182">
            <v>68.39</v>
          </cell>
          <cell r="D6182">
            <v>97.7</v>
          </cell>
          <cell r="E6182">
            <v>23.763999999999999</v>
          </cell>
        </row>
        <row r="6183">
          <cell r="A6183" t="str">
            <v>168315L</v>
          </cell>
          <cell r="B6183" t="str">
            <v>BRACKET, AIR CLEANER R.H.</v>
          </cell>
          <cell r="C6183">
            <v>163.89</v>
          </cell>
          <cell r="D6183">
            <v>234.13</v>
          </cell>
          <cell r="E6183">
            <v>46.02</v>
          </cell>
        </row>
        <row r="6184">
          <cell r="A6184" t="str">
            <v>168315M</v>
          </cell>
          <cell r="B6184" t="str">
            <v>BRACKET, AIR CLEANER R.H.</v>
          </cell>
          <cell r="C6184">
            <v>121.83</v>
          </cell>
          <cell r="D6184">
            <v>174.04</v>
          </cell>
          <cell r="E6184">
            <v>93.08</v>
          </cell>
        </row>
        <row r="6185">
          <cell r="A6185" t="str">
            <v>168316F</v>
          </cell>
          <cell r="B6185" t="str">
            <v>BRACKET,INTERCOOLER,LB</v>
          </cell>
          <cell r="C6185">
            <v>216.94</v>
          </cell>
          <cell r="D6185">
            <v>309.91000000000003</v>
          </cell>
          <cell r="E6185">
            <v>74.36</v>
          </cell>
        </row>
        <row r="6186">
          <cell r="A6186" t="str">
            <v>168317E</v>
          </cell>
          <cell r="B6186" t="str">
            <v>BRACKET,INTERCOOLER,RB</v>
          </cell>
          <cell r="C6186">
            <v>259.56</v>
          </cell>
          <cell r="D6186">
            <v>370.8</v>
          </cell>
          <cell r="E6186">
            <v>79.56</v>
          </cell>
        </row>
        <row r="6187">
          <cell r="A6187" t="str">
            <v>168318B</v>
          </cell>
          <cell r="B6187" t="str">
            <v>BRACE, AIR FILTER</v>
          </cell>
          <cell r="C6187">
            <v>25.5</v>
          </cell>
          <cell r="D6187">
            <v>36.43</v>
          </cell>
          <cell r="E6187">
            <v>8.6943999999999999</v>
          </cell>
        </row>
        <row r="6188">
          <cell r="A6188" t="str">
            <v>168318H</v>
          </cell>
          <cell r="B6188" t="str">
            <v>BRACE CROSS,AIR CLNR</v>
          </cell>
          <cell r="C6188">
            <v>44</v>
          </cell>
          <cell r="D6188">
            <v>62.86</v>
          </cell>
          <cell r="E6188">
            <v>22.859200000000001</v>
          </cell>
        </row>
        <row r="6189">
          <cell r="A6189" t="str">
            <v>168319B</v>
          </cell>
          <cell r="B6189" t="str">
            <v>BRACE, AIR FILTER</v>
          </cell>
          <cell r="C6189">
            <v>15.3</v>
          </cell>
          <cell r="D6189">
            <v>21.86</v>
          </cell>
          <cell r="E6189">
            <v>14.630839999999999</v>
          </cell>
        </row>
        <row r="6190">
          <cell r="A6190" t="str">
            <v>168319E</v>
          </cell>
          <cell r="B6190" t="str">
            <v>BRACE, CROSS A/C RH</v>
          </cell>
          <cell r="C6190">
            <v>35.700000000000003</v>
          </cell>
          <cell r="D6190">
            <v>51</v>
          </cell>
          <cell r="E6190">
            <v>30.832329999999999</v>
          </cell>
        </row>
        <row r="6191">
          <cell r="A6191" t="str">
            <v>168319F</v>
          </cell>
          <cell r="B6191" t="str">
            <v>BRACE, CROSS A/C LH</v>
          </cell>
          <cell r="C6191">
            <v>40.799999999999997</v>
          </cell>
          <cell r="D6191">
            <v>58.29</v>
          </cell>
          <cell r="E6191">
            <v>34.094970000000004</v>
          </cell>
        </row>
        <row r="6192">
          <cell r="A6192" t="str">
            <v>168322A</v>
          </cell>
          <cell r="B6192" t="str">
            <v>COLLAR O RING</v>
          </cell>
          <cell r="C6192">
            <v>4.04</v>
          </cell>
          <cell r="D6192">
            <v>5.77</v>
          </cell>
          <cell r="E6192">
            <v>2.72485</v>
          </cell>
        </row>
        <row r="6193">
          <cell r="A6193" t="str">
            <v>168322C</v>
          </cell>
          <cell r="B6193" t="str">
            <v>COLLAR O RING</v>
          </cell>
          <cell r="C6193">
            <v>316</v>
          </cell>
          <cell r="D6193">
            <v>451.43</v>
          </cell>
          <cell r="E6193">
            <v>175.21386000000001</v>
          </cell>
        </row>
        <row r="6194">
          <cell r="A6194" t="str">
            <v>168322M</v>
          </cell>
          <cell r="B6194" t="str">
            <v>COLLAR</v>
          </cell>
          <cell r="C6194">
            <v>31.42</v>
          </cell>
          <cell r="D6194">
            <v>44.88</v>
          </cell>
          <cell r="E6194">
            <v>21.184799999999999</v>
          </cell>
        </row>
        <row r="6195">
          <cell r="A6195" t="str">
            <v>168322P</v>
          </cell>
          <cell r="B6195" t="str">
            <v>COLLAR, O RING</v>
          </cell>
          <cell r="C6195">
            <v>118.56</v>
          </cell>
          <cell r="D6195">
            <v>169.37</v>
          </cell>
          <cell r="E6195">
            <v>119.93219000000001</v>
          </cell>
        </row>
        <row r="6196">
          <cell r="A6196" t="str">
            <v>168329B</v>
          </cell>
          <cell r="B6196" t="str">
            <v>STUD, SUPPORT</v>
          </cell>
          <cell r="C6196">
            <v>9.23</v>
          </cell>
          <cell r="D6196">
            <v>13.19</v>
          </cell>
          <cell r="E6196">
            <v>6.2191999999999998</v>
          </cell>
        </row>
        <row r="6197">
          <cell r="A6197" t="str">
            <v>168329C</v>
          </cell>
          <cell r="B6197" t="str">
            <v>STUD,GR5,.75X5.00 LG</v>
          </cell>
          <cell r="C6197">
            <v>10.17</v>
          </cell>
          <cell r="D6197">
            <v>14.53</v>
          </cell>
          <cell r="E6197">
            <v>2.1840000000000002</v>
          </cell>
        </row>
        <row r="6198">
          <cell r="A6198" t="str">
            <v>168332C</v>
          </cell>
          <cell r="B6198" t="str">
            <v>CONNECTOR,TURBO L.B.</v>
          </cell>
          <cell r="C6198">
            <v>760.63</v>
          </cell>
          <cell r="D6198">
            <v>1086.6199999999999</v>
          </cell>
          <cell r="E6198">
            <v>286.15600000000001</v>
          </cell>
        </row>
        <row r="6199">
          <cell r="A6199" t="str">
            <v>168333C</v>
          </cell>
          <cell r="B6199" t="str">
            <v>CONNECTOR, TURBO R.B.</v>
          </cell>
          <cell r="C6199">
            <v>743.82</v>
          </cell>
          <cell r="D6199">
            <v>1062.6099999999999</v>
          </cell>
          <cell r="E6199">
            <v>174.35599999999999</v>
          </cell>
        </row>
        <row r="6200">
          <cell r="A6200" t="str">
            <v>168334B</v>
          </cell>
          <cell r="B6200" t="str">
            <v>V BAND COUPLING</v>
          </cell>
          <cell r="C6200">
            <v>88.33</v>
          </cell>
          <cell r="D6200">
            <v>126.19</v>
          </cell>
          <cell r="E6200">
            <v>28.891200000000001</v>
          </cell>
        </row>
        <row r="6201">
          <cell r="A6201" t="str">
            <v>168334C</v>
          </cell>
          <cell r="B6201" t="str">
            <v>CLAMP, V-BAND, 5.56 DIA</v>
          </cell>
          <cell r="C6201">
            <v>17.89</v>
          </cell>
          <cell r="D6201">
            <v>25.56</v>
          </cell>
          <cell r="E6201">
            <v>12.064</v>
          </cell>
        </row>
        <row r="6202">
          <cell r="A6202" t="str">
            <v>168334D</v>
          </cell>
          <cell r="B6202" t="str">
            <v>COUPLING, V-BAND</v>
          </cell>
          <cell r="C6202">
            <v>33.97</v>
          </cell>
          <cell r="D6202">
            <v>48.52</v>
          </cell>
          <cell r="E6202">
            <v>17.498000000000001</v>
          </cell>
        </row>
        <row r="6203">
          <cell r="A6203" t="str">
            <v>168334E</v>
          </cell>
          <cell r="B6203" t="str">
            <v>COUPLING, V-BAND</v>
          </cell>
          <cell r="C6203">
            <v>58.14</v>
          </cell>
          <cell r="D6203">
            <v>83.06</v>
          </cell>
          <cell r="E6203">
            <v>10.403119999999999</v>
          </cell>
        </row>
        <row r="6204">
          <cell r="A6204" t="str">
            <v>168334F</v>
          </cell>
          <cell r="B6204" t="str">
            <v>COUPLING V BAND</v>
          </cell>
          <cell r="C6204">
            <v>10.119999999999999</v>
          </cell>
          <cell r="D6204">
            <v>14.46</v>
          </cell>
          <cell r="E6204">
            <v>5.2103999999999999</v>
          </cell>
        </row>
        <row r="6205">
          <cell r="A6205" t="str">
            <v>168334H</v>
          </cell>
          <cell r="B6205" t="str">
            <v>COUPLING, V-BAND</v>
          </cell>
          <cell r="C6205">
            <v>63.93</v>
          </cell>
          <cell r="D6205">
            <v>91.33</v>
          </cell>
          <cell r="E6205">
            <v>18.782399999999999</v>
          </cell>
        </row>
        <row r="6206">
          <cell r="A6206" t="str">
            <v>168334J</v>
          </cell>
          <cell r="B6206" t="str">
            <v>COUPLING, V-BAND</v>
          </cell>
          <cell r="C6206">
            <v>63.93</v>
          </cell>
          <cell r="D6206">
            <v>91.33</v>
          </cell>
          <cell r="E6206">
            <v>32.936799999999998</v>
          </cell>
        </row>
        <row r="6207">
          <cell r="A6207" t="str">
            <v>168334K</v>
          </cell>
          <cell r="B6207" t="str">
            <v>CLAMP, V-BAND</v>
          </cell>
          <cell r="C6207">
            <v>299.42</v>
          </cell>
          <cell r="D6207">
            <v>427.74</v>
          </cell>
          <cell r="E6207">
            <v>98.446399999999997</v>
          </cell>
        </row>
        <row r="6208">
          <cell r="A6208" t="str">
            <v>168334L</v>
          </cell>
          <cell r="B6208" t="str">
            <v>CLAMP, V-BAND</v>
          </cell>
          <cell r="C6208">
            <v>26.44</v>
          </cell>
          <cell r="D6208">
            <v>37.770000000000003</v>
          </cell>
          <cell r="E6208">
            <v>12.272</v>
          </cell>
        </row>
        <row r="6209">
          <cell r="A6209" t="str">
            <v>168334P</v>
          </cell>
          <cell r="B6209" t="str">
            <v>COUPLING, V-BAND, HEAVY DUTY</v>
          </cell>
          <cell r="C6209">
            <v>22.39</v>
          </cell>
          <cell r="D6209">
            <v>31.99</v>
          </cell>
          <cell r="E6209">
            <v>16.8584</v>
          </cell>
        </row>
        <row r="6210">
          <cell r="A6210" t="str">
            <v>168335A</v>
          </cell>
          <cell r="B6210" t="str">
            <v>GASKET INTERC</v>
          </cell>
          <cell r="C6210">
            <v>22.44</v>
          </cell>
          <cell r="D6210">
            <v>32.06</v>
          </cell>
          <cell r="E6210">
            <v>4.2920800000000003</v>
          </cell>
        </row>
        <row r="6211">
          <cell r="A6211" t="str">
            <v>168335C</v>
          </cell>
          <cell r="B6211" t="str">
            <v>GASKET,INTERCOOLER</v>
          </cell>
          <cell r="C6211">
            <v>35</v>
          </cell>
          <cell r="D6211">
            <v>50</v>
          </cell>
          <cell r="E6211">
            <v>6.6622399999999997</v>
          </cell>
        </row>
        <row r="6212">
          <cell r="A6212" t="str">
            <v>168335E</v>
          </cell>
          <cell r="B6212" t="str">
            <v>GASKET, INTERCOOLER</v>
          </cell>
          <cell r="C6212">
            <v>40.25</v>
          </cell>
          <cell r="D6212">
            <v>57.5</v>
          </cell>
          <cell r="E6212">
            <v>19.089929999999999</v>
          </cell>
        </row>
        <row r="6213">
          <cell r="A6213" t="str">
            <v>168336A</v>
          </cell>
          <cell r="B6213" t="str">
            <v>SPACER CONN ROD</v>
          </cell>
          <cell r="C6213">
            <v>128.49</v>
          </cell>
          <cell r="D6213">
            <v>183.56</v>
          </cell>
          <cell r="E6213">
            <v>54.091850000000001</v>
          </cell>
        </row>
        <row r="6214">
          <cell r="A6214" t="str">
            <v>168336C</v>
          </cell>
          <cell r="B6214" t="str">
            <v>SPACER,CONN ROD</v>
          </cell>
          <cell r="C6214">
            <v>59.37</v>
          </cell>
          <cell r="D6214">
            <v>84.82</v>
          </cell>
          <cell r="E6214">
            <v>40.04</v>
          </cell>
        </row>
        <row r="6215">
          <cell r="A6215" t="str">
            <v>168337A</v>
          </cell>
          <cell r="B6215" t="str">
            <v>GEAR GOV DRIVER</v>
          </cell>
          <cell r="C6215">
            <v>825.88</v>
          </cell>
          <cell r="D6215">
            <v>1179.82</v>
          </cell>
          <cell r="E6215">
            <v>597.32399999999996</v>
          </cell>
        </row>
        <row r="6216">
          <cell r="A6216" t="str">
            <v>168337B</v>
          </cell>
          <cell r="B6216" t="str">
            <v>GEAR GOV DRIVER</v>
          </cell>
          <cell r="C6216">
            <v>557.6</v>
          </cell>
          <cell r="D6216">
            <v>796.57</v>
          </cell>
          <cell r="E6216">
            <v>219.44</v>
          </cell>
        </row>
        <row r="6217">
          <cell r="A6217" t="str">
            <v>168337C</v>
          </cell>
          <cell r="B6217" t="str">
            <v>GEAR GOV DRIVER</v>
          </cell>
          <cell r="C6217">
            <v>1192.3800000000001</v>
          </cell>
          <cell r="D6217">
            <v>1703.4</v>
          </cell>
          <cell r="E6217">
            <v>725.50840000000005</v>
          </cell>
        </row>
        <row r="6218">
          <cell r="A6218" t="str">
            <v>168337D</v>
          </cell>
          <cell r="B6218" t="str">
            <v>GEAR GOV DRIVER</v>
          </cell>
          <cell r="C6218">
            <v>125.96</v>
          </cell>
          <cell r="D6218">
            <v>179.94</v>
          </cell>
          <cell r="E6218">
            <v>107.03247</v>
          </cell>
        </row>
        <row r="6219">
          <cell r="A6219" t="str">
            <v>168337E</v>
          </cell>
          <cell r="B6219" t="str">
            <v>GEAR GOV DRIVE</v>
          </cell>
          <cell r="C6219">
            <v>1077.67</v>
          </cell>
          <cell r="D6219">
            <v>1539.53</v>
          </cell>
          <cell r="E6219">
            <v>662.06399999999996</v>
          </cell>
        </row>
        <row r="6220">
          <cell r="A6220" t="str">
            <v>168337G</v>
          </cell>
          <cell r="B6220" t="str">
            <v>GEAR, GOV. DRIVE</v>
          </cell>
          <cell r="C6220">
            <v>406.07</v>
          </cell>
          <cell r="D6220">
            <v>580.1</v>
          </cell>
          <cell r="E6220">
            <v>321.43126999999998</v>
          </cell>
        </row>
        <row r="6221">
          <cell r="A6221" t="str">
            <v>168338A</v>
          </cell>
          <cell r="B6221" t="str">
            <v>GEAR GOV INTER</v>
          </cell>
          <cell r="C6221">
            <v>284.70999999999998</v>
          </cell>
          <cell r="D6221">
            <v>406.73</v>
          </cell>
          <cell r="E6221">
            <v>170.2792</v>
          </cell>
        </row>
        <row r="6222">
          <cell r="A6222" t="str">
            <v>168339B</v>
          </cell>
          <cell r="B6222" t="str">
            <v>GEAR, GOV. DRIVE</v>
          </cell>
          <cell r="C6222">
            <v>208.1</v>
          </cell>
          <cell r="D6222">
            <v>297.29000000000002</v>
          </cell>
          <cell r="E6222">
            <v>72.394400000000005</v>
          </cell>
        </row>
        <row r="6223">
          <cell r="A6223" t="str">
            <v>168339C</v>
          </cell>
          <cell r="B6223" t="str">
            <v>GEAR, GOV. DRIVE</v>
          </cell>
          <cell r="C6223">
            <v>516.65</v>
          </cell>
          <cell r="D6223">
            <v>738.07</v>
          </cell>
          <cell r="E6223">
            <v>271.47120000000001</v>
          </cell>
        </row>
        <row r="6224">
          <cell r="A6224" t="str">
            <v>168340G</v>
          </cell>
          <cell r="B6224" t="str">
            <v>ELBOW, EXHAUST</v>
          </cell>
          <cell r="C6224">
            <v>439</v>
          </cell>
          <cell r="D6224">
            <v>627.14</v>
          </cell>
          <cell r="E6224">
            <v>99.944000000000003</v>
          </cell>
        </row>
        <row r="6225">
          <cell r="A6225" t="str">
            <v>168340H</v>
          </cell>
          <cell r="B6225" t="str">
            <v>ELBOW, EXHAUST</v>
          </cell>
          <cell r="C6225">
            <v>409.84</v>
          </cell>
          <cell r="D6225">
            <v>585.48</v>
          </cell>
          <cell r="E6225">
            <v>247.72800000000001</v>
          </cell>
        </row>
        <row r="6226">
          <cell r="A6226" t="str">
            <v>168341C</v>
          </cell>
          <cell r="B6226" t="str">
            <v>CONN.,EXHAUST OUTLET</v>
          </cell>
          <cell r="C6226">
            <v>607</v>
          </cell>
          <cell r="D6226">
            <v>867.15</v>
          </cell>
          <cell r="E6226">
            <v>182.208</v>
          </cell>
        </row>
        <row r="6227">
          <cell r="A6227" t="str">
            <v>168343C</v>
          </cell>
          <cell r="B6227" t="str">
            <v>BRACKET AMOT CONTROL</v>
          </cell>
          <cell r="C6227">
            <v>55.59</v>
          </cell>
          <cell r="D6227">
            <v>79.41</v>
          </cell>
          <cell r="E6227">
            <v>59.463419999999999</v>
          </cell>
        </row>
        <row r="6228">
          <cell r="A6228" t="str">
            <v>168349A</v>
          </cell>
          <cell r="B6228" t="str">
            <v>GASKET, GOV. DRIVE</v>
          </cell>
          <cell r="C6228">
            <v>1.66</v>
          </cell>
          <cell r="D6228">
            <v>2.38</v>
          </cell>
          <cell r="E6228">
            <v>0.53039999999999998</v>
          </cell>
        </row>
        <row r="6229">
          <cell r="A6229" t="str">
            <v>168361A</v>
          </cell>
          <cell r="B6229" t="str">
            <v>SLINGER OIL</v>
          </cell>
          <cell r="C6229">
            <v>8.67</v>
          </cell>
          <cell r="D6229">
            <v>12.39</v>
          </cell>
          <cell r="E6229">
            <v>1.456</v>
          </cell>
        </row>
        <row r="6230">
          <cell r="A6230" t="str">
            <v>168362E</v>
          </cell>
          <cell r="B6230" t="str">
            <v>HUB, GOV. DRIVE GEAR</v>
          </cell>
          <cell r="C6230">
            <v>148.91999999999999</v>
          </cell>
          <cell r="D6230">
            <v>212.74</v>
          </cell>
          <cell r="E6230">
            <v>44.98</v>
          </cell>
        </row>
        <row r="6231">
          <cell r="A6231" t="str">
            <v>168366A</v>
          </cell>
          <cell r="B6231" t="str">
            <v>GASKET</v>
          </cell>
          <cell r="C6231">
            <v>6.66</v>
          </cell>
          <cell r="D6231">
            <v>9.51</v>
          </cell>
          <cell r="E6231">
            <v>6.0113500000000002</v>
          </cell>
        </row>
        <row r="6232">
          <cell r="A6232" t="str">
            <v>168366B</v>
          </cell>
          <cell r="B6232" t="str">
            <v>GASKET</v>
          </cell>
          <cell r="C6232">
            <v>8.2799999999999994</v>
          </cell>
          <cell r="D6232">
            <v>11.83</v>
          </cell>
          <cell r="E6232">
            <v>5.6207099999999999</v>
          </cell>
        </row>
        <row r="6233">
          <cell r="A6233" t="str">
            <v>168370F</v>
          </cell>
          <cell r="B6233" t="str">
            <v>HOOK, LIFTING</v>
          </cell>
          <cell r="C6233">
            <v>172</v>
          </cell>
          <cell r="D6233">
            <v>245.71</v>
          </cell>
          <cell r="E6233">
            <v>56.16</v>
          </cell>
        </row>
        <row r="6234">
          <cell r="A6234" t="str">
            <v>168370H</v>
          </cell>
          <cell r="B6234" t="str">
            <v>EYE, LIFTING</v>
          </cell>
          <cell r="C6234">
            <v>148</v>
          </cell>
          <cell r="D6234">
            <v>211.43</v>
          </cell>
          <cell r="E6234">
            <v>119.6</v>
          </cell>
        </row>
        <row r="6235">
          <cell r="A6235" t="str">
            <v>168370J</v>
          </cell>
          <cell r="B6235" t="str">
            <v>EYE, LIFTING</v>
          </cell>
          <cell r="C6235">
            <v>98.58</v>
          </cell>
          <cell r="D6235">
            <v>140.82</v>
          </cell>
          <cell r="E6235">
            <v>114.14766</v>
          </cell>
        </row>
        <row r="6236">
          <cell r="A6236" t="str">
            <v>168370K</v>
          </cell>
          <cell r="B6236" t="str">
            <v>SPACER, LIFTING EYE</v>
          </cell>
          <cell r="C6236">
            <v>28</v>
          </cell>
          <cell r="D6236">
            <v>40</v>
          </cell>
          <cell r="E6236">
            <v>6.6247999999999996</v>
          </cell>
        </row>
        <row r="6237">
          <cell r="A6237" t="str">
            <v>168370L</v>
          </cell>
          <cell r="B6237" t="str">
            <v>BRACKET, LIFTING (RIGHT-FRONT)</v>
          </cell>
          <cell r="C6237">
            <v>156.80000000000001</v>
          </cell>
          <cell r="D6237">
            <v>224</v>
          </cell>
          <cell r="E6237">
            <v>58.76</v>
          </cell>
        </row>
        <row r="6238">
          <cell r="A6238" t="str">
            <v>168370M</v>
          </cell>
          <cell r="B6238" t="str">
            <v>BRACKET, LIFTING (LEFT-FRONT)</v>
          </cell>
          <cell r="C6238">
            <v>299.2</v>
          </cell>
          <cell r="D6238">
            <v>427.43</v>
          </cell>
          <cell r="E6238">
            <v>146.50613000000001</v>
          </cell>
        </row>
        <row r="6239">
          <cell r="A6239" t="str">
            <v>168371A</v>
          </cell>
          <cell r="B6239" t="str">
            <v>CONNECTION BREATHER</v>
          </cell>
          <cell r="C6239">
            <v>388.81</v>
          </cell>
          <cell r="D6239">
            <v>555.44000000000005</v>
          </cell>
          <cell r="E6239">
            <v>234</v>
          </cell>
        </row>
        <row r="6240">
          <cell r="A6240" t="str">
            <v>168373B</v>
          </cell>
          <cell r="B6240" t="str">
            <v>GASKET, BREATHER</v>
          </cell>
          <cell r="C6240">
            <v>0.78</v>
          </cell>
          <cell r="D6240">
            <v>1.1100000000000001</v>
          </cell>
          <cell r="E6240">
            <v>0.29743999999999998</v>
          </cell>
        </row>
        <row r="6241">
          <cell r="A6241" t="str">
            <v>168413E</v>
          </cell>
          <cell r="B6241" t="str">
            <v>EYE BOLT</v>
          </cell>
          <cell r="C6241">
            <v>627.20000000000005</v>
          </cell>
          <cell r="D6241">
            <v>896</v>
          </cell>
          <cell r="E6241">
            <v>509.48559999999998</v>
          </cell>
        </row>
        <row r="6242">
          <cell r="A6242" t="str">
            <v>168413F</v>
          </cell>
          <cell r="B6242" t="str">
            <v>EYE BOLT</v>
          </cell>
          <cell r="C6242">
            <v>548.79999999999995</v>
          </cell>
          <cell r="D6242">
            <v>784</v>
          </cell>
          <cell r="E6242">
            <v>309.29599999999999</v>
          </cell>
        </row>
        <row r="6243">
          <cell r="A6243" t="str">
            <v>168413G</v>
          </cell>
          <cell r="B6243" t="str">
            <v>EYE BOLT</v>
          </cell>
          <cell r="C6243">
            <v>313.3</v>
          </cell>
          <cell r="D6243">
            <v>447.57</v>
          </cell>
          <cell r="E6243">
            <v>214.17694</v>
          </cell>
        </row>
        <row r="6244">
          <cell r="A6244" t="str">
            <v>168416A</v>
          </cell>
          <cell r="B6244" t="str">
            <v>GASKET, BREATHER</v>
          </cell>
          <cell r="C6244">
            <v>1.37</v>
          </cell>
          <cell r="D6244">
            <v>1.95</v>
          </cell>
          <cell r="E6244">
            <v>0.19344</v>
          </cell>
        </row>
        <row r="6245">
          <cell r="A6245" t="str">
            <v>168420A</v>
          </cell>
          <cell r="B6245" t="str">
            <v>COUPLING V BAND</v>
          </cell>
          <cell r="C6245">
            <v>22.25</v>
          </cell>
          <cell r="D6245">
            <v>31.78</v>
          </cell>
          <cell r="E6245">
            <v>12.396800000000001</v>
          </cell>
        </row>
        <row r="6246">
          <cell r="A6246" t="str">
            <v>168427C</v>
          </cell>
          <cell r="B6246" t="str">
            <v>CLAMP,2 DIAX.5 SCR</v>
          </cell>
          <cell r="C6246">
            <v>21.68</v>
          </cell>
          <cell r="D6246">
            <v>30.97</v>
          </cell>
          <cell r="E6246">
            <v>3.3176000000000001</v>
          </cell>
        </row>
        <row r="6247">
          <cell r="A6247" t="str">
            <v>168427D</v>
          </cell>
          <cell r="B6247" t="str">
            <v>CLAMP,2.38DIAX.44SCR</v>
          </cell>
          <cell r="C6247">
            <v>3.07</v>
          </cell>
          <cell r="D6247">
            <v>4.3899999999999997</v>
          </cell>
          <cell r="E6247">
            <v>1.6120000000000001</v>
          </cell>
        </row>
        <row r="6248">
          <cell r="A6248" t="str">
            <v>168427E</v>
          </cell>
          <cell r="B6248" t="str">
            <v>CLIP,1.94DIAX.5 SCR</v>
          </cell>
          <cell r="C6248">
            <v>32.47</v>
          </cell>
          <cell r="D6248">
            <v>46.39</v>
          </cell>
          <cell r="E6248">
            <v>32.310830000000003</v>
          </cell>
        </row>
        <row r="6249">
          <cell r="A6249" t="str">
            <v>168427F</v>
          </cell>
          <cell r="B6249" t="str">
            <v>CLAMP,2.38DIAX.44SCR</v>
          </cell>
          <cell r="C6249">
            <v>4.29</v>
          </cell>
          <cell r="D6249">
            <v>6.13</v>
          </cell>
          <cell r="E6249">
            <v>2.21</v>
          </cell>
        </row>
        <row r="6250">
          <cell r="A6250" t="str">
            <v>168427P</v>
          </cell>
          <cell r="B6250" t="str">
            <v>CLAMP</v>
          </cell>
          <cell r="C6250">
            <v>9.3800000000000008</v>
          </cell>
          <cell r="D6250">
            <v>13.41</v>
          </cell>
          <cell r="E6250">
            <v>4.8360000000000003</v>
          </cell>
        </row>
        <row r="6251">
          <cell r="A6251" t="str">
            <v>168427S</v>
          </cell>
          <cell r="B6251" t="str">
            <v>CLAMP 2.00 OD X .38 SCR</v>
          </cell>
          <cell r="C6251">
            <v>21.48</v>
          </cell>
          <cell r="D6251">
            <v>30.69</v>
          </cell>
          <cell r="E6251">
            <v>21.338709999999999</v>
          </cell>
        </row>
        <row r="6252">
          <cell r="A6252" t="str">
            <v>168427T</v>
          </cell>
          <cell r="B6252" t="str">
            <v>CLAMP 2.38 DIA X .38 SCR</v>
          </cell>
          <cell r="C6252">
            <v>6.72</v>
          </cell>
          <cell r="D6252">
            <v>9.6</v>
          </cell>
          <cell r="E6252">
            <v>1.1439999999999999</v>
          </cell>
        </row>
        <row r="6253">
          <cell r="A6253" t="str">
            <v>168427V</v>
          </cell>
          <cell r="B6253" t="str">
            <v>CLIP, .75 DIA X .38 SCR.</v>
          </cell>
          <cell r="C6253">
            <v>0.2</v>
          </cell>
          <cell r="D6253">
            <v>0.28999999999999998</v>
          </cell>
          <cell r="E6253">
            <v>0.13667000000000001</v>
          </cell>
        </row>
        <row r="6254">
          <cell r="A6254" t="str">
            <v>168427W</v>
          </cell>
          <cell r="B6254" t="str">
            <v>CLAMP,TUBE 2.0 DX.50 SCR</v>
          </cell>
          <cell r="C6254">
            <v>22.16</v>
          </cell>
          <cell r="D6254">
            <v>31.66</v>
          </cell>
          <cell r="E6254">
            <v>41.76144</v>
          </cell>
        </row>
        <row r="6255">
          <cell r="A6255" t="str">
            <v>168427Y</v>
          </cell>
          <cell r="B6255" t="str">
            <v>CLAMP, 2.38 DIA. X .38 SCR</v>
          </cell>
          <cell r="C6255">
            <v>9.43</v>
          </cell>
          <cell r="D6255">
            <v>13.47</v>
          </cell>
          <cell r="E6255">
            <v>6.35419</v>
          </cell>
        </row>
        <row r="6256">
          <cell r="A6256" t="str">
            <v>168439C</v>
          </cell>
          <cell r="B6256" t="str">
            <v>ELBOW,RED,2-1.5,SPEC</v>
          </cell>
          <cell r="C6256">
            <v>35.299999999999997</v>
          </cell>
          <cell r="D6256">
            <v>50.43</v>
          </cell>
          <cell r="E6256">
            <v>27.239609999999999</v>
          </cell>
        </row>
        <row r="6257">
          <cell r="A6257" t="str">
            <v>168439F</v>
          </cell>
          <cell r="B6257" t="str">
            <v>ELBOW REDUCING</v>
          </cell>
          <cell r="C6257">
            <v>3.75</v>
          </cell>
          <cell r="D6257">
            <v>5.36</v>
          </cell>
          <cell r="E6257">
            <v>2.5272000000000001</v>
          </cell>
        </row>
        <row r="6258">
          <cell r="A6258" t="str">
            <v>168439H</v>
          </cell>
          <cell r="B6258" t="str">
            <v>ELBOW,RED 2 X 1</v>
          </cell>
          <cell r="C6258">
            <v>1.51</v>
          </cell>
          <cell r="D6258">
            <v>2.16</v>
          </cell>
          <cell r="E6258">
            <v>1.0192000000000001</v>
          </cell>
        </row>
        <row r="6259">
          <cell r="A6259" t="str">
            <v>168439J</v>
          </cell>
          <cell r="B6259" t="str">
            <v>ELBOW,RED,.75-.50</v>
          </cell>
          <cell r="C6259">
            <v>1.1200000000000001</v>
          </cell>
          <cell r="D6259">
            <v>1.6</v>
          </cell>
          <cell r="E6259">
            <v>0.75919999999999999</v>
          </cell>
        </row>
        <row r="6260">
          <cell r="A6260" t="str">
            <v>168439K</v>
          </cell>
          <cell r="B6260" t="str">
            <v>ELBOW REDUCING</v>
          </cell>
          <cell r="C6260">
            <v>6.49</v>
          </cell>
          <cell r="D6260">
            <v>9.2799999999999994</v>
          </cell>
          <cell r="E6260">
            <v>4.3784000000000001</v>
          </cell>
        </row>
        <row r="6261">
          <cell r="A6261" t="str">
            <v>168439M</v>
          </cell>
          <cell r="B6261" t="str">
            <v>ELBOW,RED,.50-.38</v>
          </cell>
          <cell r="C6261">
            <v>1.73</v>
          </cell>
          <cell r="D6261">
            <v>2.48</v>
          </cell>
          <cell r="E6261">
            <v>1.0192000000000001</v>
          </cell>
        </row>
        <row r="6262">
          <cell r="A6262" t="str">
            <v>168439N</v>
          </cell>
          <cell r="B6262" t="str">
            <v>ELBOW,RED,3.00-2.50</v>
          </cell>
          <cell r="C6262">
            <v>57.6</v>
          </cell>
          <cell r="D6262">
            <v>82.29</v>
          </cell>
          <cell r="E6262">
            <v>21.382400000000001</v>
          </cell>
        </row>
        <row r="6263">
          <cell r="A6263" t="str">
            <v>168439T</v>
          </cell>
          <cell r="B6263" t="str">
            <v>ELBOW,RED,.50-.25</v>
          </cell>
          <cell r="C6263">
            <v>0.91</v>
          </cell>
          <cell r="D6263">
            <v>1.3</v>
          </cell>
          <cell r="E6263">
            <v>0.61568000000000001</v>
          </cell>
        </row>
        <row r="6264">
          <cell r="A6264" t="str">
            <v>168501E</v>
          </cell>
          <cell r="B6264" t="str">
            <v>PLENUM, INTERCOOLER INLET</v>
          </cell>
          <cell r="C6264">
            <v>606.4</v>
          </cell>
          <cell r="D6264">
            <v>866.29</v>
          </cell>
          <cell r="E6264">
            <v>423.6377</v>
          </cell>
        </row>
        <row r="6265">
          <cell r="A6265" t="str">
            <v>168502E</v>
          </cell>
          <cell r="B6265" t="str">
            <v>PLENUM,INTERCLR OUT</v>
          </cell>
          <cell r="C6265">
            <v>647</v>
          </cell>
          <cell r="D6265">
            <v>924.29</v>
          </cell>
          <cell r="E6265">
            <v>466.97399999999999</v>
          </cell>
        </row>
        <row r="6266">
          <cell r="A6266" t="str">
            <v>168503B</v>
          </cell>
          <cell r="B6266" t="str">
            <v>CONNECTOR, TURBO</v>
          </cell>
          <cell r="C6266">
            <v>1008.8</v>
          </cell>
          <cell r="D6266">
            <v>1441.14</v>
          </cell>
          <cell r="E6266">
            <v>536.12440000000004</v>
          </cell>
        </row>
        <row r="6267">
          <cell r="A6267" t="str">
            <v>168504A</v>
          </cell>
          <cell r="B6267" t="str">
            <v>PIPE, AIR INTAKE</v>
          </cell>
          <cell r="C6267">
            <v>390.03</v>
          </cell>
          <cell r="D6267">
            <v>557.17999999999995</v>
          </cell>
          <cell r="E6267">
            <v>225.68</v>
          </cell>
        </row>
        <row r="6268">
          <cell r="A6268" t="str">
            <v>168504B</v>
          </cell>
          <cell r="B6268" t="str">
            <v>PIPE,AIR/GAS INTAKE</v>
          </cell>
          <cell r="C6268">
            <v>52.51</v>
          </cell>
          <cell r="D6268">
            <v>75.010000000000005</v>
          </cell>
          <cell r="E6268">
            <v>35.405029999999996</v>
          </cell>
        </row>
        <row r="6269">
          <cell r="A6269" t="str">
            <v>168504C</v>
          </cell>
          <cell r="B6269" t="str">
            <v>PIPE, AIR/GAS INTAKE</v>
          </cell>
          <cell r="C6269">
            <v>50.11</v>
          </cell>
          <cell r="D6269">
            <v>71.58</v>
          </cell>
          <cell r="E6269">
            <v>33.7896</v>
          </cell>
        </row>
        <row r="6270">
          <cell r="A6270" t="str">
            <v>168504D</v>
          </cell>
          <cell r="B6270" t="str">
            <v>ELBOW,AIR/GAS INLET RB</v>
          </cell>
          <cell r="C6270">
            <v>505.73</v>
          </cell>
          <cell r="D6270">
            <v>722.47</v>
          </cell>
          <cell r="E6270">
            <v>38.167999999999999</v>
          </cell>
        </row>
        <row r="6271">
          <cell r="A6271" t="str">
            <v>168504E</v>
          </cell>
          <cell r="B6271" t="str">
            <v>ELBOW,AIR/GAS INLET LB</v>
          </cell>
          <cell r="C6271">
            <v>495.43</v>
          </cell>
          <cell r="D6271">
            <v>707.76</v>
          </cell>
          <cell r="E6271">
            <v>262.80741</v>
          </cell>
        </row>
        <row r="6272">
          <cell r="A6272" t="str">
            <v>168504F</v>
          </cell>
          <cell r="B6272" t="str">
            <v>ELBOW, AIR INLET-CARB MACHINED</v>
          </cell>
          <cell r="C6272">
            <v>831.18</v>
          </cell>
          <cell r="D6272">
            <v>1187.4000000000001</v>
          </cell>
          <cell r="E6272">
            <v>362.26650000000001</v>
          </cell>
        </row>
        <row r="6273">
          <cell r="A6273" t="str">
            <v>168510A</v>
          </cell>
          <cell r="B6273" t="str">
            <v>SHAFT,BV</v>
          </cell>
          <cell r="C6273">
            <v>123.29</v>
          </cell>
          <cell r="D6273">
            <v>176.13</v>
          </cell>
          <cell r="E6273">
            <v>75.056799999999996</v>
          </cell>
        </row>
        <row r="6274">
          <cell r="A6274" t="str">
            <v>168510C</v>
          </cell>
          <cell r="B6274" t="str">
            <v>SHAFT, THROTTLE</v>
          </cell>
          <cell r="C6274">
            <v>248.1</v>
          </cell>
          <cell r="D6274">
            <v>354.43</v>
          </cell>
          <cell r="E6274">
            <v>166.28559999999999</v>
          </cell>
        </row>
        <row r="6275">
          <cell r="A6275" t="str">
            <v>168514B</v>
          </cell>
          <cell r="B6275" t="str">
            <v>NBL STUD MAIN BRG. CAP.</v>
          </cell>
          <cell r="C6275">
            <v>28.84</v>
          </cell>
          <cell r="D6275">
            <v>41.2</v>
          </cell>
          <cell r="E6275">
            <v>5.6994899999999999</v>
          </cell>
        </row>
        <row r="6276">
          <cell r="A6276" t="str">
            <v>168516A</v>
          </cell>
          <cell r="B6276" t="str">
            <v>GASKET</v>
          </cell>
          <cell r="C6276">
            <v>3.13</v>
          </cell>
          <cell r="D6276">
            <v>4.47</v>
          </cell>
          <cell r="E6276">
            <v>0.58240000000000003</v>
          </cell>
        </row>
        <row r="6277">
          <cell r="A6277" t="str">
            <v>168517A</v>
          </cell>
          <cell r="B6277" t="str">
            <v>FLANGE, AIR/GAS PIPE</v>
          </cell>
          <cell r="C6277">
            <v>18.91</v>
          </cell>
          <cell r="D6277">
            <v>27.02</v>
          </cell>
          <cell r="E6277">
            <v>12.7568</v>
          </cell>
        </row>
        <row r="6278">
          <cell r="A6278" t="str">
            <v>168519C</v>
          </cell>
          <cell r="B6278" t="str">
            <v>COUPLING, V-BAND</v>
          </cell>
          <cell r="C6278">
            <v>16.010000000000002</v>
          </cell>
          <cell r="D6278">
            <v>22.88</v>
          </cell>
          <cell r="E6278">
            <v>8.4551999999999996</v>
          </cell>
        </row>
        <row r="6279">
          <cell r="A6279" t="str">
            <v>168519D</v>
          </cell>
          <cell r="B6279" t="str">
            <v>COUPLING, V-BAND</v>
          </cell>
          <cell r="C6279">
            <v>20.68</v>
          </cell>
          <cell r="D6279">
            <v>29.55</v>
          </cell>
          <cell r="E6279">
            <v>19.2608</v>
          </cell>
        </row>
        <row r="6280">
          <cell r="A6280" t="str">
            <v>168519F</v>
          </cell>
          <cell r="B6280" t="str">
            <v>CLAMP, V-BAND 3.75 OD</v>
          </cell>
          <cell r="C6280">
            <v>34.86</v>
          </cell>
          <cell r="D6280">
            <v>49.81</v>
          </cell>
          <cell r="E6280">
            <v>17.960799999999999</v>
          </cell>
        </row>
        <row r="6281">
          <cell r="A6281" t="str">
            <v>168519H</v>
          </cell>
          <cell r="B6281" t="str">
            <v>COUPLING, V-BAND</v>
          </cell>
          <cell r="C6281">
            <v>194.58</v>
          </cell>
          <cell r="D6281">
            <v>277.97000000000003</v>
          </cell>
          <cell r="E6281">
            <v>26.936</v>
          </cell>
        </row>
        <row r="6282">
          <cell r="A6282" t="str">
            <v>168519J</v>
          </cell>
          <cell r="B6282" t="str">
            <v>CLAMP, V-BAND 3.25 OD</v>
          </cell>
          <cell r="C6282">
            <v>62.68</v>
          </cell>
          <cell r="D6282">
            <v>89.54</v>
          </cell>
          <cell r="E6282">
            <v>32.936799999999998</v>
          </cell>
        </row>
        <row r="6283">
          <cell r="A6283" t="str">
            <v>168527D</v>
          </cell>
          <cell r="B6283" t="str">
            <v>TUBE,AIR INLET L.B.</v>
          </cell>
          <cell r="C6283">
            <v>136.01</v>
          </cell>
          <cell r="D6283">
            <v>194.3</v>
          </cell>
          <cell r="E6283">
            <v>76.429599999999994</v>
          </cell>
        </row>
        <row r="6284">
          <cell r="A6284" t="str">
            <v>168527F</v>
          </cell>
          <cell r="B6284" t="str">
            <v>TUBE, AIR INLET L.B.</v>
          </cell>
          <cell r="C6284">
            <v>248.02</v>
          </cell>
          <cell r="D6284">
            <v>354.32</v>
          </cell>
          <cell r="E6284">
            <v>91.3536</v>
          </cell>
        </row>
        <row r="6285">
          <cell r="A6285" t="str">
            <v>168530B</v>
          </cell>
          <cell r="B6285" t="str">
            <v>FILTER AIR</v>
          </cell>
          <cell r="C6285">
            <v>598.83000000000004</v>
          </cell>
          <cell r="D6285">
            <v>855.48</v>
          </cell>
          <cell r="E6285">
            <v>387.50400000000002</v>
          </cell>
        </row>
        <row r="6286">
          <cell r="A6286" t="str">
            <v>168533D</v>
          </cell>
          <cell r="B6286" t="str">
            <v>SHIELD AIR CLEANER</v>
          </cell>
          <cell r="C6286">
            <v>369.87</v>
          </cell>
          <cell r="D6286">
            <v>528.39</v>
          </cell>
          <cell r="E6286">
            <v>389.63220000000001</v>
          </cell>
        </row>
        <row r="6287">
          <cell r="A6287" t="str">
            <v>168547B</v>
          </cell>
          <cell r="B6287" t="str">
            <v>ROD GOVERNOR</v>
          </cell>
          <cell r="C6287">
            <v>15.56</v>
          </cell>
          <cell r="D6287">
            <v>22.22</v>
          </cell>
          <cell r="E6287">
            <v>10.49128</v>
          </cell>
        </row>
        <row r="6288">
          <cell r="A6288" t="str">
            <v>168613A</v>
          </cell>
          <cell r="B6288" t="str">
            <v>LEVER</v>
          </cell>
          <cell r="C6288">
            <v>46.95</v>
          </cell>
          <cell r="D6288">
            <v>67.069999999999993</v>
          </cell>
          <cell r="E6288">
            <v>66.542379999999994</v>
          </cell>
        </row>
        <row r="6289">
          <cell r="A6289" t="str">
            <v>168660B</v>
          </cell>
          <cell r="B6289" t="str">
            <v>ELEMENT FILT LUB OIL</v>
          </cell>
          <cell r="C6289">
            <v>12.83</v>
          </cell>
          <cell r="D6289">
            <v>20.16</v>
          </cell>
          <cell r="E6289">
            <v>7.0823999999999998</v>
          </cell>
        </row>
        <row r="6290">
          <cell r="A6290" t="str">
            <v>168660C</v>
          </cell>
          <cell r="B6290" t="str">
            <v>ELEMENT FILT LUB OIL</v>
          </cell>
          <cell r="C6290">
            <v>20.52</v>
          </cell>
          <cell r="D6290">
            <v>29.31</v>
          </cell>
          <cell r="E6290">
            <v>12.74</v>
          </cell>
        </row>
        <row r="6291">
          <cell r="A6291" t="str">
            <v>168660F</v>
          </cell>
          <cell r="B6291" t="str">
            <v>ELEMENT, LUBE OIL FILTER</v>
          </cell>
          <cell r="C6291">
            <v>120.29</v>
          </cell>
          <cell r="D6291">
            <v>171.85</v>
          </cell>
          <cell r="E6291">
            <v>81.12</v>
          </cell>
        </row>
        <row r="6292">
          <cell r="A6292" t="str">
            <v>168660H</v>
          </cell>
          <cell r="B6292" t="str">
            <v>ELEMENT, LUBE OIL FILTER</v>
          </cell>
          <cell r="C6292">
            <v>66.61</v>
          </cell>
          <cell r="D6292">
            <v>95.15</v>
          </cell>
          <cell r="E6292">
            <v>40.56</v>
          </cell>
        </row>
        <row r="6293">
          <cell r="A6293" t="str">
            <v>168665A</v>
          </cell>
          <cell r="B6293" t="str">
            <v>CLAMP,PIPE,2 IN PIPE</v>
          </cell>
          <cell r="C6293">
            <v>35.81</v>
          </cell>
          <cell r="D6293">
            <v>51.16</v>
          </cell>
          <cell r="E6293">
            <v>11.284000000000001</v>
          </cell>
        </row>
        <row r="6294">
          <cell r="A6294" t="str">
            <v>168665B</v>
          </cell>
          <cell r="B6294" t="str">
            <v>CLAMP,PIPE,2 IN PIPE</v>
          </cell>
          <cell r="C6294">
            <v>24.48</v>
          </cell>
          <cell r="D6294">
            <v>34.97</v>
          </cell>
          <cell r="E6294">
            <v>6.24</v>
          </cell>
        </row>
        <row r="6295">
          <cell r="A6295" t="str">
            <v>168665D</v>
          </cell>
          <cell r="B6295" t="str">
            <v>CLAMP,PIPE(2.50 IN PIPE)</v>
          </cell>
          <cell r="C6295">
            <v>9.26</v>
          </cell>
          <cell r="D6295">
            <v>13.22</v>
          </cell>
          <cell r="E6295">
            <v>6.24</v>
          </cell>
        </row>
        <row r="6296">
          <cell r="A6296" t="str">
            <v>168665E</v>
          </cell>
          <cell r="B6296" t="str">
            <v>CLAMP,PIPE(3.50 IN PIPE)</v>
          </cell>
          <cell r="C6296">
            <v>39.43</v>
          </cell>
          <cell r="D6296">
            <v>56.33</v>
          </cell>
          <cell r="E6296">
            <v>33.416640000000001</v>
          </cell>
        </row>
        <row r="6297">
          <cell r="A6297" t="str">
            <v>168665F</v>
          </cell>
          <cell r="B6297" t="str">
            <v>CLAMP, ANGLED 2 IN PIPE</v>
          </cell>
          <cell r="C6297">
            <v>13.44</v>
          </cell>
          <cell r="D6297">
            <v>19.2</v>
          </cell>
          <cell r="E6297">
            <v>3.0305599999999999</v>
          </cell>
        </row>
        <row r="6298">
          <cell r="A6298" t="str">
            <v>168665G</v>
          </cell>
          <cell r="B6298" t="str">
            <v>CLAMP 2 IN TUBE</v>
          </cell>
          <cell r="C6298">
            <v>26.88</v>
          </cell>
          <cell r="D6298">
            <v>38.4</v>
          </cell>
          <cell r="E6298">
            <v>7.1239999999999997</v>
          </cell>
        </row>
        <row r="6299">
          <cell r="A6299" t="str">
            <v>168665N</v>
          </cell>
          <cell r="B6299" t="str">
            <v>CLAMP, PIPE 1.5 IN O.D. TUBE</v>
          </cell>
          <cell r="C6299">
            <v>0.45</v>
          </cell>
          <cell r="D6299">
            <v>0.64</v>
          </cell>
          <cell r="E6299">
            <v>17.628</v>
          </cell>
        </row>
        <row r="6300">
          <cell r="A6300" t="str">
            <v>168681F</v>
          </cell>
          <cell r="B6300" t="str">
            <v>BUSH,RED,2.00-.75</v>
          </cell>
          <cell r="C6300">
            <v>4.78</v>
          </cell>
          <cell r="D6300">
            <v>6.82</v>
          </cell>
          <cell r="E6300">
            <v>2.9525600000000001</v>
          </cell>
        </row>
        <row r="6301">
          <cell r="A6301" t="str">
            <v>168681G</v>
          </cell>
          <cell r="B6301" t="str">
            <v>BUSH,RED 2X.25</v>
          </cell>
          <cell r="C6301">
            <v>5.95</v>
          </cell>
          <cell r="D6301">
            <v>8.5</v>
          </cell>
          <cell r="E6301">
            <v>3.6920000000000002</v>
          </cell>
        </row>
        <row r="6302">
          <cell r="A6302" t="str">
            <v>168681K</v>
          </cell>
          <cell r="B6302" t="str">
            <v>BUSH,RED 2X.38</v>
          </cell>
          <cell r="C6302">
            <v>19</v>
          </cell>
          <cell r="D6302">
            <v>27.15</v>
          </cell>
          <cell r="E6302">
            <v>4.2847999999999997</v>
          </cell>
        </row>
        <row r="6303">
          <cell r="A6303" t="str">
            <v>168681L</v>
          </cell>
          <cell r="B6303" t="str">
            <v>BUSHING,REDUCER.50X.25 NPT SST</v>
          </cell>
          <cell r="C6303">
            <v>4.96</v>
          </cell>
          <cell r="D6303">
            <v>7.09</v>
          </cell>
          <cell r="E6303">
            <v>3.3456800000000002</v>
          </cell>
        </row>
        <row r="6304">
          <cell r="A6304" t="str">
            <v>168693B</v>
          </cell>
          <cell r="B6304" t="str">
            <v>VALVE,PILOT CONTROL</v>
          </cell>
          <cell r="C6304">
            <v>50.38</v>
          </cell>
          <cell r="D6304">
            <v>71.97</v>
          </cell>
          <cell r="E6304">
            <v>31.283200000000001</v>
          </cell>
        </row>
        <row r="6305">
          <cell r="A6305" t="str">
            <v>168743H</v>
          </cell>
          <cell r="B6305" t="str">
            <v>BRKT., LB WTR HEATER</v>
          </cell>
          <cell r="C6305">
            <v>109.17</v>
          </cell>
          <cell r="D6305">
            <v>155.94999999999999</v>
          </cell>
          <cell r="E6305">
            <v>116.0907</v>
          </cell>
        </row>
        <row r="6306">
          <cell r="A6306" t="str">
            <v>168743J</v>
          </cell>
          <cell r="B6306" t="str">
            <v>BRKT., RB WTR HEATER</v>
          </cell>
          <cell r="C6306">
            <v>63.9</v>
          </cell>
          <cell r="D6306">
            <v>91.28</v>
          </cell>
          <cell r="E6306">
            <v>39.499200000000002</v>
          </cell>
        </row>
        <row r="6307">
          <cell r="A6307" t="str">
            <v>168743L</v>
          </cell>
          <cell r="B6307" t="str">
            <v>BRACKET,JW HEATER LB</v>
          </cell>
          <cell r="C6307">
            <v>88.12</v>
          </cell>
          <cell r="D6307">
            <v>125.89</v>
          </cell>
          <cell r="E6307">
            <v>64.376000000000005</v>
          </cell>
        </row>
        <row r="6308">
          <cell r="A6308" t="str">
            <v>168770N</v>
          </cell>
          <cell r="B6308" t="str">
            <v>PIPE,1.50 X 3.25 TBE</v>
          </cell>
          <cell r="C6308">
            <v>8.8000000000000007</v>
          </cell>
          <cell r="D6308">
            <v>12.57</v>
          </cell>
          <cell r="E6308">
            <v>2.3296000000000001</v>
          </cell>
        </row>
        <row r="6309">
          <cell r="A6309" t="str">
            <v>168770W</v>
          </cell>
          <cell r="B6309" t="str">
            <v>PIPE,1.50 X 2.75 TBE</v>
          </cell>
          <cell r="C6309">
            <v>6.58</v>
          </cell>
          <cell r="D6309">
            <v>9.41</v>
          </cell>
          <cell r="E6309">
            <v>2.4855999999999998</v>
          </cell>
        </row>
        <row r="6310">
          <cell r="A6310" t="str">
            <v>168795A</v>
          </cell>
          <cell r="B6310" t="str">
            <v>CABLE-CONTROL</v>
          </cell>
          <cell r="C6310">
            <v>85.68</v>
          </cell>
          <cell r="D6310">
            <v>122.4</v>
          </cell>
          <cell r="E6310">
            <v>19.645600000000002</v>
          </cell>
        </row>
        <row r="6311">
          <cell r="A6311" t="str">
            <v>168825A</v>
          </cell>
          <cell r="B6311" t="str">
            <v>ELB;FLEX.CPLG.2.50 TUBE VITON</v>
          </cell>
          <cell r="C6311">
            <v>230.43</v>
          </cell>
          <cell r="D6311">
            <v>329.18</v>
          </cell>
          <cell r="E6311">
            <v>118.7056</v>
          </cell>
        </row>
        <row r="6312">
          <cell r="A6312" t="str">
            <v>168847A</v>
          </cell>
          <cell r="B6312" t="str">
            <v>SUPPORT CLIP</v>
          </cell>
          <cell r="C6312">
            <v>14.78</v>
          </cell>
          <cell r="D6312">
            <v>21.11</v>
          </cell>
          <cell r="E6312">
            <v>8.9960000000000004</v>
          </cell>
        </row>
        <row r="6313">
          <cell r="A6313" t="str">
            <v>168847B</v>
          </cell>
          <cell r="B6313" t="str">
            <v>SUPPORT CLIP</v>
          </cell>
          <cell r="C6313">
            <v>0.17</v>
          </cell>
          <cell r="D6313">
            <v>0.24</v>
          </cell>
          <cell r="E6313">
            <v>0.1134</v>
          </cell>
        </row>
        <row r="6314">
          <cell r="A6314" t="str">
            <v>168847D</v>
          </cell>
          <cell r="B6314" t="str">
            <v>BRACKET</v>
          </cell>
          <cell r="C6314">
            <v>14.92</v>
          </cell>
          <cell r="D6314">
            <v>21.31</v>
          </cell>
          <cell r="E6314">
            <v>10.4</v>
          </cell>
        </row>
        <row r="6315">
          <cell r="A6315" t="str">
            <v>168847E</v>
          </cell>
          <cell r="B6315" t="str">
            <v>BRACE,TUBE</v>
          </cell>
          <cell r="C6315">
            <v>5.99</v>
          </cell>
          <cell r="D6315">
            <v>8.5500000000000007</v>
          </cell>
          <cell r="E6315">
            <v>1.456</v>
          </cell>
        </row>
        <row r="6316">
          <cell r="A6316" t="str">
            <v>168847F</v>
          </cell>
          <cell r="B6316" t="str">
            <v>SUPPORT,CLIP</v>
          </cell>
          <cell r="C6316">
            <v>8.19</v>
          </cell>
          <cell r="D6316">
            <v>11.7</v>
          </cell>
          <cell r="E6316">
            <v>1.8304</v>
          </cell>
        </row>
        <row r="6317">
          <cell r="A6317" t="str">
            <v>168847H</v>
          </cell>
          <cell r="B6317" t="str">
            <v>BRACE,TUBE</v>
          </cell>
          <cell r="C6317">
            <v>16.93</v>
          </cell>
          <cell r="D6317">
            <v>24.18</v>
          </cell>
          <cell r="E6317">
            <v>33.866779999999999</v>
          </cell>
        </row>
        <row r="6318">
          <cell r="A6318" t="str">
            <v>168847N</v>
          </cell>
          <cell r="B6318" t="str">
            <v>SUPPORT, CLIP</v>
          </cell>
          <cell r="C6318">
            <v>2.0699999999999998</v>
          </cell>
          <cell r="D6318">
            <v>2.96</v>
          </cell>
          <cell r="E6318">
            <v>1.2584</v>
          </cell>
        </row>
        <row r="6319">
          <cell r="A6319" t="str">
            <v>168847P</v>
          </cell>
          <cell r="B6319" t="str">
            <v>SUPPORT, CONDUIT</v>
          </cell>
          <cell r="C6319">
            <v>5.3</v>
          </cell>
          <cell r="D6319">
            <v>7.58</v>
          </cell>
          <cell r="E6319">
            <v>1.1752</v>
          </cell>
        </row>
        <row r="6320">
          <cell r="A6320" t="str">
            <v>168847R</v>
          </cell>
          <cell r="B6320" t="str">
            <v>BRACKET,TUBE CLIP (750109)</v>
          </cell>
          <cell r="C6320">
            <v>19.05</v>
          </cell>
          <cell r="D6320">
            <v>27.22</v>
          </cell>
          <cell r="E6320">
            <v>3.12</v>
          </cell>
        </row>
        <row r="6321">
          <cell r="A6321" t="str">
            <v>168847T</v>
          </cell>
          <cell r="B6321" t="str">
            <v>SUPPORT TUBE</v>
          </cell>
          <cell r="C6321">
            <v>12.26</v>
          </cell>
          <cell r="D6321">
            <v>17.510000000000002</v>
          </cell>
          <cell r="E6321">
            <v>10.54186</v>
          </cell>
        </row>
        <row r="6322">
          <cell r="A6322" t="str">
            <v>168847V</v>
          </cell>
          <cell r="B6322" t="str">
            <v>SUPPORT,CLIP</v>
          </cell>
          <cell r="C6322">
            <v>9.06</v>
          </cell>
          <cell r="D6322">
            <v>12.95</v>
          </cell>
          <cell r="E6322">
            <v>3.7959999999999998</v>
          </cell>
        </row>
        <row r="6323">
          <cell r="A6323" t="str">
            <v>168847W</v>
          </cell>
          <cell r="B6323" t="str">
            <v>STRAP</v>
          </cell>
          <cell r="C6323">
            <v>6.56</v>
          </cell>
          <cell r="D6323">
            <v>9.3699999999999992</v>
          </cell>
          <cell r="E6323">
            <v>1.1232</v>
          </cell>
        </row>
        <row r="6324">
          <cell r="A6324" t="str">
            <v>168847Y</v>
          </cell>
          <cell r="B6324" t="str">
            <v>STRAP,CLIP SUPPORT</v>
          </cell>
          <cell r="C6324">
            <v>28.54</v>
          </cell>
          <cell r="D6324">
            <v>40.76</v>
          </cell>
          <cell r="E6324">
            <v>19.239999999999998</v>
          </cell>
        </row>
        <row r="6325">
          <cell r="A6325" t="str">
            <v>168847Z</v>
          </cell>
          <cell r="B6325" t="str">
            <v>STRAP,CLIP SUPPORT</v>
          </cell>
          <cell r="C6325">
            <v>26.99</v>
          </cell>
          <cell r="D6325">
            <v>38.549999999999997</v>
          </cell>
          <cell r="E6325">
            <v>18.2</v>
          </cell>
        </row>
        <row r="6326">
          <cell r="A6326" t="str">
            <v>168855A</v>
          </cell>
          <cell r="B6326" t="str">
            <v>BRACKET ALT</v>
          </cell>
          <cell r="C6326">
            <v>78.52</v>
          </cell>
          <cell r="D6326">
            <v>112.17</v>
          </cell>
          <cell r="E6326">
            <v>76.083939999999998</v>
          </cell>
        </row>
        <row r="6327">
          <cell r="A6327" t="str">
            <v>168857A</v>
          </cell>
          <cell r="B6327" t="str">
            <v>BRACE,ALTERNATOR</v>
          </cell>
          <cell r="C6327">
            <v>14.74</v>
          </cell>
          <cell r="D6327">
            <v>21.05</v>
          </cell>
          <cell r="E6327">
            <v>14.38503</v>
          </cell>
        </row>
        <row r="6328">
          <cell r="A6328" t="str">
            <v>168857B</v>
          </cell>
          <cell r="B6328" t="str">
            <v>BRACE ALTERNATOR</v>
          </cell>
          <cell r="C6328">
            <v>14.37</v>
          </cell>
          <cell r="D6328">
            <v>20.53</v>
          </cell>
          <cell r="E6328">
            <v>14.1798</v>
          </cell>
        </row>
        <row r="6329">
          <cell r="A6329" t="str">
            <v>168858A</v>
          </cell>
          <cell r="B6329" t="str">
            <v>STRAP, ADJ. ALT.</v>
          </cell>
          <cell r="C6329">
            <v>149.66999999999999</v>
          </cell>
          <cell r="D6329">
            <v>213.82</v>
          </cell>
          <cell r="E6329">
            <v>149.02790999999999</v>
          </cell>
        </row>
        <row r="6330">
          <cell r="A6330" t="str">
            <v>168922A</v>
          </cell>
          <cell r="B6330" t="str">
            <v>O RING,3.75X4.00X.12,NITRILE</v>
          </cell>
          <cell r="C6330">
            <v>1.1599999999999999</v>
          </cell>
          <cell r="D6330">
            <v>1.66</v>
          </cell>
          <cell r="E6330">
            <v>0.54079999999999995</v>
          </cell>
        </row>
        <row r="6331">
          <cell r="A6331" t="str">
            <v>168922B</v>
          </cell>
          <cell r="B6331" t="str">
            <v>O RING,5.12X5.38X.12,NITRILE</v>
          </cell>
          <cell r="C6331">
            <v>6.81</v>
          </cell>
          <cell r="D6331">
            <v>9.73</v>
          </cell>
          <cell r="E6331">
            <v>2.2256</v>
          </cell>
        </row>
        <row r="6332">
          <cell r="A6332" t="str">
            <v>168922G</v>
          </cell>
          <cell r="B6332" t="str">
            <v>O RING,6.00X6.25X.12,NITRILE</v>
          </cell>
          <cell r="C6332">
            <v>1.49</v>
          </cell>
          <cell r="D6332">
            <v>2.13</v>
          </cell>
          <cell r="E6332">
            <v>0.33279999999999998</v>
          </cell>
        </row>
        <row r="6333">
          <cell r="A6333" t="str">
            <v>168922H</v>
          </cell>
          <cell r="B6333" t="str">
            <v>O RING,5.00X5.38X.19,NITRILE</v>
          </cell>
          <cell r="C6333">
            <v>1.96</v>
          </cell>
          <cell r="D6333">
            <v>2.8</v>
          </cell>
          <cell r="E6333">
            <v>0.36399999999999999</v>
          </cell>
        </row>
        <row r="6334">
          <cell r="A6334" t="str">
            <v>168922L</v>
          </cell>
          <cell r="B6334" t="str">
            <v>O RING,13.0X13.5X.25,NITRILE</v>
          </cell>
          <cell r="C6334">
            <v>1.94</v>
          </cell>
          <cell r="D6334">
            <v>2.77</v>
          </cell>
          <cell r="E6334">
            <v>0.63439999999999996</v>
          </cell>
        </row>
        <row r="6335">
          <cell r="A6335" t="str">
            <v>168922M</v>
          </cell>
          <cell r="B6335" t="str">
            <v>O RING,1.25X1.50X.12</v>
          </cell>
          <cell r="C6335">
            <v>0.28000000000000003</v>
          </cell>
          <cell r="D6335">
            <v>0.39</v>
          </cell>
          <cell r="E6335">
            <v>0.104</v>
          </cell>
        </row>
        <row r="6336">
          <cell r="A6336" t="str">
            <v>168922N</v>
          </cell>
          <cell r="B6336" t="str">
            <v>O RING,17.0X17.5X.25,NITRILE</v>
          </cell>
          <cell r="C6336">
            <v>8.6199999999999992</v>
          </cell>
          <cell r="D6336">
            <v>12.31</v>
          </cell>
          <cell r="E6336">
            <v>0.79039999999999999</v>
          </cell>
        </row>
        <row r="6337">
          <cell r="A6337" t="str">
            <v>168922P</v>
          </cell>
          <cell r="B6337" t="str">
            <v>O RING,18.5X19.0X.25,NITRILE</v>
          </cell>
          <cell r="C6337">
            <v>2.7</v>
          </cell>
          <cell r="D6337">
            <v>3.86</v>
          </cell>
          <cell r="E6337">
            <v>0.94640000000000002</v>
          </cell>
        </row>
        <row r="6338">
          <cell r="A6338" t="str">
            <v>168922R</v>
          </cell>
          <cell r="B6338" t="str">
            <v>O RING,3.00X3.12X.06,NITRILE</v>
          </cell>
          <cell r="C6338">
            <v>0.5</v>
          </cell>
          <cell r="D6338">
            <v>0.72</v>
          </cell>
          <cell r="E6338">
            <v>0.33842</v>
          </cell>
        </row>
        <row r="6339">
          <cell r="A6339" t="str">
            <v>168922S</v>
          </cell>
          <cell r="B6339" t="str">
            <v>O-RING, EPDM 3.75 X 4.00 X .12</v>
          </cell>
          <cell r="C6339">
            <v>0.42</v>
          </cell>
          <cell r="D6339">
            <v>0.6</v>
          </cell>
          <cell r="E6339">
            <v>0.14144000000000001</v>
          </cell>
        </row>
        <row r="6340">
          <cell r="A6340" t="str">
            <v>168923A</v>
          </cell>
          <cell r="B6340" t="str">
            <v>GAUGE,PRESSURE</v>
          </cell>
          <cell r="C6340">
            <v>24.63</v>
          </cell>
          <cell r="D6340">
            <v>35.19</v>
          </cell>
          <cell r="E6340">
            <v>13.811199999999999</v>
          </cell>
        </row>
        <row r="6341">
          <cell r="A6341" t="str">
            <v>168934B</v>
          </cell>
          <cell r="B6341" t="str">
            <v>PIPE,1.25 X 2.25 TBE</v>
          </cell>
          <cell r="C6341">
            <v>7.5</v>
          </cell>
          <cell r="D6341">
            <v>10.71</v>
          </cell>
          <cell r="E6341">
            <v>1.49996</v>
          </cell>
        </row>
        <row r="6342">
          <cell r="A6342" t="str">
            <v>168934D</v>
          </cell>
          <cell r="B6342" t="str">
            <v>PIPE,1.25 X 6.75 TBE</v>
          </cell>
          <cell r="C6342">
            <v>16.8</v>
          </cell>
          <cell r="D6342">
            <v>24</v>
          </cell>
          <cell r="E6342">
            <v>4.68</v>
          </cell>
        </row>
        <row r="6343">
          <cell r="A6343" t="str">
            <v>168934E</v>
          </cell>
          <cell r="B6343" t="str">
            <v>PIPE,1.25 X 9.50 TBE</v>
          </cell>
          <cell r="C6343">
            <v>6.27</v>
          </cell>
          <cell r="D6343">
            <v>8.9499999999999993</v>
          </cell>
          <cell r="E6343">
            <v>4.5759999999999996</v>
          </cell>
        </row>
        <row r="6344">
          <cell r="A6344" t="str">
            <v>168934F</v>
          </cell>
          <cell r="B6344" t="str">
            <v>PIPE,1.25 X 5.00 TOE</v>
          </cell>
          <cell r="C6344">
            <v>10.4</v>
          </cell>
          <cell r="D6344">
            <v>14.86</v>
          </cell>
          <cell r="E6344">
            <v>3.4216000000000002</v>
          </cell>
        </row>
        <row r="6345">
          <cell r="A6345" t="str">
            <v>168934N</v>
          </cell>
          <cell r="B6345" t="str">
            <v>PIPE,1.25 X 2.50 TBE</v>
          </cell>
          <cell r="C6345">
            <v>1.91</v>
          </cell>
          <cell r="D6345">
            <v>2.73</v>
          </cell>
          <cell r="E6345">
            <v>1.2896000000000001</v>
          </cell>
        </row>
        <row r="6346">
          <cell r="A6346" t="str">
            <v>168934X</v>
          </cell>
          <cell r="B6346" t="str">
            <v>PIPE,1.25 X 3.75 TBE</v>
          </cell>
          <cell r="C6346">
            <v>10.15</v>
          </cell>
          <cell r="D6346">
            <v>14.5</v>
          </cell>
          <cell r="E6346">
            <v>2.6623999999999999</v>
          </cell>
        </row>
        <row r="6347">
          <cell r="A6347" t="str">
            <v>168934Z</v>
          </cell>
          <cell r="B6347" t="str">
            <v>PIPE</v>
          </cell>
          <cell r="C6347">
            <v>11.05</v>
          </cell>
          <cell r="D6347">
            <v>15.79</v>
          </cell>
          <cell r="E6347">
            <v>7.1239999999999997</v>
          </cell>
        </row>
        <row r="6348">
          <cell r="A6348" t="str">
            <v>168935A</v>
          </cell>
          <cell r="B6348" t="str">
            <v>CLIP</v>
          </cell>
          <cell r="C6348">
            <v>0.56999999999999995</v>
          </cell>
          <cell r="D6348">
            <v>0.81</v>
          </cell>
          <cell r="E6348">
            <v>0.34320000000000001</v>
          </cell>
        </row>
        <row r="6349">
          <cell r="A6349" t="str">
            <v>168938G</v>
          </cell>
          <cell r="B6349" t="str">
            <v>PULLEY,A SECTION</v>
          </cell>
          <cell r="C6349">
            <v>169.32</v>
          </cell>
          <cell r="D6349">
            <v>241.89</v>
          </cell>
          <cell r="E6349">
            <v>37.315199999999997</v>
          </cell>
        </row>
        <row r="6350">
          <cell r="A6350" t="str">
            <v>168938J</v>
          </cell>
          <cell r="B6350" t="str">
            <v>PULLEY,WATER PUMP</v>
          </cell>
          <cell r="C6350">
            <v>117.71</v>
          </cell>
          <cell r="D6350">
            <v>168.16</v>
          </cell>
          <cell r="E6350">
            <v>29.224</v>
          </cell>
        </row>
        <row r="6351">
          <cell r="A6351" t="str">
            <v>168981A</v>
          </cell>
          <cell r="B6351" t="str">
            <v>BRACKET,ALTERNATOR</v>
          </cell>
          <cell r="C6351">
            <v>182.79</v>
          </cell>
          <cell r="D6351">
            <v>261.13</v>
          </cell>
          <cell r="E6351">
            <v>180.35088999999999</v>
          </cell>
        </row>
        <row r="6352">
          <cell r="A6352" t="str">
            <v>168981B</v>
          </cell>
          <cell r="B6352" t="str">
            <v>BRACKET,ALTERNATOR</v>
          </cell>
          <cell r="C6352">
            <v>235.2</v>
          </cell>
          <cell r="D6352">
            <v>336</v>
          </cell>
          <cell r="E6352">
            <v>231.87817999999999</v>
          </cell>
        </row>
        <row r="6353">
          <cell r="A6353" t="str">
            <v>168981C</v>
          </cell>
          <cell r="B6353" t="str">
            <v>BRACKET,ALT. TENSION</v>
          </cell>
          <cell r="C6353">
            <v>38.76</v>
          </cell>
          <cell r="D6353">
            <v>55.37</v>
          </cell>
          <cell r="E6353">
            <v>6.7808000000000002</v>
          </cell>
        </row>
        <row r="6354">
          <cell r="A6354" t="str">
            <v>168988E</v>
          </cell>
          <cell r="B6354" t="str">
            <v>BRACKET,INSTR PANEL</v>
          </cell>
          <cell r="C6354">
            <v>121.2</v>
          </cell>
          <cell r="D6354">
            <v>173.15</v>
          </cell>
          <cell r="E6354">
            <v>163.12236999999999</v>
          </cell>
        </row>
        <row r="6355">
          <cell r="A6355" t="str">
            <v>168990U</v>
          </cell>
          <cell r="B6355" t="str">
            <v>PANEL,INSTRUMENT</v>
          </cell>
          <cell r="C6355">
            <v>31.14</v>
          </cell>
          <cell r="D6355">
            <v>44.49</v>
          </cell>
          <cell r="E6355">
            <v>56.470649999999999</v>
          </cell>
        </row>
        <row r="6356">
          <cell r="A6356" t="str">
            <v>168990V</v>
          </cell>
          <cell r="B6356" t="str">
            <v>PANEL,INSTRUMENT</v>
          </cell>
          <cell r="C6356">
            <v>28.57</v>
          </cell>
          <cell r="D6356">
            <v>40.81</v>
          </cell>
          <cell r="E6356">
            <v>29.850370000000002</v>
          </cell>
        </row>
        <row r="6357">
          <cell r="A6357" t="str">
            <v>168991B</v>
          </cell>
          <cell r="B6357" t="str">
            <v>COVER, CONTROL PANEL</v>
          </cell>
          <cell r="C6357">
            <v>29.66</v>
          </cell>
          <cell r="D6357">
            <v>42.38</v>
          </cell>
          <cell r="E6357">
            <v>13.78</v>
          </cell>
        </row>
        <row r="6358">
          <cell r="A6358" t="str">
            <v>168991G</v>
          </cell>
          <cell r="B6358" t="str">
            <v>COVER,INST. PANEL</v>
          </cell>
          <cell r="C6358">
            <v>42.85</v>
          </cell>
          <cell r="D6358">
            <v>61.21</v>
          </cell>
          <cell r="E6358">
            <v>70.376800000000003</v>
          </cell>
        </row>
        <row r="6359">
          <cell r="A6359" t="str">
            <v>168991H</v>
          </cell>
          <cell r="B6359" t="str">
            <v>COVER, PYROMETER PAN</v>
          </cell>
          <cell r="C6359">
            <v>26.04</v>
          </cell>
          <cell r="D6359">
            <v>37.19</v>
          </cell>
          <cell r="E6359">
            <v>17.555199999999999</v>
          </cell>
        </row>
        <row r="6360">
          <cell r="A6360" t="str">
            <v>168991K</v>
          </cell>
          <cell r="B6360" t="str">
            <v>COVER,CONTROL PANEL</v>
          </cell>
          <cell r="C6360">
            <v>41.2</v>
          </cell>
          <cell r="D6360">
            <v>58.86</v>
          </cell>
          <cell r="E6360">
            <v>17.3368</v>
          </cell>
        </row>
        <row r="6361">
          <cell r="A6361" t="str">
            <v>168991L</v>
          </cell>
          <cell r="B6361" t="str">
            <v>COVER, CONTROL PANEL</v>
          </cell>
          <cell r="C6361">
            <v>37.08</v>
          </cell>
          <cell r="D6361">
            <v>52.97</v>
          </cell>
          <cell r="E6361">
            <v>9.36</v>
          </cell>
        </row>
        <row r="6362">
          <cell r="A6362" t="str">
            <v>168994P</v>
          </cell>
          <cell r="B6362" t="str">
            <v>BRACKET,PYRO.PANEL</v>
          </cell>
          <cell r="C6362">
            <v>50.46</v>
          </cell>
          <cell r="D6362">
            <v>72.08</v>
          </cell>
          <cell r="E6362">
            <v>34.028799999999997</v>
          </cell>
        </row>
        <row r="6363">
          <cell r="A6363" t="str">
            <v>168994S</v>
          </cell>
          <cell r="B6363" t="str">
            <v>BRACKET,PANEL</v>
          </cell>
          <cell r="C6363">
            <v>206.82</v>
          </cell>
          <cell r="D6363">
            <v>295.45999999999998</v>
          </cell>
          <cell r="E6363">
            <v>80.568799999999996</v>
          </cell>
        </row>
        <row r="6364">
          <cell r="A6364" t="str">
            <v>168998F</v>
          </cell>
          <cell r="B6364" t="str">
            <v>BALL, TAPPET</v>
          </cell>
          <cell r="C6364">
            <v>7.33</v>
          </cell>
          <cell r="D6364">
            <v>10.47</v>
          </cell>
          <cell r="E6364">
            <v>1.3104</v>
          </cell>
        </row>
        <row r="6365">
          <cell r="A6365" t="str">
            <v>169004A</v>
          </cell>
          <cell r="B6365" t="str">
            <v>BRACKET AIR FILTER</v>
          </cell>
          <cell r="C6365">
            <v>37.89</v>
          </cell>
          <cell r="D6365">
            <v>54.12</v>
          </cell>
          <cell r="E6365">
            <v>36.693109999999997</v>
          </cell>
        </row>
        <row r="6366">
          <cell r="A6366" t="str">
            <v>169006A</v>
          </cell>
          <cell r="B6366" t="str">
            <v>ELBOW SIDE OUTLET</v>
          </cell>
          <cell r="C6366">
            <v>9.24</v>
          </cell>
          <cell r="D6366">
            <v>13.2</v>
          </cell>
          <cell r="E6366">
            <v>6.2295999999999996</v>
          </cell>
        </row>
        <row r="6367">
          <cell r="A6367" t="str">
            <v>169007F</v>
          </cell>
          <cell r="B6367" t="str">
            <v>U BOLT,.38X16X18.75</v>
          </cell>
          <cell r="C6367">
            <v>3.86</v>
          </cell>
          <cell r="D6367">
            <v>5.51</v>
          </cell>
          <cell r="E6367">
            <v>2.6017700000000001</v>
          </cell>
        </row>
        <row r="6368">
          <cell r="A6368" t="str">
            <v>169008J</v>
          </cell>
          <cell r="B6368" t="str">
            <v>TEE,TUBE,CHI24X24X24</v>
          </cell>
          <cell r="C6368">
            <v>517.47</v>
          </cell>
          <cell r="D6368">
            <v>739.25</v>
          </cell>
          <cell r="E6368">
            <v>116.8544</v>
          </cell>
        </row>
        <row r="6369">
          <cell r="A6369" t="str">
            <v>169013B</v>
          </cell>
          <cell r="B6369" t="str">
            <v>CLIP,1.19DIAX.5 SCR</v>
          </cell>
          <cell r="C6369">
            <v>0.98</v>
          </cell>
          <cell r="D6369">
            <v>1.41</v>
          </cell>
          <cell r="E6369">
            <v>0.22266</v>
          </cell>
        </row>
        <row r="6370">
          <cell r="A6370" t="str">
            <v>169013C</v>
          </cell>
          <cell r="B6370" t="str">
            <v>CLIP,1.75DIAX.38 SCR</v>
          </cell>
          <cell r="C6370">
            <v>0.95</v>
          </cell>
          <cell r="D6370">
            <v>1.36</v>
          </cell>
          <cell r="E6370">
            <v>0.48671999999999999</v>
          </cell>
        </row>
        <row r="6371">
          <cell r="A6371" t="str">
            <v>169013F</v>
          </cell>
          <cell r="B6371" t="str">
            <v>CLIP,.19 DIAX.38 SCR</v>
          </cell>
          <cell r="C6371">
            <v>0.7</v>
          </cell>
          <cell r="D6371">
            <v>1.01</v>
          </cell>
          <cell r="E6371">
            <v>0.12012</v>
          </cell>
        </row>
        <row r="6372">
          <cell r="A6372" t="str">
            <v>169013G</v>
          </cell>
          <cell r="B6372" t="str">
            <v>CLIP,.25 DIAX.5 SCR</v>
          </cell>
          <cell r="C6372">
            <v>0.47</v>
          </cell>
          <cell r="D6372">
            <v>0.67</v>
          </cell>
          <cell r="E6372">
            <v>9.3600000000000003E-2</v>
          </cell>
        </row>
        <row r="6373">
          <cell r="A6373" t="str">
            <v>169013H</v>
          </cell>
          <cell r="B6373" t="str">
            <v>CLIP,.31 DIAX.38 SCR</v>
          </cell>
          <cell r="C6373">
            <v>1.08</v>
          </cell>
          <cell r="D6373">
            <v>1.54</v>
          </cell>
          <cell r="E6373">
            <v>0.19198000000000001</v>
          </cell>
        </row>
        <row r="6374">
          <cell r="A6374" t="str">
            <v>169013J</v>
          </cell>
          <cell r="B6374" t="str">
            <v>CLIP,.31 DIAX.5 SCR</v>
          </cell>
          <cell r="C6374">
            <v>0.28999999999999998</v>
          </cell>
          <cell r="D6374">
            <v>0.41</v>
          </cell>
          <cell r="E6374">
            <v>0.19344</v>
          </cell>
        </row>
        <row r="6375">
          <cell r="A6375" t="str">
            <v>169013K</v>
          </cell>
          <cell r="B6375" t="str">
            <v>CLIP,.38 DIAX.38 SCR</v>
          </cell>
          <cell r="C6375">
            <v>0.44</v>
          </cell>
          <cell r="D6375">
            <v>0.63</v>
          </cell>
          <cell r="E6375">
            <v>9.8799999999999999E-2</v>
          </cell>
        </row>
        <row r="6376">
          <cell r="A6376" t="str">
            <v>169013L</v>
          </cell>
          <cell r="B6376" t="str">
            <v>CLIP,.38 DIAX.5 SCR</v>
          </cell>
          <cell r="C6376">
            <v>0.64</v>
          </cell>
          <cell r="D6376">
            <v>0.92</v>
          </cell>
          <cell r="E6376">
            <v>0.24085999999999999</v>
          </cell>
        </row>
        <row r="6377">
          <cell r="A6377" t="str">
            <v>169013M</v>
          </cell>
          <cell r="B6377" t="str">
            <v>CLIP,.44 DIAX.38 SCR</v>
          </cell>
          <cell r="C6377">
            <v>1.0900000000000001</v>
          </cell>
          <cell r="D6377">
            <v>1.56</v>
          </cell>
          <cell r="E6377">
            <v>0.16297</v>
          </cell>
        </row>
        <row r="6378">
          <cell r="A6378" t="str">
            <v>169013N</v>
          </cell>
          <cell r="B6378" t="str">
            <v>CLIP,.44 DIAX.5 SCR</v>
          </cell>
          <cell r="C6378">
            <v>0.72</v>
          </cell>
          <cell r="D6378">
            <v>1.03</v>
          </cell>
          <cell r="E6378">
            <v>0.17415</v>
          </cell>
        </row>
        <row r="6379">
          <cell r="A6379" t="str">
            <v>169013P</v>
          </cell>
          <cell r="B6379" t="str">
            <v>CLIP,.5 DIAX .38 SCR</v>
          </cell>
          <cell r="C6379">
            <v>0.65</v>
          </cell>
          <cell r="D6379">
            <v>0.93</v>
          </cell>
          <cell r="E6379">
            <v>0.16639999999999999</v>
          </cell>
        </row>
        <row r="6380">
          <cell r="A6380" t="str">
            <v>169013R</v>
          </cell>
          <cell r="B6380" t="str">
            <v>CLIP,.5 DIA X .5 SCR</v>
          </cell>
          <cell r="C6380">
            <v>0.89</v>
          </cell>
          <cell r="D6380">
            <v>1.27</v>
          </cell>
          <cell r="E6380">
            <v>0.33800000000000002</v>
          </cell>
        </row>
        <row r="6381">
          <cell r="A6381" t="str">
            <v>169013S</v>
          </cell>
          <cell r="B6381" t="str">
            <v>CLIP,.56 DIAX.38 SCR</v>
          </cell>
          <cell r="C6381">
            <v>0.38</v>
          </cell>
          <cell r="D6381">
            <v>0.54</v>
          </cell>
          <cell r="E6381">
            <v>0.19635</v>
          </cell>
        </row>
        <row r="6382">
          <cell r="A6382" t="str">
            <v>169013T</v>
          </cell>
          <cell r="B6382" t="str">
            <v>CLIP,.56 DIAX.5 SCR</v>
          </cell>
          <cell r="C6382">
            <v>0.91</v>
          </cell>
          <cell r="D6382">
            <v>1.3</v>
          </cell>
          <cell r="E6382">
            <v>0.15973999999999999</v>
          </cell>
        </row>
        <row r="6383">
          <cell r="A6383" t="str">
            <v>169013U</v>
          </cell>
          <cell r="B6383" t="str">
            <v>CLIP,.62 DIAX.38 SCR</v>
          </cell>
          <cell r="C6383">
            <v>1.1100000000000001</v>
          </cell>
          <cell r="D6383">
            <v>1.59</v>
          </cell>
          <cell r="E6383">
            <v>0.19686999999999999</v>
          </cell>
        </row>
        <row r="6384">
          <cell r="A6384" t="str">
            <v>169013V</v>
          </cell>
          <cell r="B6384" t="str">
            <v>CLIP,.62 DIA X.5 SCR</v>
          </cell>
          <cell r="C6384">
            <v>1.23</v>
          </cell>
          <cell r="D6384">
            <v>1.76</v>
          </cell>
          <cell r="E6384">
            <v>0.22162000000000001</v>
          </cell>
        </row>
        <row r="6385">
          <cell r="A6385" t="str">
            <v>169013W</v>
          </cell>
          <cell r="B6385" t="str">
            <v>CLIP,.69 DIAX.38 SCR</v>
          </cell>
          <cell r="C6385">
            <v>1.1000000000000001</v>
          </cell>
          <cell r="D6385">
            <v>1.57</v>
          </cell>
          <cell r="E6385">
            <v>0.20998</v>
          </cell>
        </row>
        <row r="6386">
          <cell r="A6386" t="str">
            <v>169013X</v>
          </cell>
          <cell r="B6386" t="str">
            <v>CLIP,.69 DIAX.5 SCR</v>
          </cell>
          <cell r="C6386">
            <v>1.32</v>
          </cell>
          <cell r="D6386">
            <v>1.88</v>
          </cell>
          <cell r="E6386">
            <v>0.27560000000000001</v>
          </cell>
        </row>
        <row r="6387">
          <cell r="A6387" t="str">
            <v>169013Y</v>
          </cell>
          <cell r="B6387" t="str">
            <v>CLIP,.75 DIAX.38 SCR</v>
          </cell>
          <cell r="C6387">
            <v>0.39</v>
          </cell>
          <cell r="D6387">
            <v>0.55000000000000004</v>
          </cell>
          <cell r="E6387">
            <v>0.1976</v>
          </cell>
        </row>
        <row r="6388">
          <cell r="A6388" t="str">
            <v>169013Z</v>
          </cell>
          <cell r="B6388" t="str">
            <v>CLIP,.75 DIAX.5 SCR</v>
          </cell>
          <cell r="C6388">
            <v>0.48</v>
          </cell>
          <cell r="D6388">
            <v>0.68</v>
          </cell>
          <cell r="E6388">
            <v>0.24856</v>
          </cell>
        </row>
        <row r="6389">
          <cell r="A6389" t="str">
            <v>169027A</v>
          </cell>
          <cell r="B6389" t="str">
            <v>INSERT VALVE SEAT</v>
          </cell>
          <cell r="C6389">
            <v>1.85</v>
          </cell>
          <cell r="D6389">
            <v>2.64</v>
          </cell>
          <cell r="E6389">
            <v>1.04</v>
          </cell>
        </row>
        <row r="6390">
          <cell r="A6390" t="str">
            <v>169032A</v>
          </cell>
          <cell r="B6390" t="str">
            <v>TUBE,TURBO DRAIN</v>
          </cell>
          <cell r="C6390">
            <v>58.14</v>
          </cell>
          <cell r="D6390">
            <v>83.06</v>
          </cell>
          <cell r="E6390">
            <v>38.992939999999997</v>
          </cell>
        </row>
        <row r="6391">
          <cell r="A6391" t="str">
            <v>169044B</v>
          </cell>
          <cell r="B6391" t="str">
            <v>BRKT INJ TUBE</v>
          </cell>
          <cell r="C6391">
            <v>18.899999999999999</v>
          </cell>
          <cell r="D6391">
            <v>26.99</v>
          </cell>
          <cell r="E6391">
            <v>12.74</v>
          </cell>
        </row>
        <row r="6392">
          <cell r="A6392" t="str">
            <v>169044Y</v>
          </cell>
          <cell r="B6392" t="str">
            <v>BRKT BREATHER TUBE</v>
          </cell>
          <cell r="C6392">
            <v>9.66</v>
          </cell>
          <cell r="D6392">
            <v>13.79</v>
          </cell>
          <cell r="E6392">
            <v>25.989719999999998</v>
          </cell>
        </row>
        <row r="6393">
          <cell r="A6393" t="str">
            <v>169045A</v>
          </cell>
          <cell r="B6393" t="str">
            <v>STRAP, SUPPORT</v>
          </cell>
          <cell r="C6393">
            <v>0.26</v>
          </cell>
          <cell r="D6393">
            <v>0.38</v>
          </cell>
          <cell r="E6393">
            <v>0.16264999999999999</v>
          </cell>
        </row>
        <row r="6394">
          <cell r="A6394" t="str">
            <v>169052A</v>
          </cell>
          <cell r="B6394" t="str">
            <v>WASHER,.81X1.50X.19 HARDENED</v>
          </cell>
          <cell r="C6394">
            <v>17.05</v>
          </cell>
          <cell r="D6394">
            <v>24.36</v>
          </cell>
          <cell r="E6394">
            <v>2.444</v>
          </cell>
        </row>
        <row r="6395">
          <cell r="A6395" t="str">
            <v>169058C</v>
          </cell>
          <cell r="B6395" t="str">
            <v>HOSE, 2 INID X 3.25 LG</v>
          </cell>
          <cell r="C6395">
            <v>63.16</v>
          </cell>
          <cell r="D6395">
            <v>90.23</v>
          </cell>
          <cell r="E6395">
            <v>12.6776</v>
          </cell>
        </row>
        <row r="6396">
          <cell r="A6396" t="str">
            <v>169062A</v>
          </cell>
          <cell r="B6396" t="str">
            <v>CAP MANIFOLD</v>
          </cell>
          <cell r="C6396">
            <v>48.3</v>
          </cell>
          <cell r="D6396">
            <v>69</v>
          </cell>
          <cell r="E6396">
            <v>40.185299999999998</v>
          </cell>
        </row>
        <row r="6397">
          <cell r="A6397" t="str">
            <v>169064B</v>
          </cell>
          <cell r="B6397" t="str">
            <v>GASKET</v>
          </cell>
          <cell r="C6397">
            <v>0.91</v>
          </cell>
          <cell r="D6397">
            <v>1.3</v>
          </cell>
          <cell r="E6397">
            <v>0.20799999999999999</v>
          </cell>
        </row>
        <row r="6398">
          <cell r="A6398" t="str">
            <v>169064C</v>
          </cell>
          <cell r="B6398" t="str">
            <v>GASKET,THERM.HOUSING</v>
          </cell>
          <cell r="C6398">
            <v>3.16</v>
          </cell>
          <cell r="D6398">
            <v>4.51</v>
          </cell>
          <cell r="E6398">
            <v>1.4039999999999999</v>
          </cell>
        </row>
        <row r="6399">
          <cell r="A6399" t="str">
            <v>169080K</v>
          </cell>
          <cell r="B6399" t="str">
            <v>SCREW ADJ HYDR LIFT</v>
          </cell>
          <cell r="C6399">
            <v>36.799999999999997</v>
          </cell>
          <cell r="D6399">
            <v>52.57</v>
          </cell>
          <cell r="E6399">
            <v>13.268269999999999</v>
          </cell>
        </row>
        <row r="6400">
          <cell r="A6400" t="str">
            <v>169080W</v>
          </cell>
          <cell r="B6400" t="str">
            <v>SCREW,HYD LIFTER ADJ</v>
          </cell>
          <cell r="C6400">
            <v>9.15</v>
          </cell>
          <cell r="D6400">
            <v>13.07</v>
          </cell>
          <cell r="E6400">
            <v>2.9119999999999999</v>
          </cell>
        </row>
        <row r="6401">
          <cell r="A6401" t="str">
            <v>169105C</v>
          </cell>
          <cell r="B6401" t="str">
            <v>GAUGE,FUEL PRESSURE</v>
          </cell>
          <cell r="C6401">
            <v>228.48</v>
          </cell>
          <cell r="D6401">
            <v>326.39999999999998</v>
          </cell>
          <cell r="E6401">
            <v>55.598399999999998</v>
          </cell>
        </row>
        <row r="6402">
          <cell r="A6402" t="str">
            <v>169108A</v>
          </cell>
          <cell r="B6402" t="str">
            <v>GAUGE,TEMPERATURE</v>
          </cell>
          <cell r="C6402">
            <v>171.75</v>
          </cell>
          <cell r="D6402">
            <v>245.36</v>
          </cell>
          <cell r="E6402">
            <v>115.8248</v>
          </cell>
        </row>
        <row r="6403">
          <cell r="A6403" t="str">
            <v>169108C</v>
          </cell>
          <cell r="B6403" t="str">
            <v>THERMOMETER,DIAL TYP</v>
          </cell>
          <cell r="C6403">
            <v>230.46</v>
          </cell>
          <cell r="D6403">
            <v>329.23</v>
          </cell>
          <cell r="E6403">
            <v>135.95920000000001</v>
          </cell>
        </row>
        <row r="6404">
          <cell r="A6404" t="str">
            <v>169108D</v>
          </cell>
          <cell r="B6404" t="str">
            <v>THERMOMETER,DIAL</v>
          </cell>
          <cell r="C6404">
            <v>160</v>
          </cell>
          <cell r="D6404">
            <v>228.57</v>
          </cell>
          <cell r="E6404">
            <v>33.747999999999998</v>
          </cell>
        </row>
        <row r="6405">
          <cell r="A6405" t="str">
            <v>169122A</v>
          </cell>
          <cell r="B6405" t="str">
            <v>TUBE BREATHER</v>
          </cell>
          <cell r="C6405">
            <v>84.05</v>
          </cell>
          <cell r="D6405">
            <v>120.07</v>
          </cell>
          <cell r="E6405">
            <v>47.047919999999998</v>
          </cell>
        </row>
        <row r="6406">
          <cell r="A6406" t="str">
            <v>169171A</v>
          </cell>
          <cell r="B6406" t="str">
            <v>BRACE,CLIP</v>
          </cell>
          <cell r="C6406">
            <v>12.8</v>
          </cell>
          <cell r="D6406">
            <v>18.29</v>
          </cell>
          <cell r="E6406">
            <v>6.0216000000000003</v>
          </cell>
        </row>
        <row r="6407">
          <cell r="A6407" t="str">
            <v>169180D</v>
          </cell>
          <cell r="B6407" t="str">
            <v>ELEMENT AIR FILTER</v>
          </cell>
          <cell r="C6407">
            <v>431.27</v>
          </cell>
          <cell r="D6407">
            <v>616.1</v>
          </cell>
          <cell r="E6407">
            <v>257.19200000000001</v>
          </cell>
        </row>
        <row r="6408">
          <cell r="A6408" t="str">
            <v>169180E</v>
          </cell>
          <cell r="B6408" t="str">
            <v>ELEMENT AIR FILTER</v>
          </cell>
          <cell r="C6408">
            <v>592.6</v>
          </cell>
          <cell r="D6408">
            <v>846.57</v>
          </cell>
          <cell r="E6408">
            <v>305.27120000000002</v>
          </cell>
        </row>
        <row r="6409">
          <cell r="A6409" t="str">
            <v>169180K</v>
          </cell>
          <cell r="B6409" t="str">
            <v>ELEMENT, AIR FILTER</v>
          </cell>
          <cell r="C6409">
            <v>53.15</v>
          </cell>
          <cell r="D6409">
            <v>75.930000000000007</v>
          </cell>
          <cell r="E6409">
            <v>24.528400000000001</v>
          </cell>
        </row>
        <row r="6410">
          <cell r="A6410" t="str">
            <v>169180L</v>
          </cell>
          <cell r="B6410" t="str">
            <v>ELEMENT, AIR FILTER</v>
          </cell>
          <cell r="C6410">
            <v>41.73</v>
          </cell>
          <cell r="D6410">
            <v>59.61</v>
          </cell>
          <cell r="E6410">
            <v>22.372479999999999</v>
          </cell>
        </row>
        <row r="6411">
          <cell r="A6411" t="str">
            <v>169180M</v>
          </cell>
          <cell r="B6411" t="str">
            <v>ELEMENT, AIR FILTER</v>
          </cell>
          <cell r="C6411">
            <v>88.61</v>
          </cell>
          <cell r="D6411">
            <v>126.59</v>
          </cell>
          <cell r="E6411">
            <v>42.689399999999999</v>
          </cell>
        </row>
        <row r="6412">
          <cell r="A6412" t="str">
            <v>169180N</v>
          </cell>
          <cell r="B6412" t="str">
            <v>ELEMENT, AIR FILTER</v>
          </cell>
          <cell r="C6412">
            <v>98.94</v>
          </cell>
          <cell r="D6412">
            <v>141.34</v>
          </cell>
          <cell r="E6412">
            <v>38.994799999999998</v>
          </cell>
        </row>
        <row r="6413">
          <cell r="A6413" t="str">
            <v>169180P</v>
          </cell>
          <cell r="B6413" t="str">
            <v>ELEMENT,AIR FILTER</v>
          </cell>
          <cell r="C6413">
            <v>59.6</v>
          </cell>
          <cell r="D6413">
            <v>85.14</v>
          </cell>
          <cell r="E6413">
            <v>25.737919999999999</v>
          </cell>
        </row>
        <row r="6414">
          <cell r="A6414" t="str">
            <v>169180R</v>
          </cell>
          <cell r="B6414" t="str">
            <v>ELEMENT,AIR FILTER</v>
          </cell>
          <cell r="C6414">
            <v>51.73</v>
          </cell>
          <cell r="D6414">
            <v>73.91</v>
          </cell>
          <cell r="E6414">
            <v>22.23659</v>
          </cell>
        </row>
        <row r="6415">
          <cell r="A6415" t="str">
            <v>169281S</v>
          </cell>
          <cell r="B6415" t="str">
            <v>BRACE, TUBE</v>
          </cell>
          <cell r="C6415">
            <v>7.5</v>
          </cell>
          <cell r="D6415">
            <v>10.71</v>
          </cell>
          <cell r="E6415">
            <v>1.2584</v>
          </cell>
        </row>
        <row r="6416">
          <cell r="A6416" t="str">
            <v>169281T</v>
          </cell>
          <cell r="B6416" t="str">
            <v>BRACE,TUBE</v>
          </cell>
          <cell r="C6416">
            <v>5.58</v>
          </cell>
          <cell r="D6416">
            <v>7.97</v>
          </cell>
          <cell r="E6416">
            <v>1.196</v>
          </cell>
        </row>
        <row r="6417">
          <cell r="A6417" t="str">
            <v>169281W</v>
          </cell>
          <cell r="B6417" t="str">
            <v>BRACE, TUBE</v>
          </cell>
          <cell r="C6417">
            <v>8.58</v>
          </cell>
          <cell r="D6417">
            <v>12.25</v>
          </cell>
          <cell r="E6417">
            <v>1.456</v>
          </cell>
        </row>
        <row r="6418">
          <cell r="A6418" t="str">
            <v>169281X</v>
          </cell>
          <cell r="B6418" t="str">
            <v>BRACE, TUBE</v>
          </cell>
          <cell r="C6418">
            <v>15.78</v>
          </cell>
          <cell r="D6418">
            <v>22.54</v>
          </cell>
          <cell r="E6418">
            <v>15.125389999999999</v>
          </cell>
        </row>
        <row r="6419">
          <cell r="A6419" t="str">
            <v>169459A</v>
          </cell>
          <cell r="B6419" t="str">
            <v>BRACKET, COIL</v>
          </cell>
          <cell r="C6419">
            <v>13.86</v>
          </cell>
          <cell r="D6419">
            <v>19.8</v>
          </cell>
          <cell r="E6419">
            <v>7.1614399999999998</v>
          </cell>
        </row>
        <row r="6420">
          <cell r="A6420" t="str">
            <v>169514B</v>
          </cell>
          <cell r="B6420" t="str">
            <v>STRAP</v>
          </cell>
          <cell r="C6420">
            <v>10.72</v>
          </cell>
          <cell r="D6420">
            <v>15.31</v>
          </cell>
          <cell r="E6420">
            <v>7.2279999999999998</v>
          </cell>
        </row>
        <row r="6421">
          <cell r="A6421" t="str">
            <v>169514D</v>
          </cell>
          <cell r="B6421" t="str">
            <v>STRAP,MOUNTING</v>
          </cell>
          <cell r="C6421">
            <v>70.73</v>
          </cell>
          <cell r="D6421">
            <v>101.04</v>
          </cell>
          <cell r="E6421">
            <v>70.316749999999999</v>
          </cell>
        </row>
        <row r="6422">
          <cell r="A6422" t="str">
            <v>169514F</v>
          </cell>
          <cell r="B6422" t="str">
            <v>STRAP, MOUNTING</v>
          </cell>
          <cell r="C6422">
            <v>26.52</v>
          </cell>
          <cell r="D6422">
            <v>37.89</v>
          </cell>
          <cell r="E6422">
            <v>7.4568000000000003</v>
          </cell>
        </row>
        <row r="6423">
          <cell r="A6423" t="str">
            <v>169514G</v>
          </cell>
          <cell r="B6423" t="str">
            <v>STRAP, MOUNTING</v>
          </cell>
          <cell r="C6423">
            <v>32.64</v>
          </cell>
          <cell r="D6423">
            <v>46.63</v>
          </cell>
          <cell r="E6423">
            <v>9.4223999999999997</v>
          </cell>
        </row>
        <row r="6424">
          <cell r="A6424" t="str">
            <v>169514H</v>
          </cell>
          <cell r="B6424" t="str">
            <v>STRAP, MOUNTING</v>
          </cell>
          <cell r="C6424">
            <v>19.38</v>
          </cell>
          <cell r="D6424">
            <v>27.69</v>
          </cell>
          <cell r="E6424">
            <v>6.3856000000000002</v>
          </cell>
        </row>
        <row r="6425">
          <cell r="A6425" t="str">
            <v>169514K</v>
          </cell>
          <cell r="B6425" t="str">
            <v>STRAP, MOUNTING</v>
          </cell>
          <cell r="C6425">
            <v>21.59</v>
          </cell>
          <cell r="D6425">
            <v>30.84</v>
          </cell>
          <cell r="E6425">
            <v>14.3</v>
          </cell>
        </row>
        <row r="6426">
          <cell r="A6426" t="str">
            <v>169514L</v>
          </cell>
          <cell r="B6426" t="str">
            <v>STRAP, MOUNTING</v>
          </cell>
          <cell r="C6426">
            <v>18.12</v>
          </cell>
          <cell r="D6426">
            <v>25.89</v>
          </cell>
          <cell r="E6426">
            <v>11.18</v>
          </cell>
        </row>
        <row r="6427">
          <cell r="A6427" t="str">
            <v>169514M</v>
          </cell>
          <cell r="B6427" t="str">
            <v>STRAP, MOUNTING</v>
          </cell>
          <cell r="C6427">
            <v>26.53</v>
          </cell>
          <cell r="D6427">
            <v>37.9</v>
          </cell>
          <cell r="E6427">
            <v>17.628</v>
          </cell>
        </row>
        <row r="6428">
          <cell r="A6428" t="str">
            <v>169533H</v>
          </cell>
          <cell r="B6428" t="str">
            <v>LEAD,HIGH TENS.SHLD.</v>
          </cell>
          <cell r="C6428">
            <v>87.93</v>
          </cell>
          <cell r="D6428">
            <v>125.62</v>
          </cell>
          <cell r="E6428">
            <v>59.300800000000002</v>
          </cell>
        </row>
        <row r="6429">
          <cell r="A6429" t="str">
            <v>169533L</v>
          </cell>
          <cell r="B6429" t="str">
            <v>LEAD,SPARK PLUG SHLD</v>
          </cell>
          <cell r="C6429">
            <v>109.99</v>
          </cell>
          <cell r="D6429">
            <v>157.13</v>
          </cell>
          <cell r="E6429">
            <v>68.016000000000005</v>
          </cell>
        </row>
        <row r="6430">
          <cell r="A6430" t="str">
            <v>169561A</v>
          </cell>
          <cell r="B6430" t="str">
            <v>PUMP,WATER</v>
          </cell>
          <cell r="C6430">
            <v>1537.2</v>
          </cell>
          <cell r="D6430">
            <v>2196</v>
          </cell>
          <cell r="E6430">
            <v>689.52</v>
          </cell>
        </row>
        <row r="6431">
          <cell r="A6431" t="str">
            <v>169561H</v>
          </cell>
          <cell r="B6431" t="str">
            <v>PUMP,WATER</v>
          </cell>
          <cell r="C6431">
            <v>1440.57</v>
          </cell>
          <cell r="D6431">
            <v>2057.96</v>
          </cell>
          <cell r="E6431">
            <v>794.56</v>
          </cell>
        </row>
        <row r="6432">
          <cell r="A6432" t="str">
            <v>169561J</v>
          </cell>
          <cell r="B6432" t="str">
            <v>PUMP, WATER</v>
          </cell>
          <cell r="C6432">
            <v>2629.94</v>
          </cell>
          <cell r="D6432">
            <v>3757.06</v>
          </cell>
          <cell r="E6432">
            <v>1085.4688000000001</v>
          </cell>
        </row>
        <row r="6433">
          <cell r="A6433" t="str">
            <v>169561L</v>
          </cell>
          <cell r="B6433" t="str">
            <v>PUMP,WATER</v>
          </cell>
          <cell r="C6433">
            <v>981.27</v>
          </cell>
          <cell r="D6433">
            <v>1401.82</v>
          </cell>
          <cell r="E6433">
            <v>689.52</v>
          </cell>
        </row>
        <row r="6434">
          <cell r="A6434" t="str">
            <v>169568C</v>
          </cell>
          <cell r="B6434" t="str">
            <v>GASKET, CARB. AIR HORN</v>
          </cell>
          <cell r="C6434">
            <v>34.17</v>
          </cell>
          <cell r="D6434">
            <v>48.81</v>
          </cell>
          <cell r="E6434">
            <v>9.048</v>
          </cell>
        </row>
        <row r="6435">
          <cell r="A6435" t="str">
            <v>169568F</v>
          </cell>
          <cell r="B6435" t="str">
            <v>GASKET, CARBURETOR</v>
          </cell>
          <cell r="C6435">
            <v>1.17</v>
          </cell>
          <cell r="D6435">
            <v>1.67</v>
          </cell>
          <cell r="E6435">
            <v>0.67079999999999995</v>
          </cell>
        </row>
        <row r="6436">
          <cell r="A6436" t="str">
            <v>169568G</v>
          </cell>
          <cell r="B6436" t="str">
            <v>GASKET</v>
          </cell>
          <cell r="C6436">
            <v>6.3</v>
          </cell>
          <cell r="D6436">
            <v>9</v>
          </cell>
          <cell r="E6436">
            <v>2.2073999999999998</v>
          </cell>
        </row>
        <row r="6437">
          <cell r="A6437" t="str">
            <v>169576A</v>
          </cell>
          <cell r="B6437" t="str">
            <v>WASHER,BELLEVILLE SP</v>
          </cell>
          <cell r="C6437">
            <v>1.24</v>
          </cell>
          <cell r="D6437">
            <v>1.77</v>
          </cell>
          <cell r="E6437">
            <v>0.79330999999999996</v>
          </cell>
        </row>
        <row r="6438">
          <cell r="A6438" t="str">
            <v>169576B</v>
          </cell>
          <cell r="B6438" t="str">
            <v>WASHER, BELLEVILLE SP</v>
          </cell>
          <cell r="C6438">
            <v>0.46</v>
          </cell>
          <cell r="D6438">
            <v>0.66</v>
          </cell>
          <cell r="E6438">
            <v>0.28079999999999999</v>
          </cell>
        </row>
        <row r="6439">
          <cell r="A6439" t="str">
            <v>169576C</v>
          </cell>
          <cell r="B6439" t="str">
            <v>WASHER, BELLVILLE HD</v>
          </cell>
          <cell r="C6439">
            <v>0.24</v>
          </cell>
          <cell r="D6439">
            <v>0.35</v>
          </cell>
          <cell r="E6439">
            <v>6.6040000000000001E-2</v>
          </cell>
        </row>
        <row r="6440">
          <cell r="A6440" t="str">
            <v>169584B</v>
          </cell>
          <cell r="B6440" t="str">
            <v>ELBOW,CARBURETOR INLET</v>
          </cell>
          <cell r="C6440">
            <v>294.58</v>
          </cell>
          <cell r="D6440">
            <v>420.83</v>
          </cell>
          <cell r="E6440">
            <v>147.7021</v>
          </cell>
        </row>
        <row r="6441">
          <cell r="A6441" t="str">
            <v>169585B</v>
          </cell>
          <cell r="B6441" t="str">
            <v>ELBOW, TURBO INLET</v>
          </cell>
          <cell r="C6441">
            <v>859.36</v>
          </cell>
          <cell r="D6441">
            <v>1227.6600000000001</v>
          </cell>
          <cell r="E6441">
            <v>340.1112</v>
          </cell>
        </row>
        <row r="6442">
          <cell r="A6442" t="str">
            <v>169593K</v>
          </cell>
          <cell r="B6442" t="str">
            <v>REGULATOR,GAS</v>
          </cell>
          <cell r="C6442">
            <v>1721.79</v>
          </cell>
          <cell r="D6442">
            <v>2459.71</v>
          </cell>
          <cell r="E6442">
            <v>1221.1774</v>
          </cell>
        </row>
        <row r="6443">
          <cell r="A6443" t="str">
            <v>169593Z</v>
          </cell>
          <cell r="B6443" t="str">
            <v>REGULATOR,GAS</v>
          </cell>
          <cell r="C6443">
            <v>1558.2</v>
          </cell>
          <cell r="D6443">
            <v>2225.9899999999998</v>
          </cell>
          <cell r="E6443">
            <v>1050.7952</v>
          </cell>
        </row>
        <row r="6444">
          <cell r="A6444" t="str">
            <v>169616A</v>
          </cell>
          <cell r="B6444" t="str">
            <v>O RING,3.50X3.88X.19,EPDM</v>
          </cell>
          <cell r="C6444">
            <v>2.86</v>
          </cell>
          <cell r="D6444">
            <v>4.08</v>
          </cell>
          <cell r="E6444">
            <v>0.61360000000000003</v>
          </cell>
        </row>
        <row r="6445">
          <cell r="A6445" t="str">
            <v>169616B</v>
          </cell>
          <cell r="B6445" t="str">
            <v>O RING,2.88X3.12X.12,EPDM</v>
          </cell>
          <cell r="C6445">
            <v>1.32</v>
          </cell>
          <cell r="D6445">
            <v>1.88</v>
          </cell>
          <cell r="E6445">
            <v>0.28079999999999999</v>
          </cell>
        </row>
        <row r="6446">
          <cell r="A6446" t="str">
            <v>169616E</v>
          </cell>
          <cell r="B6446" t="str">
            <v>O RING,.88X1.06X.09,EPDM</v>
          </cell>
          <cell r="C6446">
            <v>1.51</v>
          </cell>
          <cell r="D6446">
            <v>2.16</v>
          </cell>
          <cell r="E6446">
            <v>0.38063999999999998</v>
          </cell>
        </row>
        <row r="6447">
          <cell r="A6447" t="str">
            <v>169616J</v>
          </cell>
          <cell r="B6447" t="str">
            <v>O RING,6.25X6.50X.12,EPDM</v>
          </cell>
          <cell r="C6447">
            <v>7.31</v>
          </cell>
          <cell r="D6447">
            <v>10.45</v>
          </cell>
          <cell r="E6447">
            <v>1.1856</v>
          </cell>
        </row>
        <row r="6448">
          <cell r="A6448" t="str">
            <v>169616K</v>
          </cell>
          <cell r="B6448" t="str">
            <v>O RING,4.88X5.12X.12,EPDM</v>
          </cell>
          <cell r="C6448">
            <v>1.37</v>
          </cell>
          <cell r="D6448">
            <v>1.95</v>
          </cell>
          <cell r="E6448">
            <v>0.82991999999999999</v>
          </cell>
        </row>
        <row r="6449">
          <cell r="A6449" t="str">
            <v>169616U</v>
          </cell>
          <cell r="B6449" t="str">
            <v>O RING,.81X1.00X.09,EPDM</v>
          </cell>
          <cell r="C6449">
            <v>0.44</v>
          </cell>
          <cell r="D6449">
            <v>0.63</v>
          </cell>
          <cell r="E6449">
            <v>0.27144000000000001</v>
          </cell>
        </row>
        <row r="6450">
          <cell r="A6450" t="str">
            <v>169616V</v>
          </cell>
          <cell r="B6450" t="str">
            <v>O RING,1.00X1.19X.09,EPDM</v>
          </cell>
          <cell r="C6450">
            <v>3.09</v>
          </cell>
          <cell r="D6450">
            <v>4.42</v>
          </cell>
          <cell r="E6450">
            <v>1.9136</v>
          </cell>
        </row>
        <row r="6451">
          <cell r="A6451" t="str">
            <v>169616W</v>
          </cell>
          <cell r="B6451" t="str">
            <v>O RING,1.12X1 31X.09,EPDM</v>
          </cell>
          <cell r="C6451">
            <v>0.19</v>
          </cell>
          <cell r="D6451">
            <v>0.27</v>
          </cell>
          <cell r="E6451">
            <v>0.11544</v>
          </cell>
        </row>
        <row r="6452">
          <cell r="A6452" t="str">
            <v>169632E</v>
          </cell>
          <cell r="B6452" t="str">
            <v>BRACKET,ACC PUMP LH</v>
          </cell>
          <cell r="C6452">
            <v>284.54000000000002</v>
          </cell>
          <cell r="D6452">
            <v>406.49</v>
          </cell>
          <cell r="E6452">
            <v>84.5</v>
          </cell>
        </row>
        <row r="6453">
          <cell r="A6453" t="str">
            <v>169632G</v>
          </cell>
          <cell r="B6453" t="str">
            <v>BRACKET,ACC PUMP RH</v>
          </cell>
          <cell r="C6453">
            <v>158.61000000000001</v>
          </cell>
          <cell r="D6453">
            <v>226.59</v>
          </cell>
          <cell r="E6453">
            <v>106.964</v>
          </cell>
        </row>
        <row r="6454">
          <cell r="A6454" t="str">
            <v>169632K</v>
          </cell>
          <cell r="B6454" t="str">
            <v>BRACKET,ACC.PUMP L.H</v>
          </cell>
          <cell r="C6454">
            <v>430.34</v>
          </cell>
          <cell r="D6454">
            <v>614.78</v>
          </cell>
          <cell r="E6454">
            <v>148.97999999999999</v>
          </cell>
        </row>
        <row r="6455">
          <cell r="A6455" t="str">
            <v>169632N</v>
          </cell>
          <cell r="B6455" t="str">
            <v>BRKT. WATER PUMP</v>
          </cell>
          <cell r="C6455">
            <v>442.62</v>
          </cell>
          <cell r="D6455">
            <v>632.32000000000005</v>
          </cell>
          <cell r="E6455">
            <v>223.6</v>
          </cell>
        </row>
        <row r="6456">
          <cell r="A6456" t="str">
            <v>169664A</v>
          </cell>
          <cell r="B6456" t="str">
            <v>BRACKET REGULATOR</v>
          </cell>
          <cell r="C6456">
            <v>140</v>
          </cell>
          <cell r="D6456">
            <v>199.99</v>
          </cell>
          <cell r="E6456">
            <v>137.64616000000001</v>
          </cell>
        </row>
        <row r="6457">
          <cell r="A6457" t="str">
            <v>169669A</v>
          </cell>
          <cell r="B6457" t="str">
            <v>INSERT</v>
          </cell>
          <cell r="C6457">
            <v>0.87</v>
          </cell>
          <cell r="D6457">
            <v>1.24</v>
          </cell>
          <cell r="E6457">
            <v>0.71760000000000002</v>
          </cell>
        </row>
        <row r="6458">
          <cell r="A6458" t="str">
            <v>169690B</v>
          </cell>
          <cell r="B6458" t="str">
            <v>RETAINER, BALL</v>
          </cell>
          <cell r="C6458">
            <v>6.9</v>
          </cell>
          <cell r="D6458">
            <v>9.86</v>
          </cell>
          <cell r="E6458">
            <v>1.1544000000000001</v>
          </cell>
        </row>
        <row r="6459">
          <cell r="A6459" t="str">
            <v>169703B</v>
          </cell>
          <cell r="B6459" t="str">
            <v>DRIVE MEMBER-MAGNETO</v>
          </cell>
          <cell r="C6459">
            <v>489</v>
          </cell>
          <cell r="D6459">
            <v>698.57</v>
          </cell>
          <cell r="E6459">
            <v>93.849599999999995</v>
          </cell>
        </row>
        <row r="6460">
          <cell r="A6460" t="str">
            <v>169739E</v>
          </cell>
          <cell r="B6460" t="str">
            <v>VALVE,GAS SAFETY</v>
          </cell>
          <cell r="C6460">
            <v>1513.88</v>
          </cell>
          <cell r="D6460">
            <v>2162.69</v>
          </cell>
          <cell r="E6460">
            <v>562.01599999999996</v>
          </cell>
        </row>
        <row r="6461">
          <cell r="A6461" t="str">
            <v>169739F</v>
          </cell>
          <cell r="B6461" t="str">
            <v>VALVE,GAS SAFETY</v>
          </cell>
          <cell r="C6461">
            <v>750.3</v>
          </cell>
          <cell r="D6461">
            <v>1071.8599999999999</v>
          </cell>
          <cell r="E6461">
            <v>465.92</v>
          </cell>
        </row>
        <row r="6462">
          <cell r="A6462" t="str">
            <v>169740A</v>
          </cell>
          <cell r="B6462" t="str">
            <v>BOX,JUNCTION</v>
          </cell>
          <cell r="C6462">
            <v>20.72</v>
          </cell>
          <cell r="D6462">
            <v>29.59</v>
          </cell>
          <cell r="E6462">
            <v>13.9672</v>
          </cell>
        </row>
        <row r="6463">
          <cell r="A6463" t="str">
            <v>169741B</v>
          </cell>
          <cell r="B6463" t="str">
            <v>TEMP GAUGE SW</v>
          </cell>
          <cell r="C6463">
            <v>108</v>
          </cell>
          <cell r="D6463">
            <v>154.29</v>
          </cell>
          <cell r="E6463">
            <v>40.019199999999998</v>
          </cell>
        </row>
        <row r="6464">
          <cell r="A6464" t="str">
            <v>169741H</v>
          </cell>
          <cell r="B6464" t="str">
            <v>SWITCH GAUGE,TEMP</v>
          </cell>
          <cell r="C6464">
            <v>111.18</v>
          </cell>
          <cell r="D6464">
            <v>158.83000000000001</v>
          </cell>
          <cell r="E6464">
            <v>37.315199999999997</v>
          </cell>
        </row>
        <row r="6465">
          <cell r="A6465" t="str">
            <v>169741K</v>
          </cell>
          <cell r="B6465" t="str">
            <v>GAUGE,TEMP</v>
          </cell>
          <cell r="C6465">
            <v>114.24</v>
          </cell>
          <cell r="D6465">
            <v>163.19999999999999</v>
          </cell>
          <cell r="E6465">
            <v>44.886400000000002</v>
          </cell>
        </row>
        <row r="6466">
          <cell r="A6466" t="str">
            <v>169741M</v>
          </cell>
          <cell r="B6466" t="str">
            <v>SWITCHGAUGE,TEMP.</v>
          </cell>
          <cell r="C6466">
            <v>67.64</v>
          </cell>
          <cell r="D6466">
            <v>96.62</v>
          </cell>
          <cell r="E6466">
            <v>37.856000000000002</v>
          </cell>
        </row>
        <row r="6467">
          <cell r="A6467" t="str">
            <v>169741P</v>
          </cell>
          <cell r="B6467" t="str">
            <v>GAUGE, TEMPERATURE</v>
          </cell>
          <cell r="C6467">
            <v>72.180000000000007</v>
          </cell>
          <cell r="D6467">
            <v>103.11</v>
          </cell>
          <cell r="E6467">
            <v>46.508800000000001</v>
          </cell>
        </row>
        <row r="6468">
          <cell r="A6468" t="str">
            <v>169741R</v>
          </cell>
          <cell r="B6468" t="str">
            <v>GAUGE, TEMP</v>
          </cell>
          <cell r="C6468">
            <v>201.96</v>
          </cell>
          <cell r="D6468">
            <v>288.51</v>
          </cell>
          <cell r="E6468">
            <v>75.14</v>
          </cell>
        </row>
        <row r="6469">
          <cell r="A6469" t="str">
            <v>169742F</v>
          </cell>
          <cell r="B6469" t="str">
            <v>SWITCHGAUGE,PRESSURE</v>
          </cell>
          <cell r="C6469">
            <v>141</v>
          </cell>
          <cell r="D6469">
            <v>201.43</v>
          </cell>
          <cell r="E6469">
            <v>35.422400000000003</v>
          </cell>
        </row>
        <row r="6470">
          <cell r="A6470" t="str">
            <v>169742G</v>
          </cell>
          <cell r="B6470" t="str">
            <v>GAUGE, LUBE OIL PRES</v>
          </cell>
          <cell r="C6470">
            <v>53.5</v>
          </cell>
          <cell r="D6470">
            <v>76.430000000000007</v>
          </cell>
          <cell r="E6470">
            <v>27.56</v>
          </cell>
        </row>
        <row r="6471">
          <cell r="A6471" t="str">
            <v>169742K</v>
          </cell>
          <cell r="B6471" t="str">
            <v>SWITCHGAUGE, LUBE OIL PRESSURE</v>
          </cell>
          <cell r="C6471">
            <v>129.54</v>
          </cell>
          <cell r="D6471">
            <v>185.06</v>
          </cell>
          <cell r="E6471">
            <v>37.700000000000003</v>
          </cell>
        </row>
        <row r="6472">
          <cell r="A6472" t="str">
            <v>169742L</v>
          </cell>
          <cell r="B6472" t="str">
            <v>SWITCHGAUGE, PRESSURE</v>
          </cell>
          <cell r="C6472">
            <v>64.61</v>
          </cell>
          <cell r="D6472">
            <v>92.3</v>
          </cell>
          <cell r="E6472">
            <v>34.611199999999997</v>
          </cell>
        </row>
        <row r="6473">
          <cell r="A6473" t="str">
            <v>169760B</v>
          </cell>
          <cell r="B6473" t="str">
            <v>U BOLT,.38-16X3.12X5.06</v>
          </cell>
          <cell r="C6473">
            <v>54.67</v>
          </cell>
          <cell r="D6473">
            <v>78.099999999999994</v>
          </cell>
          <cell r="E6473">
            <v>12.424049999999999</v>
          </cell>
        </row>
        <row r="6474">
          <cell r="A6474" t="str">
            <v>169760C</v>
          </cell>
          <cell r="B6474" t="str">
            <v>U BOLT,.38-16X3.12X4.50</v>
          </cell>
          <cell r="C6474">
            <v>9.7100000000000009</v>
          </cell>
          <cell r="D6474">
            <v>13.87</v>
          </cell>
          <cell r="E6474">
            <v>6.6352000000000002</v>
          </cell>
        </row>
        <row r="6475">
          <cell r="A6475" t="str">
            <v>169780A</v>
          </cell>
          <cell r="B6475" t="str">
            <v>TUBE BY-PASS</v>
          </cell>
          <cell r="C6475">
            <v>61.8</v>
          </cell>
          <cell r="D6475">
            <v>88.29</v>
          </cell>
          <cell r="E6475">
            <v>38.844389999999997</v>
          </cell>
        </row>
        <row r="6476">
          <cell r="A6476" t="str">
            <v>169797E</v>
          </cell>
          <cell r="B6476" t="str">
            <v>FITTING</v>
          </cell>
          <cell r="C6476">
            <v>211.14</v>
          </cell>
          <cell r="D6476">
            <v>301.63</v>
          </cell>
          <cell r="E6476">
            <v>137.696</v>
          </cell>
        </row>
        <row r="6477">
          <cell r="A6477" t="str">
            <v>169797F</v>
          </cell>
          <cell r="B6477" t="str">
            <v>FITTING</v>
          </cell>
          <cell r="C6477">
            <v>222</v>
          </cell>
          <cell r="D6477">
            <v>317.14</v>
          </cell>
          <cell r="E6477">
            <v>137.696</v>
          </cell>
        </row>
        <row r="6478">
          <cell r="A6478" t="str">
            <v>169802D</v>
          </cell>
          <cell r="B6478" t="str">
            <v>COVER,CAM GEAR</v>
          </cell>
          <cell r="C6478">
            <v>479.57</v>
          </cell>
          <cell r="D6478">
            <v>685.1</v>
          </cell>
          <cell r="E6478">
            <v>99.923199999999994</v>
          </cell>
        </row>
        <row r="6479">
          <cell r="A6479" t="str">
            <v>169805A</v>
          </cell>
          <cell r="B6479" t="str">
            <v>ELBOW R H CASE INLET</v>
          </cell>
          <cell r="C6479">
            <v>229.48</v>
          </cell>
          <cell r="D6479">
            <v>327.82</v>
          </cell>
          <cell r="E6479">
            <v>141.85599999999999</v>
          </cell>
        </row>
        <row r="6480">
          <cell r="A6480" t="str">
            <v>169806A</v>
          </cell>
          <cell r="B6480" t="str">
            <v>BUSHING,O.PUMP SHAFT</v>
          </cell>
          <cell r="C6480">
            <v>47.51</v>
          </cell>
          <cell r="D6480">
            <v>67.87</v>
          </cell>
          <cell r="E6480">
            <v>23.120239999999999</v>
          </cell>
        </row>
        <row r="6481">
          <cell r="A6481" t="str">
            <v>169807A</v>
          </cell>
          <cell r="B6481" t="str">
            <v>GASKET, FRONT PLATE</v>
          </cell>
          <cell r="C6481">
            <v>11.46</v>
          </cell>
          <cell r="D6481">
            <v>16.37</v>
          </cell>
          <cell r="E6481">
            <v>7.0823999999999998</v>
          </cell>
        </row>
        <row r="6482">
          <cell r="A6482" t="str">
            <v>169810A</v>
          </cell>
          <cell r="B6482" t="str">
            <v>SPACER,1.81X2.12X2.1</v>
          </cell>
          <cell r="C6482">
            <v>23.18</v>
          </cell>
          <cell r="D6482">
            <v>33.119999999999997</v>
          </cell>
          <cell r="E6482">
            <v>8.1639999999999997</v>
          </cell>
        </row>
        <row r="6483">
          <cell r="A6483" t="str">
            <v>169810B</v>
          </cell>
          <cell r="B6483" t="str">
            <v>SPACER,1.80X2.38X.24</v>
          </cell>
          <cell r="C6483">
            <v>18.54</v>
          </cell>
          <cell r="D6483">
            <v>26.49</v>
          </cell>
          <cell r="E6483">
            <v>3.0680000000000001</v>
          </cell>
        </row>
        <row r="6484">
          <cell r="A6484" t="str">
            <v>169813A</v>
          </cell>
          <cell r="B6484" t="str">
            <v>SUPPORT, SPINDLE</v>
          </cell>
          <cell r="C6484">
            <v>139.74</v>
          </cell>
          <cell r="D6484">
            <v>199.63</v>
          </cell>
          <cell r="E6484">
            <v>35.526400000000002</v>
          </cell>
        </row>
        <row r="6485">
          <cell r="A6485" t="str">
            <v>169814A</v>
          </cell>
          <cell r="B6485" t="str">
            <v>GASKET,CAM GEAR COVR</v>
          </cell>
          <cell r="C6485">
            <v>2.31</v>
          </cell>
          <cell r="D6485">
            <v>3.3</v>
          </cell>
          <cell r="E6485">
            <v>0.63439999999999996</v>
          </cell>
        </row>
        <row r="6486">
          <cell r="A6486" t="str">
            <v>169815A</v>
          </cell>
          <cell r="B6486" t="str">
            <v>GASKET, REAR PLATE</v>
          </cell>
          <cell r="C6486">
            <v>17.34</v>
          </cell>
          <cell r="D6486">
            <v>24.77</v>
          </cell>
          <cell r="E6486">
            <v>5.2103999999999999</v>
          </cell>
        </row>
        <row r="6487">
          <cell r="A6487" t="str">
            <v>169816A</v>
          </cell>
          <cell r="B6487" t="str">
            <v>BLOCK,PILLOW</v>
          </cell>
          <cell r="C6487">
            <v>234.09</v>
          </cell>
          <cell r="D6487">
            <v>334.41</v>
          </cell>
          <cell r="E6487">
            <v>126.3704</v>
          </cell>
        </row>
        <row r="6488">
          <cell r="A6488" t="str">
            <v>169819C</v>
          </cell>
          <cell r="B6488" t="str">
            <v>BOLT,CRANKCASE TIE</v>
          </cell>
          <cell r="C6488">
            <v>77.180000000000007</v>
          </cell>
          <cell r="D6488">
            <v>110.26</v>
          </cell>
          <cell r="E6488">
            <v>12.5008</v>
          </cell>
        </row>
        <row r="6489">
          <cell r="A6489" t="str">
            <v>169820E</v>
          </cell>
          <cell r="B6489" t="str">
            <v>NUT,ACORN</v>
          </cell>
          <cell r="C6489">
            <v>56.77</v>
          </cell>
          <cell r="D6489">
            <v>81.099999999999994</v>
          </cell>
          <cell r="E6489">
            <v>29.244800000000001</v>
          </cell>
        </row>
        <row r="6490">
          <cell r="A6490" t="str">
            <v>169823A</v>
          </cell>
          <cell r="B6490" t="str">
            <v>COVER PLATE</v>
          </cell>
          <cell r="C6490">
            <v>11.55</v>
          </cell>
          <cell r="D6490">
            <v>16.5</v>
          </cell>
          <cell r="E6490">
            <v>7.7896000000000001</v>
          </cell>
        </row>
        <row r="6491">
          <cell r="A6491" t="str">
            <v>169828A</v>
          </cell>
          <cell r="B6491" t="str">
            <v>SEAL,OIL</v>
          </cell>
          <cell r="C6491">
            <v>465.94</v>
          </cell>
          <cell r="D6491">
            <v>665.62</v>
          </cell>
          <cell r="E6491">
            <v>152.8176</v>
          </cell>
        </row>
        <row r="6492">
          <cell r="A6492" t="str">
            <v>169829C</v>
          </cell>
          <cell r="B6492" t="str">
            <v>BAFFLE, OIL SCREEN</v>
          </cell>
          <cell r="C6492">
            <v>67.69</v>
          </cell>
          <cell r="D6492">
            <v>96.7</v>
          </cell>
          <cell r="E6492">
            <v>35.567999999999998</v>
          </cell>
        </row>
        <row r="6493">
          <cell r="A6493" t="str">
            <v>169829D</v>
          </cell>
          <cell r="B6493" t="str">
            <v>BAFFLE, OIL SCREEN</v>
          </cell>
          <cell r="C6493">
            <v>126.38</v>
          </cell>
          <cell r="D6493">
            <v>180.54</v>
          </cell>
          <cell r="E6493">
            <v>102.59611</v>
          </cell>
        </row>
        <row r="6494">
          <cell r="A6494" t="str">
            <v>169829E</v>
          </cell>
          <cell r="B6494" t="str">
            <v>BAFFLE, OIL SCREEN</v>
          </cell>
          <cell r="C6494">
            <v>158.47</v>
          </cell>
          <cell r="D6494">
            <v>226.39</v>
          </cell>
          <cell r="E6494">
            <v>163.62511000000001</v>
          </cell>
        </row>
        <row r="6495">
          <cell r="A6495" t="str">
            <v>169831C</v>
          </cell>
          <cell r="B6495" t="str">
            <v>SHAFT,MAGNETO DRIVE</v>
          </cell>
          <cell r="C6495">
            <v>789</v>
          </cell>
          <cell r="D6495">
            <v>1127.1400000000001</v>
          </cell>
          <cell r="E6495">
            <v>353.6</v>
          </cell>
        </row>
        <row r="6496">
          <cell r="A6496" t="str">
            <v>169831E</v>
          </cell>
          <cell r="B6496" t="str">
            <v>SHAFT, INJ. PUMP DRIVE</v>
          </cell>
          <cell r="C6496">
            <v>348.56</v>
          </cell>
          <cell r="D6496">
            <v>497.95</v>
          </cell>
          <cell r="E6496">
            <v>195.88399999999999</v>
          </cell>
        </row>
        <row r="6497">
          <cell r="A6497" t="str">
            <v>169836C</v>
          </cell>
          <cell r="B6497" t="str">
            <v>TUBE, ROCKER ARM OIL</v>
          </cell>
          <cell r="C6497">
            <v>241.64</v>
          </cell>
          <cell r="D6497">
            <v>345.2</v>
          </cell>
          <cell r="E6497">
            <v>66.362399999999994</v>
          </cell>
        </row>
        <row r="6498">
          <cell r="A6498" t="str">
            <v>169836E</v>
          </cell>
          <cell r="B6498" t="str">
            <v>HEADER OIL REAR SECT</v>
          </cell>
          <cell r="C6498">
            <v>17.21</v>
          </cell>
          <cell r="D6498">
            <v>24.59</v>
          </cell>
          <cell r="E6498">
            <v>11.60946</v>
          </cell>
        </row>
        <row r="6499">
          <cell r="A6499" t="str">
            <v>169839C</v>
          </cell>
          <cell r="B6499" t="str">
            <v>GEAR, MAGNETO DRIVE</v>
          </cell>
          <cell r="C6499">
            <v>512.29999999999995</v>
          </cell>
          <cell r="D6499">
            <v>731.85</v>
          </cell>
          <cell r="E6499">
            <v>303.68</v>
          </cell>
        </row>
        <row r="6500">
          <cell r="A6500" t="str">
            <v>169839D</v>
          </cell>
          <cell r="B6500" t="str">
            <v>GEAR, MAGNETO DRIVE</v>
          </cell>
          <cell r="C6500">
            <v>614.17999999999995</v>
          </cell>
          <cell r="D6500">
            <v>877.41</v>
          </cell>
          <cell r="E6500">
            <v>248.85120000000001</v>
          </cell>
        </row>
        <row r="6501">
          <cell r="A6501" t="str">
            <v>169847A</v>
          </cell>
          <cell r="B6501" t="str">
            <v>CPLG,FLEXMST,1.5TUBE</v>
          </cell>
          <cell r="C6501">
            <v>32.18</v>
          </cell>
          <cell r="D6501">
            <v>45.97</v>
          </cell>
          <cell r="E6501">
            <v>18.605599999999999</v>
          </cell>
        </row>
        <row r="6502">
          <cell r="A6502" t="str">
            <v>169847B</v>
          </cell>
          <cell r="B6502" t="str">
            <v>CPLG,FLEXMST,2.5TUBE</v>
          </cell>
          <cell r="C6502">
            <v>142.27000000000001</v>
          </cell>
          <cell r="D6502">
            <v>203.25</v>
          </cell>
          <cell r="E6502">
            <v>40.023200000000003</v>
          </cell>
        </row>
        <row r="6503">
          <cell r="A6503" t="str">
            <v>169847C</v>
          </cell>
          <cell r="B6503" t="str">
            <v>CPLG,FLEXMAST,3 TUBE</v>
          </cell>
          <cell r="C6503">
            <v>108.64</v>
          </cell>
          <cell r="D6503">
            <v>155.19999999999999</v>
          </cell>
          <cell r="E6503">
            <v>57.085599999999999</v>
          </cell>
        </row>
        <row r="6504">
          <cell r="A6504" t="str">
            <v>169847D</v>
          </cell>
          <cell r="B6504" t="str">
            <v>COUPLING,4.50 OD TUBE</v>
          </cell>
          <cell r="C6504">
            <v>198.55</v>
          </cell>
          <cell r="D6504">
            <v>283.64</v>
          </cell>
          <cell r="E6504">
            <v>47.5488</v>
          </cell>
        </row>
        <row r="6505">
          <cell r="A6505" t="str">
            <v>169847E</v>
          </cell>
          <cell r="B6505" t="str">
            <v>CPLG, FLEXMST, 1.5TUBE</v>
          </cell>
          <cell r="C6505">
            <v>65.92</v>
          </cell>
          <cell r="D6505">
            <v>94.17</v>
          </cell>
          <cell r="E6505">
            <v>22.463999999999999</v>
          </cell>
        </row>
        <row r="6506">
          <cell r="A6506" t="str">
            <v>169848B</v>
          </cell>
          <cell r="B6506" t="str">
            <v>SEAL, WATER PUMP</v>
          </cell>
          <cell r="C6506">
            <v>260.10000000000002</v>
          </cell>
          <cell r="D6506">
            <v>371.57</v>
          </cell>
          <cell r="E6506">
            <v>68.473600000000005</v>
          </cell>
        </row>
        <row r="6507">
          <cell r="A6507" t="str">
            <v>169854B</v>
          </cell>
          <cell r="B6507" t="str">
            <v>GASKET, GEAR HOUSING</v>
          </cell>
          <cell r="C6507">
            <v>7.08</v>
          </cell>
          <cell r="D6507">
            <v>10.119999999999999</v>
          </cell>
          <cell r="E6507">
            <v>4.7839999999999998</v>
          </cell>
        </row>
        <row r="6508">
          <cell r="A6508" t="str">
            <v>169856A</v>
          </cell>
          <cell r="B6508" t="str">
            <v>FLANGE</v>
          </cell>
          <cell r="C6508">
            <v>91</v>
          </cell>
          <cell r="D6508">
            <v>130</v>
          </cell>
          <cell r="E6508">
            <v>52.26</v>
          </cell>
        </row>
        <row r="6509">
          <cell r="A6509" t="str">
            <v>169856B</v>
          </cell>
          <cell r="B6509" t="str">
            <v>FLANGE</v>
          </cell>
          <cell r="C6509">
            <v>178.81</v>
          </cell>
          <cell r="D6509">
            <v>255.44</v>
          </cell>
          <cell r="E6509">
            <v>55.814619999999998</v>
          </cell>
        </row>
        <row r="6510">
          <cell r="A6510" t="str">
            <v>169856C</v>
          </cell>
          <cell r="B6510" t="str">
            <v>FLANGE, STEEL PIPE</v>
          </cell>
          <cell r="C6510">
            <v>49.58</v>
          </cell>
          <cell r="D6510">
            <v>70.83</v>
          </cell>
          <cell r="E6510">
            <v>33.436</v>
          </cell>
        </row>
        <row r="6511">
          <cell r="A6511" t="str">
            <v>169856D</v>
          </cell>
          <cell r="B6511" t="str">
            <v>FLANGE</v>
          </cell>
          <cell r="C6511">
            <v>68.91</v>
          </cell>
          <cell r="D6511">
            <v>98.44</v>
          </cell>
          <cell r="E6511">
            <v>64.801500000000004</v>
          </cell>
        </row>
        <row r="6512">
          <cell r="A6512" t="str">
            <v>169856J</v>
          </cell>
          <cell r="B6512" t="str">
            <v>FLANGE</v>
          </cell>
          <cell r="C6512">
            <v>125.62</v>
          </cell>
          <cell r="D6512">
            <v>179.46</v>
          </cell>
          <cell r="E6512">
            <v>44.98</v>
          </cell>
        </row>
        <row r="6513">
          <cell r="A6513" t="str">
            <v>169856K</v>
          </cell>
          <cell r="B6513" t="str">
            <v>FLANGE</v>
          </cell>
          <cell r="C6513">
            <v>28.61</v>
          </cell>
          <cell r="D6513">
            <v>40.869999999999997</v>
          </cell>
          <cell r="E6513">
            <v>19.292000000000002</v>
          </cell>
        </row>
        <row r="6514">
          <cell r="A6514" t="str">
            <v>169857H</v>
          </cell>
          <cell r="B6514" t="str">
            <v>ADAPTER, TURBO EXHAUST OUTLET</v>
          </cell>
          <cell r="C6514">
            <v>493.54</v>
          </cell>
          <cell r="D6514">
            <v>705.06</v>
          </cell>
          <cell r="E6514">
            <v>73.215999999999994</v>
          </cell>
        </row>
        <row r="6515">
          <cell r="A6515" t="str">
            <v>169858W</v>
          </cell>
          <cell r="B6515" t="str">
            <v>TUBE,OIL HEADER</v>
          </cell>
          <cell r="C6515">
            <v>108.68</v>
          </cell>
          <cell r="D6515">
            <v>155.26</v>
          </cell>
          <cell r="E6515">
            <v>103.42628000000001</v>
          </cell>
        </row>
        <row r="6516">
          <cell r="A6516" t="str">
            <v>169858X</v>
          </cell>
          <cell r="B6516" t="str">
            <v>TUBE,OIL HEADER</v>
          </cell>
          <cell r="C6516">
            <v>133.25</v>
          </cell>
          <cell r="D6516">
            <v>190.35</v>
          </cell>
          <cell r="E6516">
            <v>134.56899999999999</v>
          </cell>
        </row>
        <row r="6517">
          <cell r="A6517" t="str">
            <v>169864D</v>
          </cell>
          <cell r="B6517" t="str">
            <v>SHAFT,BELL CRANK</v>
          </cell>
          <cell r="C6517">
            <v>124.44</v>
          </cell>
          <cell r="D6517">
            <v>177.77</v>
          </cell>
          <cell r="E6517">
            <v>22.037600000000001</v>
          </cell>
        </row>
        <row r="6518">
          <cell r="A6518" t="str">
            <v>169864E</v>
          </cell>
          <cell r="B6518" t="str">
            <v>SHAFT, GOVERNOR CROSS</v>
          </cell>
          <cell r="C6518">
            <v>193.26</v>
          </cell>
          <cell r="D6518">
            <v>276.08</v>
          </cell>
          <cell r="E6518">
            <v>70.72</v>
          </cell>
        </row>
        <row r="6519">
          <cell r="A6519" t="str">
            <v>169865A</v>
          </cell>
          <cell r="B6519" t="str">
            <v>SEPARATOR, OIL</v>
          </cell>
          <cell r="C6519">
            <v>3533</v>
          </cell>
          <cell r="D6519">
            <v>5047.1400000000003</v>
          </cell>
          <cell r="E6519">
            <v>2236</v>
          </cell>
        </row>
        <row r="6520">
          <cell r="A6520" t="str">
            <v>169867A</v>
          </cell>
          <cell r="B6520" t="str">
            <v>BODY, OIL BY-PASS</v>
          </cell>
          <cell r="C6520">
            <v>671.57</v>
          </cell>
          <cell r="D6520">
            <v>959.38</v>
          </cell>
          <cell r="E6520">
            <v>440.9896</v>
          </cell>
        </row>
        <row r="6521">
          <cell r="A6521" t="str">
            <v>169869A</v>
          </cell>
          <cell r="B6521" t="str">
            <v>GASKET, BYPASS VALVE</v>
          </cell>
          <cell r="C6521">
            <v>2.0299999999999998</v>
          </cell>
          <cell r="D6521">
            <v>2.9</v>
          </cell>
          <cell r="E6521">
            <v>0.43991999999999998</v>
          </cell>
        </row>
        <row r="6522">
          <cell r="A6522" t="str">
            <v>169872A</v>
          </cell>
          <cell r="B6522" t="str">
            <v>TEE, OIL COOLER OUTLET</v>
          </cell>
          <cell r="C6522">
            <v>150.44</v>
          </cell>
          <cell r="D6522">
            <v>214.92</v>
          </cell>
          <cell r="E6522">
            <v>104.68519999999999</v>
          </cell>
        </row>
        <row r="6523">
          <cell r="A6523" t="str">
            <v>169872B</v>
          </cell>
          <cell r="B6523" t="str">
            <v>TEE, OIL COOLER OUTLET</v>
          </cell>
          <cell r="C6523">
            <v>162.63</v>
          </cell>
          <cell r="D6523">
            <v>232.33</v>
          </cell>
          <cell r="E6523">
            <v>184.20839000000001</v>
          </cell>
        </row>
        <row r="6524">
          <cell r="A6524" t="str">
            <v>169874B</v>
          </cell>
          <cell r="B6524" t="str">
            <v>GASKET, IC INLET/OUTLET</v>
          </cell>
          <cell r="C6524">
            <v>9.09</v>
          </cell>
          <cell r="D6524">
            <v>12.98</v>
          </cell>
          <cell r="E6524">
            <v>2.7768000000000002</v>
          </cell>
        </row>
        <row r="6525">
          <cell r="A6525" t="str">
            <v>169874D</v>
          </cell>
          <cell r="B6525" t="str">
            <v>GASKET, LUBE OIL SYSTEM</v>
          </cell>
          <cell r="C6525">
            <v>2.42</v>
          </cell>
          <cell r="D6525">
            <v>3.45</v>
          </cell>
          <cell r="E6525">
            <v>0.32551999999999998</v>
          </cell>
        </row>
        <row r="6526">
          <cell r="A6526" t="str">
            <v>169874E</v>
          </cell>
          <cell r="B6526" t="str">
            <v>GASKET, LUBE OIL SYSTEM</v>
          </cell>
          <cell r="C6526">
            <v>2.4300000000000002</v>
          </cell>
          <cell r="D6526">
            <v>3.47</v>
          </cell>
          <cell r="E6526">
            <v>0.82887999999999995</v>
          </cell>
        </row>
        <row r="6527">
          <cell r="A6527" t="str">
            <v>169876A</v>
          </cell>
          <cell r="B6527" t="str">
            <v>SPRING PRESS REG</v>
          </cell>
          <cell r="C6527">
            <v>30.63</v>
          </cell>
          <cell r="D6527">
            <v>43.76</v>
          </cell>
          <cell r="E6527">
            <v>4.16</v>
          </cell>
        </row>
        <row r="6528">
          <cell r="A6528" t="str">
            <v>169879C</v>
          </cell>
          <cell r="B6528" t="str">
            <v>ELBOW</v>
          </cell>
          <cell r="C6528">
            <v>32.32</v>
          </cell>
          <cell r="D6528">
            <v>46.18</v>
          </cell>
          <cell r="E6528">
            <v>16.650400000000001</v>
          </cell>
        </row>
        <row r="6529">
          <cell r="A6529" t="str">
            <v>169880A</v>
          </cell>
          <cell r="B6529" t="str">
            <v>TUBE,REGULATOR SPILL</v>
          </cell>
          <cell r="C6529">
            <v>42.6</v>
          </cell>
          <cell r="D6529">
            <v>60.86</v>
          </cell>
          <cell r="E6529">
            <v>42.68815</v>
          </cell>
        </row>
        <row r="6530">
          <cell r="A6530" t="str">
            <v>169884E</v>
          </cell>
          <cell r="B6530" t="str">
            <v>STRAP,OIL COOLER 8 IN</v>
          </cell>
          <cell r="C6530">
            <v>135.85</v>
          </cell>
          <cell r="D6530">
            <v>194.07</v>
          </cell>
          <cell r="E6530">
            <v>140.63379</v>
          </cell>
        </row>
        <row r="6531">
          <cell r="A6531" t="str">
            <v>169884F</v>
          </cell>
          <cell r="B6531" t="str">
            <v>STRAP,OIL COOLER 10 IN</v>
          </cell>
          <cell r="C6531">
            <v>102.19</v>
          </cell>
          <cell r="D6531">
            <v>145.99</v>
          </cell>
          <cell r="E6531">
            <v>57.428800000000003</v>
          </cell>
        </row>
        <row r="6532">
          <cell r="A6532" t="str">
            <v>169884J</v>
          </cell>
          <cell r="B6532" t="str">
            <v>STRAP,OIL COOLER 8 IN</v>
          </cell>
          <cell r="C6532">
            <v>173.4</v>
          </cell>
          <cell r="D6532">
            <v>247.71</v>
          </cell>
          <cell r="E6532">
            <v>163.06005999999999</v>
          </cell>
        </row>
        <row r="6533">
          <cell r="A6533" t="str">
            <v>169884K</v>
          </cell>
          <cell r="B6533" t="str">
            <v>STRAP,OIL COOLER 10 IN</v>
          </cell>
          <cell r="C6533">
            <v>50.2</v>
          </cell>
          <cell r="D6533">
            <v>71.72</v>
          </cell>
          <cell r="E6533">
            <v>28.215199999999999</v>
          </cell>
        </row>
        <row r="6534">
          <cell r="A6534" t="str">
            <v>169890D</v>
          </cell>
          <cell r="B6534" t="str">
            <v>LEVER, GOVERNOR</v>
          </cell>
          <cell r="C6534">
            <v>129.74</v>
          </cell>
          <cell r="D6534">
            <v>185.34</v>
          </cell>
          <cell r="E6534">
            <v>86.954400000000007</v>
          </cell>
        </row>
        <row r="6535">
          <cell r="A6535" t="str">
            <v>169892A</v>
          </cell>
          <cell r="B6535" t="str">
            <v>ELBOW</v>
          </cell>
          <cell r="C6535">
            <v>156.83000000000001</v>
          </cell>
          <cell r="D6535">
            <v>224.04</v>
          </cell>
          <cell r="E6535">
            <v>139.46724</v>
          </cell>
        </row>
        <row r="6536">
          <cell r="A6536" t="str">
            <v>169892B</v>
          </cell>
          <cell r="B6536" t="str">
            <v>ELBOW</v>
          </cell>
          <cell r="C6536">
            <v>191.78</v>
          </cell>
          <cell r="D6536">
            <v>273.97000000000003</v>
          </cell>
          <cell r="E6536">
            <v>184.37423999999999</v>
          </cell>
        </row>
        <row r="6537">
          <cell r="A6537" t="str">
            <v>169892F</v>
          </cell>
          <cell r="B6537" t="str">
            <v>ELBOW, WATER JUMPER</v>
          </cell>
          <cell r="C6537">
            <v>58</v>
          </cell>
          <cell r="D6537">
            <v>82.86</v>
          </cell>
          <cell r="E6537">
            <v>18.844799999999999</v>
          </cell>
        </row>
        <row r="6538">
          <cell r="A6538" t="str">
            <v>169892J</v>
          </cell>
          <cell r="B6538" t="str">
            <v>ELBOW, WATER JUMPER</v>
          </cell>
          <cell r="C6538">
            <v>80.7</v>
          </cell>
          <cell r="D6538">
            <v>115.29</v>
          </cell>
          <cell r="E6538">
            <v>15.08</v>
          </cell>
        </row>
        <row r="6539">
          <cell r="A6539" t="str">
            <v>169902C</v>
          </cell>
          <cell r="B6539" t="str">
            <v>SHAFT,BUTTERFLY VLVE</v>
          </cell>
          <cell r="C6539">
            <v>102.71</v>
          </cell>
          <cell r="D6539">
            <v>146.72999999999999</v>
          </cell>
          <cell r="E6539">
            <v>17.992000000000001</v>
          </cell>
        </row>
        <row r="6540">
          <cell r="A6540" t="str">
            <v>169902F</v>
          </cell>
          <cell r="B6540" t="str">
            <v>SHAFT,BUTTERFLY VA.</v>
          </cell>
          <cell r="C6540">
            <v>145.33000000000001</v>
          </cell>
          <cell r="D6540">
            <v>207.61</v>
          </cell>
          <cell r="E6540">
            <v>13.4992</v>
          </cell>
        </row>
        <row r="6541">
          <cell r="A6541" t="str">
            <v>169912H</v>
          </cell>
          <cell r="B6541" t="str">
            <v>SPACER,C'SHAFT PUL.</v>
          </cell>
          <cell r="C6541">
            <v>271.42</v>
          </cell>
          <cell r="D6541">
            <v>387.75</v>
          </cell>
          <cell r="E6541">
            <v>183.04</v>
          </cell>
        </row>
        <row r="6542">
          <cell r="A6542" t="str">
            <v>169912J</v>
          </cell>
          <cell r="B6542" t="str">
            <v>SPACER,FRONT END DRV</v>
          </cell>
          <cell r="C6542">
            <v>332.88</v>
          </cell>
          <cell r="D6542">
            <v>475.54</v>
          </cell>
          <cell r="E6542">
            <v>132.93279999999999</v>
          </cell>
        </row>
        <row r="6543">
          <cell r="A6543" t="str">
            <v>169918A</v>
          </cell>
          <cell r="B6543" t="str">
            <v>FLANGE WATER OUTLET</v>
          </cell>
          <cell r="C6543">
            <v>432.48</v>
          </cell>
          <cell r="D6543">
            <v>617.83000000000004</v>
          </cell>
          <cell r="E6543">
            <v>153.13999999999999</v>
          </cell>
        </row>
        <row r="6544">
          <cell r="A6544" t="str">
            <v>169922J</v>
          </cell>
          <cell r="B6544" t="str">
            <v>PULLEY,AUXILARY PUMP</v>
          </cell>
          <cell r="C6544">
            <v>600.58000000000004</v>
          </cell>
          <cell r="D6544">
            <v>857.97</v>
          </cell>
          <cell r="E6544">
            <v>301.60000000000002</v>
          </cell>
        </row>
        <row r="6545">
          <cell r="A6545" t="str">
            <v>169922L</v>
          </cell>
          <cell r="B6545" t="str">
            <v>PULLEY O.C. W.P.</v>
          </cell>
          <cell r="C6545">
            <v>1935.2</v>
          </cell>
          <cell r="D6545">
            <v>2764.57</v>
          </cell>
          <cell r="E6545">
            <v>392.70400000000001</v>
          </cell>
        </row>
        <row r="6546">
          <cell r="A6546" t="str">
            <v>169923J</v>
          </cell>
          <cell r="B6546" t="str">
            <v>GUARD,AUX. PUMP-REAR</v>
          </cell>
          <cell r="C6546">
            <v>24.01</v>
          </cell>
          <cell r="D6546">
            <v>34.299999999999997</v>
          </cell>
          <cell r="E6546">
            <v>15.537599999999999</v>
          </cell>
        </row>
        <row r="6547">
          <cell r="A6547" t="str">
            <v>169925J</v>
          </cell>
          <cell r="B6547" t="str">
            <v>BRACKET,WATER PUMP</v>
          </cell>
          <cell r="C6547">
            <v>243.1</v>
          </cell>
          <cell r="D6547">
            <v>347.29</v>
          </cell>
          <cell r="E6547">
            <v>235.70107999999999</v>
          </cell>
        </row>
        <row r="6548">
          <cell r="A6548" t="str">
            <v>169925K</v>
          </cell>
          <cell r="B6548" t="str">
            <v>BRACKET O.C. W.P.</v>
          </cell>
          <cell r="C6548">
            <v>682.37</v>
          </cell>
          <cell r="D6548">
            <v>974.81</v>
          </cell>
          <cell r="E6548">
            <v>618.79999999999995</v>
          </cell>
        </row>
        <row r="6549">
          <cell r="A6549" t="str">
            <v>169925L</v>
          </cell>
          <cell r="B6549" t="str">
            <v>BRACKET, WATER PUMP</v>
          </cell>
          <cell r="C6549">
            <v>439.15</v>
          </cell>
          <cell r="D6549">
            <v>627.36</v>
          </cell>
          <cell r="E6549">
            <v>186.6592</v>
          </cell>
        </row>
        <row r="6550">
          <cell r="A6550" t="str">
            <v>169929B</v>
          </cell>
          <cell r="B6550" t="str">
            <v>VALVE,AMOT TRIP</v>
          </cell>
          <cell r="C6550">
            <v>344.58</v>
          </cell>
          <cell r="D6550">
            <v>492.26</v>
          </cell>
          <cell r="E6550">
            <v>232.3776</v>
          </cell>
        </row>
        <row r="6551">
          <cell r="A6551" t="str">
            <v>169929C</v>
          </cell>
          <cell r="B6551" t="str">
            <v>VALVE,AMOT TRIP</v>
          </cell>
          <cell r="C6551">
            <v>171.18</v>
          </cell>
          <cell r="D6551">
            <v>244.55</v>
          </cell>
          <cell r="E6551">
            <v>115.44</v>
          </cell>
        </row>
        <row r="6552">
          <cell r="A6552" t="str">
            <v>169929D</v>
          </cell>
          <cell r="B6552" t="str">
            <v>VALVE,AMOT TEMP.</v>
          </cell>
          <cell r="C6552">
            <v>378.84</v>
          </cell>
          <cell r="D6552">
            <v>541.20000000000005</v>
          </cell>
          <cell r="E6552">
            <v>222.94479999999999</v>
          </cell>
        </row>
        <row r="6553">
          <cell r="A6553" t="str">
            <v>169931B</v>
          </cell>
          <cell r="B6553" t="str">
            <v>AIR HORN,CARBURETOR</v>
          </cell>
          <cell r="C6553">
            <v>388.93</v>
          </cell>
          <cell r="D6553">
            <v>555.61</v>
          </cell>
          <cell r="E6553">
            <v>372.32011</v>
          </cell>
        </row>
        <row r="6554">
          <cell r="A6554" t="str">
            <v>169937A</v>
          </cell>
          <cell r="B6554" t="str">
            <v>ELEMENT,AIR CLEANER</v>
          </cell>
          <cell r="C6554">
            <v>541.69000000000005</v>
          </cell>
          <cell r="D6554">
            <v>773.84</v>
          </cell>
          <cell r="E6554">
            <v>336.96</v>
          </cell>
        </row>
        <row r="6555">
          <cell r="A6555" t="str">
            <v>169937B</v>
          </cell>
          <cell r="B6555" t="str">
            <v>ELEMENT,AIR CLEANER</v>
          </cell>
          <cell r="C6555">
            <v>78.42</v>
          </cell>
          <cell r="D6555">
            <v>112.03</v>
          </cell>
          <cell r="E6555">
            <v>42.328000000000003</v>
          </cell>
        </row>
        <row r="6556">
          <cell r="A6556" t="str">
            <v>169940F</v>
          </cell>
          <cell r="B6556" t="str">
            <v>BRACKET,REGULATOR RH</v>
          </cell>
          <cell r="C6556">
            <v>77.92</v>
          </cell>
          <cell r="D6556">
            <v>111.31</v>
          </cell>
          <cell r="E6556">
            <v>81.064250000000001</v>
          </cell>
        </row>
        <row r="6557">
          <cell r="A6557" t="str">
            <v>169940G</v>
          </cell>
          <cell r="B6557" t="str">
            <v>BRACKET,REGULATOR LH</v>
          </cell>
          <cell r="C6557">
            <v>100.45</v>
          </cell>
          <cell r="D6557">
            <v>143.49</v>
          </cell>
          <cell r="E6557">
            <v>106.22739</v>
          </cell>
        </row>
        <row r="6558">
          <cell r="A6558" t="str">
            <v>169941A</v>
          </cell>
          <cell r="B6558" t="str">
            <v>LEVER,CROSS SHAFT</v>
          </cell>
          <cell r="C6558">
            <v>258.39999999999998</v>
          </cell>
          <cell r="D6558">
            <v>369.14</v>
          </cell>
          <cell r="E6558">
            <v>192.88075000000001</v>
          </cell>
        </row>
        <row r="6559">
          <cell r="A6559" t="str">
            <v>169941B</v>
          </cell>
          <cell r="B6559" t="str">
            <v>LEVER,BELL CRANK</v>
          </cell>
          <cell r="C6559">
            <v>291.2</v>
          </cell>
          <cell r="D6559">
            <v>416</v>
          </cell>
          <cell r="E6559">
            <v>137.9248</v>
          </cell>
        </row>
        <row r="6560">
          <cell r="A6560" t="str">
            <v>169943A</v>
          </cell>
          <cell r="B6560" t="str">
            <v>SHAFT,BUTTERFLY VLV.</v>
          </cell>
          <cell r="C6560">
            <v>92.08</v>
          </cell>
          <cell r="D6560">
            <v>131.54</v>
          </cell>
          <cell r="E6560">
            <v>53.6432</v>
          </cell>
        </row>
        <row r="6561">
          <cell r="A6561" t="str">
            <v>169946E</v>
          </cell>
          <cell r="B6561" t="str">
            <v>CONN TURBO EXH</v>
          </cell>
          <cell r="C6561">
            <v>1128.57</v>
          </cell>
          <cell r="D6561">
            <v>1612.24</v>
          </cell>
          <cell r="E6561">
            <v>452.69330000000002</v>
          </cell>
        </row>
        <row r="6562">
          <cell r="A6562" t="str">
            <v>169947E</v>
          </cell>
          <cell r="B6562" t="str">
            <v>CONN TURBO EXH</v>
          </cell>
          <cell r="C6562">
            <v>1569.6</v>
          </cell>
          <cell r="D6562">
            <v>2242.2800000000002</v>
          </cell>
          <cell r="E6562">
            <v>561.13406999999995</v>
          </cell>
        </row>
        <row r="6563">
          <cell r="A6563" t="str">
            <v>169950B</v>
          </cell>
          <cell r="B6563" t="str">
            <v>ELBOW,CONN. AIR OUT</v>
          </cell>
          <cell r="C6563">
            <v>227.7</v>
          </cell>
          <cell r="D6563">
            <v>325.27999999999997</v>
          </cell>
          <cell r="E6563">
            <v>94.317599999999999</v>
          </cell>
        </row>
        <row r="6564">
          <cell r="A6564" t="str">
            <v>169952A</v>
          </cell>
          <cell r="B6564" t="str">
            <v>BRACKET REGULATOR LH</v>
          </cell>
          <cell r="C6564">
            <v>11.7</v>
          </cell>
          <cell r="D6564">
            <v>16.72</v>
          </cell>
          <cell r="E6564">
            <v>7.1397199999999996</v>
          </cell>
        </row>
        <row r="6565">
          <cell r="A6565" t="str">
            <v>169952M</v>
          </cell>
          <cell r="B6565" t="str">
            <v>BRACKET, GAS REGULATOR</v>
          </cell>
          <cell r="C6565">
            <v>191.2</v>
          </cell>
          <cell r="D6565">
            <v>273.14</v>
          </cell>
          <cell r="E6565">
            <v>57.2</v>
          </cell>
        </row>
        <row r="6566">
          <cell r="A6566" t="str">
            <v>169952N</v>
          </cell>
          <cell r="B6566" t="str">
            <v>BRACKET, GAS REGULATOR</v>
          </cell>
          <cell r="C6566">
            <v>112.37</v>
          </cell>
          <cell r="D6566">
            <v>160.53</v>
          </cell>
          <cell r="E6566">
            <v>57.002400000000002</v>
          </cell>
        </row>
        <row r="6567">
          <cell r="A6567" t="str">
            <v>169958M</v>
          </cell>
          <cell r="B6567" t="str">
            <v>PANEL,INSTRUMENT</v>
          </cell>
          <cell r="C6567">
            <v>191.67</v>
          </cell>
          <cell r="D6567">
            <v>273.82</v>
          </cell>
          <cell r="E6567">
            <v>185.78169</v>
          </cell>
        </row>
        <row r="6568">
          <cell r="A6568" t="str">
            <v>169958N</v>
          </cell>
          <cell r="B6568" t="str">
            <v>PANEL,SELECTOR SW.</v>
          </cell>
          <cell r="C6568">
            <v>13.07</v>
          </cell>
          <cell r="D6568">
            <v>18.670000000000002</v>
          </cell>
          <cell r="E6568">
            <v>12.876569999999999</v>
          </cell>
        </row>
        <row r="6569">
          <cell r="A6569" t="str">
            <v>169959A</v>
          </cell>
          <cell r="B6569" t="str">
            <v>BRACKET INST COVER</v>
          </cell>
          <cell r="C6569">
            <v>26.1</v>
          </cell>
          <cell r="D6569">
            <v>37.29</v>
          </cell>
          <cell r="E6569">
            <v>27.12715</v>
          </cell>
        </row>
        <row r="6570">
          <cell r="A6570" t="str">
            <v>169959H</v>
          </cell>
          <cell r="B6570" t="str">
            <v>BRACKET,INST PANEL</v>
          </cell>
          <cell r="C6570">
            <v>18.34</v>
          </cell>
          <cell r="D6570">
            <v>26.2</v>
          </cell>
          <cell r="E6570">
            <v>11.866400000000001</v>
          </cell>
        </row>
        <row r="6571">
          <cell r="A6571" t="str">
            <v>169959J</v>
          </cell>
          <cell r="B6571" t="str">
            <v>BRACKET,INST PANEL</v>
          </cell>
          <cell r="C6571">
            <v>18.34</v>
          </cell>
          <cell r="D6571">
            <v>26.2</v>
          </cell>
          <cell r="E6571">
            <v>11.866400000000001</v>
          </cell>
        </row>
        <row r="6572">
          <cell r="A6572" t="str">
            <v>169960F</v>
          </cell>
          <cell r="B6572" t="str">
            <v>INTERCOOLER</v>
          </cell>
          <cell r="C6572">
            <v>4726.99</v>
          </cell>
          <cell r="D6572">
            <v>6752.84</v>
          </cell>
          <cell r="E6572">
            <v>3058.64</v>
          </cell>
        </row>
        <row r="6573">
          <cell r="A6573" t="str">
            <v>169961H</v>
          </cell>
          <cell r="B6573" t="str">
            <v>PLENUM,INTERCOOLER</v>
          </cell>
          <cell r="C6573">
            <v>855.3</v>
          </cell>
          <cell r="D6573">
            <v>1221.8499999999999</v>
          </cell>
          <cell r="E6573">
            <v>527.42994999999996</v>
          </cell>
        </row>
        <row r="6574">
          <cell r="A6574" t="str">
            <v>169961U</v>
          </cell>
          <cell r="B6574" t="str">
            <v>PLENUM,INTERCOOLER</v>
          </cell>
          <cell r="C6574">
            <v>1682.4</v>
          </cell>
          <cell r="D6574">
            <v>2403.4299999999998</v>
          </cell>
          <cell r="E6574">
            <v>264.54480000000001</v>
          </cell>
        </row>
        <row r="6575">
          <cell r="A6575" t="str">
            <v>169969W</v>
          </cell>
          <cell r="B6575" t="str">
            <v>BRKT, OIL COOLER, R.H.</v>
          </cell>
          <cell r="C6575">
            <v>306.45</v>
          </cell>
          <cell r="D6575">
            <v>437.78</v>
          </cell>
          <cell r="E6575">
            <v>119.34</v>
          </cell>
        </row>
        <row r="6576">
          <cell r="A6576" t="str">
            <v>169969X</v>
          </cell>
          <cell r="B6576" t="str">
            <v>BRKT, OIL COOLER, L.H.</v>
          </cell>
          <cell r="C6576">
            <v>356.21</v>
          </cell>
          <cell r="D6576">
            <v>508.87</v>
          </cell>
          <cell r="E6576">
            <v>111.8</v>
          </cell>
        </row>
        <row r="6577">
          <cell r="A6577" t="str">
            <v>169969Y</v>
          </cell>
          <cell r="B6577" t="str">
            <v>BRKT, OIL COOLER, R.H.</v>
          </cell>
          <cell r="C6577">
            <v>168.7</v>
          </cell>
          <cell r="D6577">
            <v>241</v>
          </cell>
          <cell r="E6577">
            <v>113.9753</v>
          </cell>
        </row>
        <row r="6578">
          <cell r="A6578" t="str">
            <v>169969Z</v>
          </cell>
          <cell r="B6578" t="str">
            <v>BRKT, OIL COOLER, L.H.</v>
          </cell>
          <cell r="C6578">
            <v>168.71</v>
          </cell>
          <cell r="D6578">
            <v>241.01</v>
          </cell>
          <cell r="E6578">
            <v>114.11848000000001</v>
          </cell>
        </row>
        <row r="6579">
          <cell r="A6579" t="str">
            <v>169980A</v>
          </cell>
          <cell r="B6579" t="str">
            <v>TUBE WATER</v>
          </cell>
          <cell r="C6579">
            <v>39.4</v>
          </cell>
          <cell r="D6579">
            <v>56.28</v>
          </cell>
          <cell r="E6579">
            <v>28.257020000000001</v>
          </cell>
        </row>
        <row r="6580">
          <cell r="A6580" t="str">
            <v>169982B</v>
          </cell>
          <cell r="B6580" t="str">
            <v>TUBE, WATER</v>
          </cell>
          <cell r="C6580">
            <v>189.11</v>
          </cell>
          <cell r="D6580">
            <v>270.14999999999998</v>
          </cell>
          <cell r="E6580">
            <v>143.19468000000001</v>
          </cell>
        </row>
        <row r="6581">
          <cell r="A6581" t="str">
            <v>169982C</v>
          </cell>
          <cell r="B6581" t="str">
            <v>TUBE, WATER</v>
          </cell>
          <cell r="C6581">
            <v>55.62</v>
          </cell>
          <cell r="D6581">
            <v>79.459999999999994</v>
          </cell>
          <cell r="E6581">
            <v>38.455080000000002</v>
          </cell>
        </row>
        <row r="6582">
          <cell r="A6582" t="str">
            <v>169985B</v>
          </cell>
          <cell r="B6582" t="str">
            <v>CLAMP</v>
          </cell>
          <cell r="C6582">
            <v>27.32</v>
          </cell>
          <cell r="D6582">
            <v>39.020000000000003</v>
          </cell>
          <cell r="E6582">
            <v>8.32</v>
          </cell>
        </row>
        <row r="6583">
          <cell r="A6583" t="str">
            <v>169985C</v>
          </cell>
          <cell r="B6583" t="str">
            <v>CLAMP</v>
          </cell>
          <cell r="C6583">
            <v>19.57</v>
          </cell>
          <cell r="D6583">
            <v>27.96</v>
          </cell>
          <cell r="E6583">
            <v>6.3544</v>
          </cell>
        </row>
        <row r="6584">
          <cell r="A6584" t="str">
            <v>169988A</v>
          </cell>
          <cell r="B6584" t="str">
            <v>BRACE REGULATOR L H</v>
          </cell>
          <cell r="C6584">
            <v>2.92</v>
          </cell>
          <cell r="D6584">
            <v>4.18</v>
          </cell>
          <cell r="E6584">
            <v>1.9742599999999999</v>
          </cell>
        </row>
        <row r="6585">
          <cell r="A6585" t="str">
            <v>169988G</v>
          </cell>
          <cell r="B6585" t="str">
            <v>BRACE,SAFETY VALVE</v>
          </cell>
          <cell r="C6585">
            <v>2.46</v>
          </cell>
          <cell r="D6585">
            <v>3.52</v>
          </cell>
          <cell r="E6585">
            <v>1.5013399999999999</v>
          </cell>
        </row>
        <row r="6586">
          <cell r="A6586" t="str">
            <v>169989A</v>
          </cell>
          <cell r="B6586" t="str">
            <v>RING,SLINGER MTG.</v>
          </cell>
          <cell r="C6586">
            <v>446.22</v>
          </cell>
          <cell r="D6586">
            <v>637.46</v>
          </cell>
          <cell r="E6586">
            <v>132.6</v>
          </cell>
        </row>
        <row r="6587">
          <cell r="A6587" t="str">
            <v>169990A</v>
          </cell>
          <cell r="B6587" t="str">
            <v>SLINGER,OIL</v>
          </cell>
          <cell r="C6587">
            <v>288.66000000000003</v>
          </cell>
          <cell r="D6587">
            <v>412.37</v>
          </cell>
          <cell r="E6587">
            <v>51.625599999999999</v>
          </cell>
        </row>
        <row r="6588">
          <cell r="A6588" t="str">
            <v>169994B</v>
          </cell>
          <cell r="B6588" t="str">
            <v>NBL CAPSCREW, CYL HEAD</v>
          </cell>
          <cell r="C6588">
            <v>32.799999999999997</v>
          </cell>
          <cell r="D6588">
            <v>46.86</v>
          </cell>
          <cell r="E6588">
            <v>11.783200000000001</v>
          </cell>
        </row>
        <row r="6589">
          <cell r="A6589" t="str">
            <v>169994C</v>
          </cell>
          <cell r="B6589" t="str">
            <v>NBL CAPSCREW, CYL HEAD</v>
          </cell>
          <cell r="C6589">
            <v>47.05</v>
          </cell>
          <cell r="D6589">
            <v>67.22</v>
          </cell>
          <cell r="E6589">
            <v>6.3440000000000003</v>
          </cell>
        </row>
        <row r="6590">
          <cell r="A6590" t="str">
            <v>169994D</v>
          </cell>
          <cell r="B6590" t="str">
            <v>NBL BOLT, HEAD</v>
          </cell>
          <cell r="C6590">
            <v>24.12</v>
          </cell>
          <cell r="D6590">
            <v>34.46</v>
          </cell>
          <cell r="E6590">
            <v>11.4712</v>
          </cell>
        </row>
        <row r="6591">
          <cell r="A6591" t="str">
            <v>169995A</v>
          </cell>
          <cell r="B6591" t="str">
            <v>EXTRACTOR,VENTURI</v>
          </cell>
          <cell r="C6591">
            <v>507.26</v>
          </cell>
          <cell r="D6591">
            <v>724.65</v>
          </cell>
          <cell r="E6591">
            <v>102.69694</v>
          </cell>
        </row>
        <row r="6592">
          <cell r="A6592" t="str">
            <v>169996B</v>
          </cell>
          <cell r="B6592" t="str">
            <v>HOUSING, PRESSURE</v>
          </cell>
          <cell r="C6592">
            <v>202.83</v>
          </cell>
          <cell r="D6592">
            <v>289.75</v>
          </cell>
          <cell r="E6592">
            <v>45.104799999999997</v>
          </cell>
        </row>
        <row r="6593">
          <cell r="A6593" t="str">
            <v>169997A</v>
          </cell>
          <cell r="B6593" t="str">
            <v>NOZZLE VENTURI</v>
          </cell>
          <cell r="C6593">
            <v>64.31</v>
          </cell>
          <cell r="D6593">
            <v>91.87</v>
          </cell>
          <cell r="E6593">
            <v>43.368000000000002</v>
          </cell>
        </row>
        <row r="6594">
          <cell r="A6594" t="str">
            <v>169997C</v>
          </cell>
          <cell r="B6594" t="str">
            <v>NOZZLE,VENTURI</v>
          </cell>
          <cell r="C6594">
            <v>78.930000000000007</v>
          </cell>
          <cell r="D6594">
            <v>112.76</v>
          </cell>
          <cell r="E6594">
            <v>40.6432</v>
          </cell>
        </row>
        <row r="6595">
          <cell r="A6595" t="str">
            <v>169998A</v>
          </cell>
          <cell r="B6595" t="str">
            <v>GASKET,VENTURI</v>
          </cell>
          <cell r="C6595">
            <v>2.81</v>
          </cell>
          <cell r="D6595">
            <v>4.01</v>
          </cell>
          <cell r="E6595">
            <v>0.52</v>
          </cell>
        </row>
        <row r="6596">
          <cell r="A6596" t="str">
            <v>169999H</v>
          </cell>
          <cell r="B6596" t="str">
            <v>CONNECTION,EXH</v>
          </cell>
          <cell r="C6596">
            <v>2062.38</v>
          </cell>
          <cell r="D6596">
            <v>2946.26</v>
          </cell>
          <cell r="E6596">
            <v>317.41840000000002</v>
          </cell>
        </row>
        <row r="6597">
          <cell r="A6597" t="str">
            <v>172308A</v>
          </cell>
          <cell r="B6597" t="str">
            <v>SHIM, OIL PUMP BODY</v>
          </cell>
          <cell r="C6597">
            <v>3.7</v>
          </cell>
          <cell r="D6597">
            <v>5.29</v>
          </cell>
          <cell r="E6597">
            <v>2.08</v>
          </cell>
        </row>
        <row r="6598">
          <cell r="A6598" t="str">
            <v>172308B</v>
          </cell>
          <cell r="B6598" t="str">
            <v>SHIM, OIL PUMP BODY</v>
          </cell>
          <cell r="C6598">
            <v>3.7</v>
          </cell>
          <cell r="D6598">
            <v>5.29</v>
          </cell>
          <cell r="E6598">
            <v>2.08</v>
          </cell>
        </row>
        <row r="6599">
          <cell r="A6599" t="str">
            <v>172411M</v>
          </cell>
          <cell r="B6599" t="str">
            <v>PIPE T.O.E. 2.50 X3 IN</v>
          </cell>
          <cell r="C6599">
            <v>10.17</v>
          </cell>
          <cell r="D6599">
            <v>14.52</v>
          </cell>
          <cell r="E6599">
            <v>6.8536000000000001</v>
          </cell>
        </row>
        <row r="6600">
          <cell r="A6600" t="str">
            <v>173964G</v>
          </cell>
          <cell r="B6600" t="str">
            <v>HOSE 11.00 LG.</v>
          </cell>
          <cell r="C6600">
            <v>39.53</v>
          </cell>
          <cell r="D6600">
            <v>56.48</v>
          </cell>
          <cell r="E6600">
            <v>26.659369999999999</v>
          </cell>
        </row>
        <row r="6601">
          <cell r="A6601" t="str">
            <v>173964T</v>
          </cell>
          <cell r="B6601" t="str">
            <v>HOSE, 23 LG.</v>
          </cell>
          <cell r="C6601">
            <v>79.069999999999993</v>
          </cell>
          <cell r="D6601">
            <v>112.95</v>
          </cell>
          <cell r="E6601">
            <v>53.318739999999998</v>
          </cell>
        </row>
        <row r="6602">
          <cell r="A6602" t="str">
            <v>176246A</v>
          </cell>
          <cell r="B6602" t="str">
            <v>LINE,TURBO DRAIN RB</v>
          </cell>
          <cell r="C6602">
            <v>32.39</v>
          </cell>
          <cell r="D6602">
            <v>46.28</v>
          </cell>
          <cell r="E6602">
            <v>25.959019999999999</v>
          </cell>
        </row>
        <row r="6603">
          <cell r="A6603" t="str">
            <v>176247B</v>
          </cell>
          <cell r="B6603" t="str">
            <v>U BOLT,.31X2.44X5.06</v>
          </cell>
          <cell r="C6603">
            <v>27.12</v>
          </cell>
          <cell r="D6603">
            <v>38.75</v>
          </cell>
          <cell r="E6603">
            <v>27.67689</v>
          </cell>
        </row>
        <row r="6604">
          <cell r="A6604" t="str">
            <v>176247C</v>
          </cell>
          <cell r="B6604" t="str">
            <v>U BOLT,.31X2.94X3.72</v>
          </cell>
          <cell r="C6604">
            <v>16.73</v>
          </cell>
          <cell r="D6604">
            <v>23.9</v>
          </cell>
          <cell r="E6604">
            <v>4.8242799999999999</v>
          </cell>
        </row>
        <row r="6605">
          <cell r="A6605" t="str">
            <v>176247D</v>
          </cell>
          <cell r="B6605" t="str">
            <v>U BOLT,.25X4.06X4.91</v>
          </cell>
          <cell r="C6605">
            <v>17.03</v>
          </cell>
          <cell r="D6605">
            <v>24.33</v>
          </cell>
          <cell r="E6605">
            <v>4.4408000000000003</v>
          </cell>
        </row>
        <row r="6606">
          <cell r="A6606" t="str">
            <v>176322A</v>
          </cell>
          <cell r="B6606" t="str">
            <v>BAFFLE PISTON</v>
          </cell>
          <cell r="C6606">
            <v>14.05</v>
          </cell>
          <cell r="D6606">
            <v>20.07</v>
          </cell>
          <cell r="E6606">
            <v>9.4743999999999993</v>
          </cell>
        </row>
        <row r="6607">
          <cell r="A6607" t="str">
            <v>176338A</v>
          </cell>
          <cell r="B6607" t="str">
            <v>TUBE COOL BY-P LINE</v>
          </cell>
          <cell r="C6607">
            <v>47.47</v>
          </cell>
          <cell r="D6607">
            <v>67.819999999999993</v>
          </cell>
          <cell r="E6607">
            <v>38.484879999999997</v>
          </cell>
        </row>
        <row r="6608">
          <cell r="A6608" t="str">
            <v>176352K</v>
          </cell>
          <cell r="B6608" t="str">
            <v>INSERT, 30 DEGREE VALVE SEAT</v>
          </cell>
          <cell r="C6608">
            <v>44.85</v>
          </cell>
          <cell r="D6608">
            <v>64.069999999999993</v>
          </cell>
          <cell r="E6608">
            <v>14.3</v>
          </cell>
        </row>
        <row r="6609">
          <cell r="A6609" t="str">
            <v>176352K3</v>
          </cell>
          <cell r="B6609" t="str">
            <v>INSERT, 30 DEGREE VALVE SEAT</v>
          </cell>
          <cell r="C6609">
            <v>65.709999999999994</v>
          </cell>
          <cell r="D6609">
            <v>93.87</v>
          </cell>
          <cell r="E6609">
            <v>22.973600000000001</v>
          </cell>
        </row>
        <row r="6610">
          <cell r="A6610" t="str">
            <v>176352P</v>
          </cell>
          <cell r="B6610" t="str">
            <v>INSERT, VALVE SEAT 30 DEG.</v>
          </cell>
          <cell r="C6610">
            <v>40.799999999999997</v>
          </cell>
          <cell r="D6610">
            <v>58.29</v>
          </cell>
          <cell r="E6610">
            <v>12.75456</v>
          </cell>
        </row>
        <row r="6611">
          <cell r="A6611" t="str">
            <v>176352P1</v>
          </cell>
          <cell r="B6611" t="str">
            <v>NBL INSERT, VALVE SEAT 30 DEG, .010 OS</v>
          </cell>
          <cell r="C6611">
            <v>59.25</v>
          </cell>
          <cell r="D6611">
            <v>84.64</v>
          </cell>
          <cell r="E6611">
            <v>25.927199999999999</v>
          </cell>
        </row>
        <row r="6612">
          <cell r="A6612" t="str">
            <v>176352P2</v>
          </cell>
          <cell r="B6612" t="str">
            <v>NBL INSERT, VALVE SEAT 30 DEG, .020 OS</v>
          </cell>
          <cell r="C6612">
            <v>59.25</v>
          </cell>
          <cell r="D6612">
            <v>84.64</v>
          </cell>
          <cell r="E6612">
            <v>25.927199999999999</v>
          </cell>
        </row>
        <row r="6613">
          <cell r="A6613" t="str">
            <v>176352P3</v>
          </cell>
          <cell r="B6613" t="str">
            <v>INSERT, VALVE SEAT 30 DEG.</v>
          </cell>
          <cell r="C6613">
            <v>70.930000000000007</v>
          </cell>
          <cell r="D6613">
            <v>101.33</v>
          </cell>
          <cell r="E6613">
            <v>24.10294</v>
          </cell>
        </row>
        <row r="6614">
          <cell r="A6614" t="str">
            <v>176352R</v>
          </cell>
          <cell r="B6614" t="str">
            <v>INSERT, VALVE SEAT 20 DEG. (EXH.)</v>
          </cell>
          <cell r="C6614">
            <v>55.27</v>
          </cell>
          <cell r="D6614">
            <v>78.959999999999994</v>
          </cell>
          <cell r="E6614">
            <v>13.07155</v>
          </cell>
        </row>
        <row r="6615">
          <cell r="A6615" t="str">
            <v>176352R1</v>
          </cell>
          <cell r="B6615" t="str">
            <v>NBL INSERT, VALVE SEAT 20 DEG, .010 OS</v>
          </cell>
          <cell r="C6615">
            <v>59.25</v>
          </cell>
          <cell r="D6615">
            <v>84.64</v>
          </cell>
          <cell r="E6615">
            <v>25.927199999999999</v>
          </cell>
        </row>
        <row r="6616">
          <cell r="A6616" t="str">
            <v>176352R2</v>
          </cell>
          <cell r="B6616" t="str">
            <v>NBL INSERT, VALVE SEAT 20 DEG, .020 OS</v>
          </cell>
          <cell r="C6616">
            <v>59.25</v>
          </cell>
          <cell r="D6616">
            <v>84.64</v>
          </cell>
          <cell r="E6616">
            <v>25.927199999999999</v>
          </cell>
        </row>
        <row r="6617">
          <cell r="A6617" t="str">
            <v>176352R3</v>
          </cell>
          <cell r="B6617" t="str">
            <v>INSERT, VALVE SEAT 20 DEG. (EXH.)</v>
          </cell>
          <cell r="C6617">
            <v>70.92</v>
          </cell>
          <cell r="D6617">
            <v>101.32</v>
          </cell>
          <cell r="E6617">
            <v>24.06175</v>
          </cell>
        </row>
        <row r="6618">
          <cell r="A6618" t="str">
            <v>176352T</v>
          </cell>
          <cell r="B6618" t="str">
            <v>INSERT, 20 DEG VALVE SEAT EXH</v>
          </cell>
          <cell r="C6618">
            <v>39.81</v>
          </cell>
          <cell r="D6618">
            <v>56.87</v>
          </cell>
          <cell r="E6618">
            <v>20.509630000000001</v>
          </cell>
        </row>
        <row r="6619">
          <cell r="A6619" t="str">
            <v>176352U</v>
          </cell>
          <cell r="B6619" t="str">
            <v>NBL INSERT, VALVE SEAT 30 DEG.</v>
          </cell>
          <cell r="C6619">
            <v>40.799999999999997</v>
          </cell>
          <cell r="D6619">
            <v>58.29</v>
          </cell>
          <cell r="E6619">
            <v>9.1891200000000008</v>
          </cell>
        </row>
        <row r="6620">
          <cell r="A6620" t="str">
            <v>176352U1</v>
          </cell>
          <cell r="B6620" t="str">
            <v>NBL INSERT, VALVE SEAT 30 DEG, .010 OS</v>
          </cell>
          <cell r="C6620">
            <v>75.540000000000006</v>
          </cell>
          <cell r="D6620">
            <v>107.92</v>
          </cell>
          <cell r="E6620">
            <v>26.5824</v>
          </cell>
        </row>
        <row r="6621">
          <cell r="A6621" t="str">
            <v>176352U2</v>
          </cell>
          <cell r="B6621" t="str">
            <v>NBL INSERT, VALVE SEAT 30 DEG, .020 OS</v>
          </cell>
          <cell r="C6621">
            <v>34</v>
          </cell>
          <cell r="D6621">
            <v>48.57</v>
          </cell>
          <cell r="E6621">
            <v>25.927199999999999</v>
          </cell>
        </row>
        <row r="6622">
          <cell r="A6622" t="str">
            <v>176352U3</v>
          </cell>
          <cell r="B6622" t="str">
            <v>NBL INSERT, VALVE SEAT 30 DEG, .030 OS</v>
          </cell>
          <cell r="C6622">
            <v>34</v>
          </cell>
          <cell r="D6622">
            <v>48.57</v>
          </cell>
          <cell r="E6622">
            <v>26.5824</v>
          </cell>
        </row>
        <row r="6623">
          <cell r="A6623" t="str">
            <v>176352V</v>
          </cell>
          <cell r="B6623" t="str">
            <v>NBL INSERT, VALVE SEAT 20 DEG. (EXH)</v>
          </cell>
          <cell r="C6623">
            <v>56.1</v>
          </cell>
          <cell r="D6623">
            <v>80.14</v>
          </cell>
          <cell r="E6623">
            <v>10.19326</v>
          </cell>
        </row>
        <row r="6624">
          <cell r="A6624" t="str">
            <v>176352V1</v>
          </cell>
          <cell r="B6624" t="str">
            <v>NBL INSERT, VALVE SEAT 20 DEG (EXH) .010 OS</v>
          </cell>
          <cell r="C6624">
            <v>56.1</v>
          </cell>
          <cell r="D6624">
            <v>80.14</v>
          </cell>
          <cell r="E6624">
            <v>26.5824</v>
          </cell>
        </row>
        <row r="6625">
          <cell r="A6625" t="str">
            <v>176352V2</v>
          </cell>
          <cell r="B6625" t="str">
            <v>NBL INSERT, VALVE SEAT 20 DEG (EXH) .020 OS</v>
          </cell>
          <cell r="C6625">
            <v>56.1</v>
          </cell>
          <cell r="D6625">
            <v>80.14</v>
          </cell>
          <cell r="E6625">
            <v>26.665600000000001</v>
          </cell>
        </row>
        <row r="6626">
          <cell r="A6626" t="str">
            <v>176352V3</v>
          </cell>
          <cell r="B6626" t="str">
            <v>NBL INSERT, VALVE SEAT 20 DEG (EXH) .030 OS</v>
          </cell>
          <cell r="C6626">
            <v>56.1</v>
          </cell>
          <cell r="D6626">
            <v>80.14</v>
          </cell>
          <cell r="E6626">
            <v>26.5824</v>
          </cell>
        </row>
        <row r="6627">
          <cell r="A6627" t="str">
            <v>176370A</v>
          </cell>
          <cell r="B6627" t="str">
            <v>SHAFT STUB</v>
          </cell>
          <cell r="C6627">
            <v>1596.16</v>
          </cell>
          <cell r="D6627">
            <v>2280.23</v>
          </cell>
          <cell r="E6627">
            <v>1076.4000000000001</v>
          </cell>
        </row>
        <row r="6628">
          <cell r="A6628" t="str">
            <v>176374D</v>
          </cell>
          <cell r="B6628" t="str">
            <v>PIPE,2 X 6.25 TOE</v>
          </cell>
          <cell r="C6628">
            <v>18.25</v>
          </cell>
          <cell r="D6628">
            <v>26.07</v>
          </cell>
          <cell r="E6628">
            <v>9.4016000000000002</v>
          </cell>
        </row>
        <row r="6629">
          <cell r="A6629" t="str">
            <v>176374G</v>
          </cell>
          <cell r="B6629" t="str">
            <v>PIPE,2 X 82 LG,TBE</v>
          </cell>
          <cell r="C6629">
            <v>168.16</v>
          </cell>
          <cell r="D6629">
            <v>240.22</v>
          </cell>
          <cell r="E6629">
            <v>113.39744</v>
          </cell>
        </row>
        <row r="6630">
          <cell r="A6630" t="str">
            <v>176374J</v>
          </cell>
          <cell r="B6630" t="str">
            <v>PIPE,2 X 8.50 TOE</v>
          </cell>
          <cell r="C6630">
            <v>14.45</v>
          </cell>
          <cell r="D6630">
            <v>20.64</v>
          </cell>
          <cell r="E6630">
            <v>10.348000000000001</v>
          </cell>
        </row>
        <row r="6631">
          <cell r="A6631" t="str">
            <v>176374L</v>
          </cell>
          <cell r="B6631" t="str">
            <v>PIPE,2 X 24.00 TBE</v>
          </cell>
          <cell r="C6631">
            <v>34.03</v>
          </cell>
          <cell r="D6631">
            <v>48.62</v>
          </cell>
          <cell r="E6631">
            <v>22.9528</v>
          </cell>
        </row>
        <row r="6632">
          <cell r="A6632" t="str">
            <v>176374T</v>
          </cell>
          <cell r="B6632" t="str">
            <v>PIPE,2 X 14.50 TOE</v>
          </cell>
          <cell r="C6632">
            <v>18.690000000000001</v>
          </cell>
          <cell r="D6632">
            <v>26.7</v>
          </cell>
          <cell r="E6632">
            <v>12.604799999999999</v>
          </cell>
        </row>
        <row r="6633">
          <cell r="A6633" t="str">
            <v>176375D</v>
          </cell>
          <cell r="B6633" t="str">
            <v>GASKET CYL LINER</v>
          </cell>
          <cell r="C6633">
            <v>19.48</v>
          </cell>
          <cell r="D6633">
            <v>27.83</v>
          </cell>
          <cell r="E6633">
            <v>6.5415999999999999</v>
          </cell>
        </row>
        <row r="6634">
          <cell r="A6634" t="str">
            <v>176375E</v>
          </cell>
          <cell r="B6634" t="str">
            <v>GASKET CYL LINER</v>
          </cell>
          <cell r="C6634">
            <v>43.82</v>
          </cell>
          <cell r="D6634">
            <v>62.6</v>
          </cell>
          <cell r="E6634">
            <v>24.627199999999998</v>
          </cell>
        </row>
        <row r="6635">
          <cell r="A6635" t="str">
            <v>176375F</v>
          </cell>
          <cell r="B6635" t="str">
            <v>GASKET CYL LINER</v>
          </cell>
          <cell r="C6635">
            <v>95.88</v>
          </cell>
          <cell r="D6635">
            <v>136.97</v>
          </cell>
          <cell r="E6635">
            <v>17.420000000000002</v>
          </cell>
        </row>
        <row r="6636">
          <cell r="A6636" t="str">
            <v>176445J</v>
          </cell>
          <cell r="B6636" t="str">
            <v>ELBOW,MALE,20X20</v>
          </cell>
          <cell r="C6636">
            <v>208.08</v>
          </cell>
          <cell r="D6636">
            <v>297.26</v>
          </cell>
          <cell r="E6636">
            <v>38.355200000000004</v>
          </cell>
        </row>
        <row r="6637">
          <cell r="A6637" t="str">
            <v>176450E</v>
          </cell>
          <cell r="B6637" t="str">
            <v>SEAL, VALVE STEM WHITE</v>
          </cell>
          <cell r="C6637">
            <v>3.57</v>
          </cell>
          <cell r="D6637">
            <v>5.0999999999999996</v>
          </cell>
          <cell r="E6637">
            <v>1.5808</v>
          </cell>
        </row>
        <row r="6638">
          <cell r="A6638" t="str">
            <v>176450F</v>
          </cell>
          <cell r="B6638" t="str">
            <v>SEAL,VALVE STEM BLACK</v>
          </cell>
          <cell r="C6638">
            <v>2.3199999999999998</v>
          </cell>
          <cell r="D6638">
            <v>3.31</v>
          </cell>
          <cell r="E6638">
            <v>0.65</v>
          </cell>
        </row>
        <row r="6639">
          <cell r="A6639" t="str">
            <v>176450G</v>
          </cell>
          <cell r="B6639" t="str">
            <v>SEAL,VALVE EXHAUST - GREEN</v>
          </cell>
          <cell r="C6639">
            <v>1.04</v>
          </cell>
          <cell r="D6639">
            <v>1.49</v>
          </cell>
          <cell r="E6639">
            <v>0.63439999999999996</v>
          </cell>
        </row>
        <row r="6640">
          <cell r="A6640" t="str">
            <v>176450H</v>
          </cell>
          <cell r="B6640" t="str">
            <v>SEAL,VALVE IN/EX - ORANGE</v>
          </cell>
          <cell r="C6640">
            <v>0.99</v>
          </cell>
          <cell r="D6640">
            <v>1.41</v>
          </cell>
          <cell r="E6640">
            <v>0.60319999999999996</v>
          </cell>
        </row>
        <row r="6641">
          <cell r="A6641" t="str">
            <v>176549H</v>
          </cell>
          <cell r="B6641" t="str">
            <v>TUBE,OIL HEADER TO CYL HEAD</v>
          </cell>
          <cell r="C6641">
            <v>43.29</v>
          </cell>
          <cell r="D6641">
            <v>61.84</v>
          </cell>
          <cell r="E6641">
            <v>13.041600000000001</v>
          </cell>
        </row>
        <row r="6642">
          <cell r="A6642" t="str">
            <v>176549L</v>
          </cell>
          <cell r="B6642" t="str">
            <v>TUBE,OIL HEADER-CYL HEAD</v>
          </cell>
          <cell r="C6642">
            <v>13.44</v>
          </cell>
          <cell r="D6642">
            <v>19.2</v>
          </cell>
          <cell r="E6642">
            <v>7.0616000000000003</v>
          </cell>
        </row>
        <row r="6643">
          <cell r="A6643" t="str">
            <v>176549P</v>
          </cell>
          <cell r="B6643" t="str">
            <v>TUBE, OIL, HEADER TO CYLINDER HEAD</v>
          </cell>
          <cell r="C6643">
            <v>57.12</v>
          </cell>
          <cell r="D6643">
            <v>81.599999999999994</v>
          </cell>
          <cell r="E6643">
            <v>33.730530000000002</v>
          </cell>
        </row>
        <row r="6644">
          <cell r="A6644" t="str">
            <v>176549R</v>
          </cell>
          <cell r="B6644" t="str">
            <v>TUBE, OIL, HEADER TO CYLINDER HEAD</v>
          </cell>
          <cell r="C6644">
            <v>36.43</v>
          </cell>
          <cell r="D6644">
            <v>52.05</v>
          </cell>
          <cell r="E6644">
            <v>33.046599999999998</v>
          </cell>
        </row>
        <row r="6645">
          <cell r="A6645" t="str">
            <v>176644G</v>
          </cell>
          <cell r="B6645" t="str">
            <v>TUBE, OIL INTER.</v>
          </cell>
          <cell r="C6645">
            <v>16.79</v>
          </cell>
          <cell r="D6645">
            <v>23.98</v>
          </cell>
          <cell r="E6645">
            <v>16.22156</v>
          </cell>
        </row>
        <row r="6646">
          <cell r="A6646" t="str">
            <v>176659C</v>
          </cell>
          <cell r="B6646" t="str">
            <v>TUBE</v>
          </cell>
          <cell r="C6646">
            <v>54.63</v>
          </cell>
          <cell r="D6646">
            <v>78.040000000000006</v>
          </cell>
          <cell r="E6646">
            <v>27.068860000000001</v>
          </cell>
        </row>
        <row r="6647">
          <cell r="A6647" t="str">
            <v>176660E</v>
          </cell>
          <cell r="B6647" t="str">
            <v>TUBE,OIL</v>
          </cell>
          <cell r="C6647">
            <v>62.62</v>
          </cell>
          <cell r="D6647">
            <v>89.46</v>
          </cell>
          <cell r="E6647">
            <v>32.00947</v>
          </cell>
        </row>
        <row r="6648">
          <cell r="A6648" t="str">
            <v>176660F</v>
          </cell>
          <cell r="B6648" t="str">
            <v>TUBE, OIL</v>
          </cell>
          <cell r="C6648">
            <v>13.06</v>
          </cell>
          <cell r="D6648">
            <v>18.649999999999999</v>
          </cell>
          <cell r="E6648">
            <v>8.8034800000000004</v>
          </cell>
        </row>
        <row r="6649">
          <cell r="A6649" t="str">
            <v>176708B</v>
          </cell>
          <cell r="B6649" t="str">
            <v>WASHER,.81X1.38X.19</v>
          </cell>
          <cell r="C6649">
            <v>4.4000000000000004</v>
          </cell>
          <cell r="D6649">
            <v>6.28</v>
          </cell>
          <cell r="E6649">
            <v>2.2626200000000001</v>
          </cell>
        </row>
        <row r="6650">
          <cell r="A6650" t="str">
            <v>176743B</v>
          </cell>
          <cell r="B6650" t="str">
            <v>HOUSING REGULATOR</v>
          </cell>
          <cell r="C6650">
            <v>5260.75</v>
          </cell>
          <cell r="D6650">
            <v>7515.36</v>
          </cell>
          <cell r="E6650">
            <v>2089.5284000000001</v>
          </cell>
        </row>
        <row r="6651">
          <cell r="A6651" t="str">
            <v>176746B</v>
          </cell>
          <cell r="B6651" t="str">
            <v>REB,PR(W/GATE)8.0 HG</v>
          </cell>
          <cell r="C6651">
            <v>1467.8</v>
          </cell>
          <cell r="D6651">
            <v>2096.86</v>
          </cell>
          <cell r="E6651">
            <v>733.59519999999998</v>
          </cell>
        </row>
        <row r="6652">
          <cell r="A6652" t="str">
            <v>176773A</v>
          </cell>
          <cell r="B6652" t="str">
            <v>GASKET,INTAKE MFLD.</v>
          </cell>
          <cell r="C6652">
            <v>5.67</v>
          </cell>
          <cell r="D6652">
            <v>8.1</v>
          </cell>
          <cell r="E6652">
            <v>1.0989899999999999</v>
          </cell>
        </row>
        <row r="6653">
          <cell r="A6653" t="str">
            <v>176774A</v>
          </cell>
          <cell r="B6653" t="str">
            <v>GASKET</v>
          </cell>
          <cell r="C6653">
            <v>26.52</v>
          </cell>
          <cell r="D6653">
            <v>37.89</v>
          </cell>
          <cell r="E6653">
            <v>2.5604800000000001</v>
          </cell>
        </row>
        <row r="6654">
          <cell r="A6654" t="str">
            <v>176775A</v>
          </cell>
          <cell r="B6654" t="str">
            <v>LINE, OIL</v>
          </cell>
          <cell r="C6654">
            <v>23.64</v>
          </cell>
          <cell r="D6654">
            <v>33.770000000000003</v>
          </cell>
          <cell r="E6654">
            <v>17.324839999999998</v>
          </cell>
        </row>
        <row r="6655">
          <cell r="A6655" t="str">
            <v>176775B</v>
          </cell>
          <cell r="B6655" t="str">
            <v>TUBE,OIL LINE</v>
          </cell>
          <cell r="C6655">
            <v>49.62</v>
          </cell>
          <cell r="D6655">
            <v>70.89</v>
          </cell>
          <cell r="E6655">
            <v>32.560319999999997</v>
          </cell>
        </row>
        <row r="6656">
          <cell r="A6656" t="str">
            <v>176775C</v>
          </cell>
          <cell r="B6656" t="str">
            <v>TUBE,OIL LINE</v>
          </cell>
          <cell r="C6656">
            <v>49.03</v>
          </cell>
          <cell r="D6656">
            <v>70.040000000000006</v>
          </cell>
          <cell r="E6656">
            <v>32.244459999999997</v>
          </cell>
        </row>
        <row r="6657">
          <cell r="A6657" t="str">
            <v>176775L</v>
          </cell>
          <cell r="B6657" t="str">
            <v>TUBE, REAR OIL</v>
          </cell>
          <cell r="C6657">
            <v>32.39</v>
          </cell>
          <cell r="D6657">
            <v>46.28</v>
          </cell>
          <cell r="E6657">
            <v>26.167079999999999</v>
          </cell>
        </row>
        <row r="6658">
          <cell r="A6658" t="str">
            <v>176775P</v>
          </cell>
          <cell r="B6658" t="str">
            <v>TUBE, OIL FRONT</v>
          </cell>
          <cell r="C6658">
            <v>40.380000000000003</v>
          </cell>
          <cell r="D6658">
            <v>57.68</v>
          </cell>
          <cell r="E6658">
            <v>26.167079999999999</v>
          </cell>
        </row>
        <row r="6659">
          <cell r="A6659" t="str">
            <v>176775T</v>
          </cell>
          <cell r="B6659" t="str">
            <v>TUBE, OIL REAR</v>
          </cell>
          <cell r="C6659">
            <v>51</v>
          </cell>
          <cell r="D6659">
            <v>72.86</v>
          </cell>
          <cell r="E6659">
            <v>34.321289999999998</v>
          </cell>
        </row>
        <row r="6660">
          <cell r="A6660" t="str">
            <v>176875J</v>
          </cell>
          <cell r="B6660" t="str">
            <v>RING, FIRE</v>
          </cell>
          <cell r="C6660">
            <v>12.16</v>
          </cell>
          <cell r="D6660">
            <v>17.36</v>
          </cell>
          <cell r="E6660">
            <v>8.1951999999999998</v>
          </cell>
        </row>
        <row r="6661">
          <cell r="A6661" t="str">
            <v>176875L</v>
          </cell>
          <cell r="B6661" t="str">
            <v>RING,FIRE</v>
          </cell>
          <cell r="C6661">
            <v>22.1</v>
          </cell>
          <cell r="D6661">
            <v>31.58</v>
          </cell>
          <cell r="E6661">
            <v>11.388</v>
          </cell>
        </row>
        <row r="6662">
          <cell r="A6662" t="str">
            <v>176883D</v>
          </cell>
          <cell r="B6662" t="str">
            <v>RING,2.950 ID X .210 SQ</v>
          </cell>
          <cell r="C6662">
            <v>1.9</v>
          </cell>
          <cell r="D6662">
            <v>2.71</v>
          </cell>
          <cell r="E6662">
            <v>0.55120000000000002</v>
          </cell>
        </row>
        <row r="6663">
          <cell r="A6663" t="str">
            <v>176883E</v>
          </cell>
          <cell r="B6663" t="str">
            <v>RING,SEAL 2.00ID X .09WALL SQ.</v>
          </cell>
          <cell r="C6663">
            <v>1.06</v>
          </cell>
          <cell r="D6663">
            <v>1.52</v>
          </cell>
          <cell r="E6663">
            <v>0.48880000000000001</v>
          </cell>
        </row>
        <row r="6664">
          <cell r="A6664" t="str">
            <v>176883F</v>
          </cell>
          <cell r="B6664" t="str">
            <v>SEAL, RECTANGULAR MOLDED</v>
          </cell>
          <cell r="C6664">
            <v>0.56000000000000005</v>
          </cell>
          <cell r="D6664">
            <v>0.8</v>
          </cell>
          <cell r="E6664">
            <v>0.29993999999999998</v>
          </cell>
        </row>
        <row r="6665">
          <cell r="A6665" t="str">
            <v>176966D</v>
          </cell>
          <cell r="B6665" t="str">
            <v>TUBE, .25 O.D. X (20GA.) WALL</v>
          </cell>
          <cell r="C6665">
            <v>21.43</v>
          </cell>
          <cell r="D6665">
            <v>30.61</v>
          </cell>
          <cell r="E6665">
            <v>20.544619999999998</v>
          </cell>
        </row>
        <row r="6666">
          <cell r="A6666" t="str">
            <v>177020B</v>
          </cell>
          <cell r="B6666" t="str">
            <v>HOSE,.31IDX.54X60 LG</v>
          </cell>
          <cell r="C6666">
            <v>10.51</v>
          </cell>
          <cell r="D6666">
            <v>15.01</v>
          </cell>
          <cell r="E6666">
            <v>7.0860000000000003</v>
          </cell>
        </row>
        <row r="6667">
          <cell r="A6667" t="str">
            <v>177020C</v>
          </cell>
          <cell r="B6667" t="str">
            <v>HOSE.,31IDX.54X39 LG</v>
          </cell>
          <cell r="C6667">
            <v>7.02</v>
          </cell>
          <cell r="D6667">
            <v>10.029999999999999</v>
          </cell>
          <cell r="E6667">
            <v>4.7320000000000002</v>
          </cell>
        </row>
        <row r="6668">
          <cell r="A6668" t="str">
            <v>177020F</v>
          </cell>
          <cell r="B6668" t="str">
            <v>HOSE,.31IDX.54ODX1.38 LG.</v>
          </cell>
          <cell r="C6668">
            <v>6.38</v>
          </cell>
          <cell r="D6668">
            <v>9.11</v>
          </cell>
          <cell r="E6668">
            <v>1.4767999999999999</v>
          </cell>
        </row>
        <row r="6669">
          <cell r="A6669" t="str">
            <v>177053A</v>
          </cell>
          <cell r="B6669" t="str">
            <v>VALVE,CHECK,.50</v>
          </cell>
          <cell r="C6669">
            <v>117.3</v>
          </cell>
          <cell r="D6669">
            <v>167.57</v>
          </cell>
          <cell r="E6669">
            <v>47.837919999999997</v>
          </cell>
        </row>
        <row r="6670">
          <cell r="A6670" t="str">
            <v>177053B</v>
          </cell>
          <cell r="B6670" t="str">
            <v>VALVE,CHECK,.75</v>
          </cell>
          <cell r="C6670">
            <v>114.24</v>
          </cell>
          <cell r="D6670">
            <v>163.19999999999999</v>
          </cell>
          <cell r="E6670">
            <v>64.210639999999998</v>
          </cell>
        </row>
        <row r="6671">
          <cell r="A6671" t="str">
            <v>177053C</v>
          </cell>
          <cell r="B6671" t="str">
            <v>VALVE,CHECK,1.00</v>
          </cell>
          <cell r="C6671">
            <v>175.44</v>
          </cell>
          <cell r="D6671">
            <v>250.63</v>
          </cell>
          <cell r="E6671">
            <v>35.016800000000003</v>
          </cell>
        </row>
        <row r="6672">
          <cell r="A6672" t="str">
            <v>177053D</v>
          </cell>
          <cell r="B6672" t="str">
            <v>VALVE,CHECK CARTRDG TYPE</v>
          </cell>
          <cell r="C6672">
            <v>151.6</v>
          </cell>
          <cell r="D6672">
            <v>216.58</v>
          </cell>
          <cell r="E6672">
            <v>42.113759999999999</v>
          </cell>
        </row>
        <row r="6673">
          <cell r="A6673" t="str">
            <v>177053E</v>
          </cell>
          <cell r="B6673" t="str">
            <v>VALVE, CHECK CART. TYPE</v>
          </cell>
          <cell r="C6673">
            <v>461.66</v>
          </cell>
          <cell r="D6673">
            <v>659.52</v>
          </cell>
          <cell r="E6673">
            <v>197.52719999999999</v>
          </cell>
        </row>
        <row r="6674">
          <cell r="A6674" t="str">
            <v>177058A</v>
          </cell>
          <cell r="B6674" t="str">
            <v>BRACKET SURGE TANK</v>
          </cell>
          <cell r="C6674">
            <v>351.3</v>
          </cell>
          <cell r="D6674">
            <v>501.85</v>
          </cell>
          <cell r="E6674">
            <v>401.84712999999999</v>
          </cell>
        </row>
        <row r="6675">
          <cell r="A6675" t="str">
            <v>177062A</v>
          </cell>
          <cell r="B6675" t="str">
            <v>BRACKET OIL TUBE</v>
          </cell>
          <cell r="C6675">
            <v>11.95</v>
          </cell>
          <cell r="D6675">
            <v>17.07</v>
          </cell>
          <cell r="E6675">
            <v>8.06</v>
          </cell>
        </row>
        <row r="6676">
          <cell r="A6676" t="str">
            <v>177087B</v>
          </cell>
          <cell r="B6676" t="str">
            <v>STUD,GR8,1.0X12.91LG</v>
          </cell>
          <cell r="C6676">
            <v>61.23</v>
          </cell>
          <cell r="D6676">
            <v>87.47</v>
          </cell>
          <cell r="E6676">
            <v>16.38</v>
          </cell>
        </row>
        <row r="6677">
          <cell r="A6677" t="str">
            <v>177087C</v>
          </cell>
          <cell r="B6677" t="str">
            <v>STUD,GR8,1.0X11.31LG</v>
          </cell>
          <cell r="C6677">
            <v>66.42</v>
          </cell>
          <cell r="D6677">
            <v>94.89</v>
          </cell>
          <cell r="E6677">
            <v>16.38</v>
          </cell>
        </row>
        <row r="6678">
          <cell r="A6678" t="str">
            <v>177087E</v>
          </cell>
          <cell r="B6678" t="str">
            <v>STUD,GR8,1.0X12.91LG</v>
          </cell>
          <cell r="C6678">
            <v>35.200000000000003</v>
          </cell>
          <cell r="D6678">
            <v>50.29</v>
          </cell>
          <cell r="E6678">
            <v>14.768000000000001</v>
          </cell>
        </row>
        <row r="6679">
          <cell r="A6679" t="str">
            <v>177087F</v>
          </cell>
          <cell r="B6679" t="str">
            <v>STUD,GR8,1.0X11.31LG</v>
          </cell>
          <cell r="C6679">
            <v>35.200000000000003</v>
          </cell>
          <cell r="D6679">
            <v>50.29</v>
          </cell>
          <cell r="E6679">
            <v>14.768000000000001</v>
          </cell>
        </row>
        <row r="6680">
          <cell r="A6680" t="str">
            <v>177293A</v>
          </cell>
          <cell r="B6680" t="str">
            <v>LINE OIL</v>
          </cell>
          <cell r="C6680">
            <v>1.38</v>
          </cell>
          <cell r="D6680">
            <v>1.97</v>
          </cell>
          <cell r="E6680">
            <v>0.92574999999999996</v>
          </cell>
        </row>
        <row r="6681">
          <cell r="A6681" t="str">
            <v>177293B</v>
          </cell>
          <cell r="B6681" t="str">
            <v>TUBE,OIL INTER.</v>
          </cell>
          <cell r="C6681">
            <v>28.26</v>
          </cell>
          <cell r="D6681">
            <v>40.380000000000003</v>
          </cell>
          <cell r="E6681">
            <v>27.71696</v>
          </cell>
        </row>
        <row r="6682">
          <cell r="A6682" t="str">
            <v>177299A</v>
          </cell>
          <cell r="B6682" t="str">
            <v>NUTELSTOP,.375-24X.453</v>
          </cell>
          <cell r="C6682">
            <v>1.64</v>
          </cell>
          <cell r="D6682">
            <v>2.35</v>
          </cell>
          <cell r="E6682">
            <v>0.24043</v>
          </cell>
        </row>
        <row r="6683">
          <cell r="A6683" t="str">
            <v>177299B</v>
          </cell>
          <cell r="B6683" t="str">
            <v>NUTELSTOP,.375-24X.453</v>
          </cell>
          <cell r="C6683">
            <v>0.65</v>
          </cell>
          <cell r="D6683">
            <v>0.93</v>
          </cell>
          <cell r="E6683">
            <v>0.33695999999999998</v>
          </cell>
        </row>
        <row r="6684">
          <cell r="A6684" t="str">
            <v>177300A</v>
          </cell>
          <cell r="B6684" t="str">
            <v>NUTESTOP,.438-20X.45</v>
          </cell>
          <cell r="C6684">
            <v>1.1100000000000001</v>
          </cell>
          <cell r="D6684">
            <v>1.59</v>
          </cell>
          <cell r="E6684">
            <v>0.26280999999999999</v>
          </cell>
        </row>
        <row r="6685">
          <cell r="A6685" t="str">
            <v>177323A</v>
          </cell>
          <cell r="B6685" t="str">
            <v>CLIP</v>
          </cell>
          <cell r="C6685">
            <v>3.79</v>
          </cell>
          <cell r="D6685">
            <v>5.42</v>
          </cell>
          <cell r="E6685">
            <v>1.9863999999999999</v>
          </cell>
        </row>
        <row r="6686">
          <cell r="A6686" t="str">
            <v>177353B</v>
          </cell>
          <cell r="B6686" t="str">
            <v>SEPARATOR, OIL</v>
          </cell>
          <cell r="C6686">
            <v>113.66</v>
          </cell>
          <cell r="D6686">
            <v>162.37</v>
          </cell>
          <cell r="E6686">
            <v>94.192800000000005</v>
          </cell>
        </row>
        <row r="6687">
          <cell r="A6687" t="str">
            <v>177381A</v>
          </cell>
          <cell r="B6687" t="str">
            <v>NUTESTOP,.312-24X.344</v>
          </cell>
          <cell r="C6687">
            <v>0.06</v>
          </cell>
          <cell r="D6687">
            <v>0.09</v>
          </cell>
          <cell r="E6687">
            <v>3.5360000000000003E-2</v>
          </cell>
        </row>
        <row r="6688">
          <cell r="A6688" t="str">
            <v>177382A</v>
          </cell>
          <cell r="B6688" t="str">
            <v>NUTELSTOP,.50-20X.59</v>
          </cell>
          <cell r="C6688">
            <v>0.19</v>
          </cell>
          <cell r="D6688">
            <v>0.28000000000000003</v>
          </cell>
          <cell r="E6688">
            <v>0.1144</v>
          </cell>
        </row>
        <row r="6689">
          <cell r="A6689" t="str">
            <v>177410A</v>
          </cell>
          <cell r="B6689" t="str">
            <v>BLOCK,HEADER</v>
          </cell>
          <cell r="C6689">
            <v>17.95</v>
          </cell>
          <cell r="D6689">
            <v>25.65</v>
          </cell>
          <cell r="E6689">
            <v>12.105600000000001</v>
          </cell>
        </row>
        <row r="6690">
          <cell r="A6690" t="str">
            <v>177410B</v>
          </cell>
          <cell r="B6690" t="str">
            <v>BLOCK,JUNCTION</v>
          </cell>
          <cell r="C6690">
            <v>45.25</v>
          </cell>
          <cell r="D6690">
            <v>64.64</v>
          </cell>
          <cell r="E6690">
            <v>30.5136</v>
          </cell>
        </row>
        <row r="6691">
          <cell r="A6691" t="str">
            <v>177442A</v>
          </cell>
          <cell r="B6691" t="str">
            <v>TUBE,BREATHER DRAIN</v>
          </cell>
          <cell r="C6691">
            <v>22.17</v>
          </cell>
          <cell r="D6691">
            <v>31.67</v>
          </cell>
          <cell r="E6691">
            <v>21.851929999999999</v>
          </cell>
        </row>
        <row r="6692">
          <cell r="A6692" t="str">
            <v>177447D</v>
          </cell>
          <cell r="B6692" t="str">
            <v>TUBE,INTERMEDIATE</v>
          </cell>
          <cell r="C6692">
            <v>1.04</v>
          </cell>
          <cell r="D6692">
            <v>1.48</v>
          </cell>
          <cell r="E6692">
            <v>0.69684999999999997</v>
          </cell>
        </row>
        <row r="6693">
          <cell r="A6693" t="str">
            <v>177487A</v>
          </cell>
          <cell r="B6693" t="str">
            <v>CLIP,.81 DIAX.5 SCR</v>
          </cell>
          <cell r="C6693">
            <v>1.01</v>
          </cell>
          <cell r="D6693">
            <v>1.44</v>
          </cell>
          <cell r="E6693">
            <v>0.18074999999999999</v>
          </cell>
        </row>
        <row r="6694">
          <cell r="A6694" t="str">
            <v>177487C</v>
          </cell>
          <cell r="B6694" t="str">
            <v>CLIP,.88 DIAX.38 SCR</v>
          </cell>
          <cell r="C6694">
            <v>1.1599999999999999</v>
          </cell>
          <cell r="D6694">
            <v>1.66</v>
          </cell>
          <cell r="E6694">
            <v>0.24335999999999999</v>
          </cell>
        </row>
        <row r="6695">
          <cell r="A6695" t="str">
            <v>177487D</v>
          </cell>
          <cell r="B6695" t="str">
            <v>CLIP,.88 DIAX .5 SCR</v>
          </cell>
          <cell r="C6695">
            <v>0.83</v>
          </cell>
          <cell r="D6695">
            <v>1.18</v>
          </cell>
          <cell r="E6695">
            <v>0.26519999999999999</v>
          </cell>
        </row>
        <row r="6696">
          <cell r="A6696" t="str">
            <v>177487G</v>
          </cell>
          <cell r="B6696" t="str">
            <v>CLIP,1.0 DIAX.38 SCR</v>
          </cell>
          <cell r="C6696">
            <v>0.72</v>
          </cell>
          <cell r="D6696">
            <v>1.03</v>
          </cell>
          <cell r="E6696">
            <v>0.20341999999999999</v>
          </cell>
        </row>
        <row r="6697">
          <cell r="A6697" t="str">
            <v>177487H</v>
          </cell>
          <cell r="B6697" t="str">
            <v>CLIP,1.0 DIAX.5 SCR</v>
          </cell>
          <cell r="C6697">
            <v>0.66</v>
          </cell>
          <cell r="D6697">
            <v>0.95</v>
          </cell>
          <cell r="E6697">
            <v>0.33904000000000001</v>
          </cell>
        </row>
        <row r="6698">
          <cell r="A6698" t="str">
            <v>177487J</v>
          </cell>
          <cell r="B6698" t="str">
            <v>CLIP,1.06DIAX.38 SCR</v>
          </cell>
          <cell r="C6698">
            <v>1.01</v>
          </cell>
          <cell r="D6698">
            <v>1.44</v>
          </cell>
          <cell r="E6698">
            <v>0.24637999999999999</v>
          </cell>
        </row>
        <row r="6699">
          <cell r="A6699" t="str">
            <v>177487K</v>
          </cell>
          <cell r="B6699" t="str">
            <v>CLIP,1.06DIAX .5 SCR</v>
          </cell>
          <cell r="C6699">
            <v>1.02</v>
          </cell>
          <cell r="D6699">
            <v>1.45</v>
          </cell>
          <cell r="E6699">
            <v>0.22963</v>
          </cell>
        </row>
        <row r="6700">
          <cell r="A6700" t="str">
            <v>177487L</v>
          </cell>
          <cell r="B6700" t="str">
            <v>CLIP,1.12DIAX.38 SCR</v>
          </cell>
          <cell r="C6700">
            <v>0.77</v>
          </cell>
          <cell r="D6700">
            <v>1.0900000000000001</v>
          </cell>
          <cell r="E6700">
            <v>0.22963</v>
          </cell>
        </row>
        <row r="6701">
          <cell r="A6701" t="str">
            <v>177487M</v>
          </cell>
          <cell r="B6701" t="str">
            <v>CLIP,1.125 DIA X .50SCR</v>
          </cell>
          <cell r="C6701">
            <v>0.66</v>
          </cell>
          <cell r="D6701">
            <v>0.95</v>
          </cell>
          <cell r="E6701">
            <v>0.35110000000000002</v>
          </cell>
        </row>
        <row r="6702">
          <cell r="A6702" t="str">
            <v>177487N</v>
          </cell>
          <cell r="B6702" t="str">
            <v>CLIP,1.25DIAX.38 SCR</v>
          </cell>
          <cell r="C6702">
            <v>0.37</v>
          </cell>
          <cell r="D6702">
            <v>0.53</v>
          </cell>
          <cell r="E6702">
            <v>0.24138000000000001</v>
          </cell>
        </row>
        <row r="6703">
          <cell r="A6703" t="str">
            <v>177487P</v>
          </cell>
          <cell r="B6703" t="str">
            <v>CLIP,1.25 DIA X .50 SCR</v>
          </cell>
          <cell r="C6703">
            <v>0.35</v>
          </cell>
          <cell r="D6703">
            <v>0.5</v>
          </cell>
          <cell r="E6703">
            <v>0.22922000000000001</v>
          </cell>
        </row>
        <row r="6704">
          <cell r="A6704" t="str">
            <v>177487S</v>
          </cell>
          <cell r="B6704" t="str">
            <v>CLIP 1.31 DIA X .50 SCR</v>
          </cell>
          <cell r="C6704">
            <v>1.38</v>
          </cell>
          <cell r="D6704">
            <v>1.98</v>
          </cell>
          <cell r="E6704">
            <v>0.30690000000000001</v>
          </cell>
        </row>
        <row r="6705">
          <cell r="A6705" t="str">
            <v>177487W</v>
          </cell>
          <cell r="B6705" t="str">
            <v>CLIP,1.44DIAX .5 SCR</v>
          </cell>
          <cell r="C6705">
            <v>1.08</v>
          </cell>
          <cell r="D6705">
            <v>1.54</v>
          </cell>
          <cell r="E6705">
            <v>0.72799999999999998</v>
          </cell>
        </row>
        <row r="6706">
          <cell r="A6706" t="str">
            <v>177487X</v>
          </cell>
          <cell r="B6706" t="str">
            <v>CLIP,1.5 DIAX.38 SCR</v>
          </cell>
          <cell r="C6706">
            <v>0.74</v>
          </cell>
          <cell r="D6706">
            <v>1.06</v>
          </cell>
          <cell r="E6706">
            <v>0.38375999999999999</v>
          </cell>
        </row>
        <row r="6707">
          <cell r="A6707" t="str">
            <v>177488D</v>
          </cell>
          <cell r="B6707" t="str">
            <v>CLIP</v>
          </cell>
          <cell r="C6707">
            <v>1.27</v>
          </cell>
          <cell r="D6707">
            <v>1.82</v>
          </cell>
          <cell r="E6707">
            <v>0.84157000000000004</v>
          </cell>
        </row>
        <row r="6708">
          <cell r="A6708" t="str">
            <v>177488E</v>
          </cell>
          <cell r="B6708" t="str">
            <v>CLIP,1.88DIAX .5 SCR</v>
          </cell>
          <cell r="C6708">
            <v>0.41</v>
          </cell>
          <cell r="D6708">
            <v>0.57999999999999996</v>
          </cell>
          <cell r="E6708">
            <v>0.27684999999999998</v>
          </cell>
        </row>
        <row r="6709">
          <cell r="A6709" t="str">
            <v>177488F</v>
          </cell>
          <cell r="B6709" t="str">
            <v>CLIP,2.0 DIAX.38 SCR</v>
          </cell>
          <cell r="C6709">
            <v>1.51</v>
          </cell>
          <cell r="D6709">
            <v>2.16</v>
          </cell>
          <cell r="E6709">
            <v>0.43804999999999999</v>
          </cell>
        </row>
        <row r="6710">
          <cell r="A6710" t="str">
            <v>177488G</v>
          </cell>
          <cell r="B6710" t="str">
            <v>CLIP,2.0 DIAX .5 SCR</v>
          </cell>
          <cell r="C6710">
            <v>1.51</v>
          </cell>
          <cell r="D6710">
            <v>2.16</v>
          </cell>
          <cell r="E6710">
            <v>0.70199999999999996</v>
          </cell>
        </row>
        <row r="6711">
          <cell r="A6711" t="str">
            <v>177488H</v>
          </cell>
          <cell r="B6711" t="str">
            <v>CLIP,.19 DIAX.25 SCR</v>
          </cell>
          <cell r="C6711">
            <v>0.43</v>
          </cell>
          <cell r="D6711">
            <v>0.61</v>
          </cell>
          <cell r="E6711">
            <v>0.312</v>
          </cell>
        </row>
        <row r="6712">
          <cell r="A6712" t="str">
            <v>177488J</v>
          </cell>
          <cell r="B6712" t="str">
            <v>CLIP,.38 DIAX .25SCR</v>
          </cell>
          <cell r="C6712">
            <v>0.1</v>
          </cell>
          <cell r="D6712">
            <v>0.15</v>
          </cell>
          <cell r="E6712">
            <v>6.7909999999999998E-2</v>
          </cell>
        </row>
        <row r="6713">
          <cell r="A6713" t="str">
            <v>194596B</v>
          </cell>
          <cell r="B6713" t="str">
            <v>TUBE,FUEL</v>
          </cell>
          <cell r="C6713">
            <v>7.79</v>
          </cell>
          <cell r="D6713">
            <v>11.12</v>
          </cell>
          <cell r="E6713">
            <v>3.9824799999999998</v>
          </cell>
        </row>
        <row r="6714">
          <cell r="A6714" t="str">
            <v>194609A</v>
          </cell>
          <cell r="B6714" t="str">
            <v>TUBE,OIL</v>
          </cell>
          <cell r="C6714">
            <v>15.77</v>
          </cell>
          <cell r="D6714">
            <v>22.53</v>
          </cell>
          <cell r="E6714">
            <v>16.779309999999999</v>
          </cell>
        </row>
        <row r="6715">
          <cell r="A6715" t="str">
            <v>194617B</v>
          </cell>
          <cell r="B6715" t="str">
            <v>TUBE BREATHER</v>
          </cell>
          <cell r="C6715">
            <v>142.83000000000001</v>
          </cell>
          <cell r="D6715">
            <v>204.04</v>
          </cell>
          <cell r="E6715">
            <v>48.970100000000002</v>
          </cell>
        </row>
        <row r="6716">
          <cell r="A6716" t="str">
            <v>194628E</v>
          </cell>
          <cell r="B6716" t="str">
            <v>PIPE NIPPLE,HEX.25NPT X 1.45LG</v>
          </cell>
          <cell r="C6716">
            <v>12.24</v>
          </cell>
          <cell r="D6716">
            <v>17.489999999999998</v>
          </cell>
          <cell r="E6716">
            <v>2.9525600000000001</v>
          </cell>
        </row>
        <row r="6717">
          <cell r="A6717" t="str">
            <v>194628H</v>
          </cell>
          <cell r="B6717" t="str">
            <v>PIPE NIPPLE,HEX.12NPT X 1.06LG</v>
          </cell>
          <cell r="C6717">
            <v>0.96</v>
          </cell>
          <cell r="D6717">
            <v>1.37</v>
          </cell>
          <cell r="E6717">
            <v>0.56576000000000004</v>
          </cell>
        </row>
        <row r="6718">
          <cell r="A6718" t="str">
            <v>194629C</v>
          </cell>
          <cell r="B6718" t="str">
            <v>BUSHING,REDUCING,.50-.25</v>
          </cell>
          <cell r="C6718">
            <v>2.82</v>
          </cell>
          <cell r="D6718">
            <v>4.03</v>
          </cell>
          <cell r="E6718">
            <v>1.9032</v>
          </cell>
        </row>
        <row r="6719">
          <cell r="A6719" t="str">
            <v>194629J</v>
          </cell>
          <cell r="B6719" t="str">
            <v>BUSH,RED,.75-.50 STL</v>
          </cell>
          <cell r="C6719">
            <v>1.1399999999999999</v>
          </cell>
          <cell r="D6719">
            <v>1.63</v>
          </cell>
          <cell r="E6719">
            <v>0.76959999999999995</v>
          </cell>
        </row>
        <row r="6720">
          <cell r="A6720" t="str">
            <v>194632A</v>
          </cell>
          <cell r="B6720" t="str">
            <v>ELBOW, 90 DEG. STREET 1.00 NPT</v>
          </cell>
          <cell r="C6720">
            <v>29.58</v>
          </cell>
          <cell r="D6720">
            <v>42.26</v>
          </cell>
          <cell r="E6720">
            <v>7.6647999999999996</v>
          </cell>
        </row>
        <row r="6721">
          <cell r="A6721" t="str">
            <v>194632E</v>
          </cell>
          <cell r="B6721" t="str">
            <v>ELBOW,90 DEG STREET .25 NPT</v>
          </cell>
          <cell r="C6721">
            <v>4.13</v>
          </cell>
          <cell r="D6721">
            <v>5.9</v>
          </cell>
          <cell r="E6721">
            <v>1.5704</v>
          </cell>
        </row>
        <row r="6722">
          <cell r="A6722" t="str">
            <v>194632F</v>
          </cell>
          <cell r="B6722" t="str">
            <v>ELBOW, 90 DEG. STREET .50 NPT</v>
          </cell>
          <cell r="C6722">
            <v>10.4</v>
          </cell>
          <cell r="D6722">
            <v>14.86</v>
          </cell>
          <cell r="E6722">
            <v>6.2223199999999999</v>
          </cell>
        </row>
        <row r="6723">
          <cell r="A6723" t="str">
            <v>194634E</v>
          </cell>
          <cell r="B6723" t="str">
            <v>TEE, PIPE SERVICE .25 NPT</v>
          </cell>
          <cell r="C6723">
            <v>26.53</v>
          </cell>
          <cell r="D6723">
            <v>37.9</v>
          </cell>
          <cell r="E6723">
            <v>17.892160000000001</v>
          </cell>
        </row>
        <row r="6724">
          <cell r="A6724" t="str">
            <v>194634F</v>
          </cell>
          <cell r="B6724" t="str">
            <v>TEE, PIPE SERVICE .50 NPT</v>
          </cell>
          <cell r="C6724">
            <v>35.700000000000003</v>
          </cell>
          <cell r="D6724">
            <v>51</v>
          </cell>
          <cell r="E6724">
            <v>14.882400000000001</v>
          </cell>
        </row>
        <row r="6725">
          <cell r="A6725" t="str">
            <v>194635E</v>
          </cell>
          <cell r="B6725" t="str">
            <v>TEE, MALE BRANCH</v>
          </cell>
          <cell r="C6725">
            <v>61.99</v>
          </cell>
          <cell r="D6725">
            <v>88.55</v>
          </cell>
          <cell r="E6725">
            <v>10.670400000000001</v>
          </cell>
        </row>
        <row r="6726">
          <cell r="A6726" t="str">
            <v>194635H</v>
          </cell>
          <cell r="B6726" t="str">
            <v>TEE,MALE BRANCH .25</v>
          </cell>
          <cell r="C6726">
            <v>3.81</v>
          </cell>
          <cell r="D6726">
            <v>5.44</v>
          </cell>
          <cell r="E6726">
            <v>2.5688</v>
          </cell>
        </row>
        <row r="6727">
          <cell r="A6727" t="str">
            <v>194639J</v>
          </cell>
          <cell r="B6727" t="str">
            <v>ADAPTER, PIPE</v>
          </cell>
          <cell r="C6727">
            <v>9.0399999999999991</v>
          </cell>
          <cell r="D6727">
            <v>12.92</v>
          </cell>
          <cell r="E6727">
            <v>6.1017799999999998</v>
          </cell>
        </row>
        <row r="6728">
          <cell r="A6728" t="str">
            <v>194678A</v>
          </cell>
          <cell r="B6728" t="str">
            <v>CLAMP BAND  3 IN</v>
          </cell>
          <cell r="C6728">
            <v>144.9</v>
          </cell>
          <cell r="D6728">
            <v>207.01</v>
          </cell>
          <cell r="E6728">
            <v>35.287199999999999</v>
          </cell>
        </row>
        <row r="6729">
          <cell r="A6729" t="str">
            <v>194678G</v>
          </cell>
          <cell r="B6729" t="str">
            <v>CLAMP-BAND</v>
          </cell>
          <cell r="C6729">
            <v>118.24</v>
          </cell>
          <cell r="D6729">
            <v>168.91</v>
          </cell>
          <cell r="E6729">
            <v>23.847200000000001</v>
          </cell>
        </row>
        <row r="6730">
          <cell r="A6730" t="str">
            <v>194709A</v>
          </cell>
          <cell r="B6730" t="str">
            <v>BUSHING,RED,1-.25,BRONZE</v>
          </cell>
          <cell r="C6730">
            <v>4.3499999999999996</v>
          </cell>
          <cell r="D6730">
            <v>6.22</v>
          </cell>
          <cell r="E6730">
            <v>2.9327999999999999</v>
          </cell>
        </row>
        <row r="6731">
          <cell r="A6731" t="str">
            <v>194709B</v>
          </cell>
          <cell r="B6731" t="str">
            <v>BUSHNG,RED,.50-.12,BRONZE</v>
          </cell>
          <cell r="C6731">
            <v>2.35</v>
          </cell>
          <cell r="D6731">
            <v>3.35</v>
          </cell>
          <cell r="E6731">
            <v>1.716</v>
          </cell>
        </row>
        <row r="6732">
          <cell r="A6732" t="str">
            <v>194753A</v>
          </cell>
          <cell r="B6732" t="str">
            <v>SPRING</v>
          </cell>
          <cell r="C6732">
            <v>0.86</v>
          </cell>
          <cell r="D6732">
            <v>1.23</v>
          </cell>
          <cell r="E6732">
            <v>0.54496</v>
          </cell>
        </row>
        <row r="6733">
          <cell r="A6733" t="str">
            <v>194769A</v>
          </cell>
          <cell r="B6733" t="str">
            <v>CONN,MALE,.38 ODX.38 NPT</v>
          </cell>
          <cell r="C6733">
            <v>14.78</v>
          </cell>
          <cell r="D6733">
            <v>21.11</v>
          </cell>
          <cell r="E6733">
            <v>2.4855999999999998</v>
          </cell>
        </row>
        <row r="6734">
          <cell r="A6734" t="str">
            <v>194769B</v>
          </cell>
          <cell r="B6734" t="str">
            <v>CONN.,MALE .38 OD X .12 NPT</v>
          </cell>
          <cell r="C6734">
            <v>12.73</v>
          </cell>
          <cell r="D6734">
            <v>18.190000000000001</v>
          </cell>
          <cell r="E6734">
            <v>2.08</v>
          </cell>
        </row>
        <row r="6735">
          <cell r="A6735" t="str">
            <v>194769C</v>
          </cell>
          <cell r="B6735" t="str">
            <v>CONN,MALE .19 ODX.12 NPT</v>
          </cell>
          <cell r="C6735">
            <v>12</v>
          </cell>
          <cell r="D6735">
            <v>17.14</v>
          </cell>
          <cell r="E6735">
            <v>1.716</v>
          </cell>
        </row>
        <row r="6736">
          <cell r="A6736" t="str">
            <v>194769D</v>
          </cell>
          <cell r="B6736" t="str">
            <v>CONN,MALE,.25 ODX.12NPT</v>
          </cell>
          <cell r="C6736">
            <v>9.32</v>
          </cell>
          <cell r="D6736">
            <v>13.31</v>
          </cell>
          <cell r="E6736">
            <v>1.6639999999999999</v>
          </cell>
        </row>
        <row r="6737">
          <cell r="A6737" t="str">
            <v>194769E</v>
          </cell>
          <cell r="B6737" t="str">
            <v>CONN,MALE,.25 ODX .25NPT</v>
          </cell>
          <cell r="C6737">
            <v>6.58</v>
          </cell>
          <cell r="D6737">
            <v>9.4</v>
          </cell>
          <cell r="E6737">
            <v>1.716</v>
          </cell>
        </row>
        <row r="6738">
          <cell r="A6738" t="str">
            <v>194769F</v>
          </cell>
          <cell r="B6738" t="str">
            <v>CONN.,MALE .31 OD X .25 NPT</v>
          </cell>
          <cell r="C6738">
            <v>5.38</v>
          </cell>
          <cell r="D6738">
            <v>7.69</v>
          </cell>
          <cell r="E6738">
            <v>3.3279999999999998</v>
          </cell>
        </row>
        <row r="6739">
          <cell r="A6739" t="str">
            <v>194769G</v>
          </cell>
          <cell r="B6739" t="str">
            <v>CONN,MALE,.50 ODX .38NPT</v>
          </cell>
          <cell r="C6739">
            <v>5.88</v>
          </cell>
          <cell r="D6739">
            <v>8.39</v>
          </cell>
          <cell r="E6739">
            <v>3.0264000000000002</v>
          </cell>
        </row>
        <row r="6740">
          <cell r="A6740" t="str">
            <v>194769H</v>
          </cell>
          <cell r="B6740" t="str">
            <v>CONN,MALE,.50 ODX.50 NPT</v>
          </cell>
          <cell r="C6740">
            <v>18.96</v>
          </cell>
          <cell r="D6740">
            <v>27.09</v>
          </cell>
          <cell r="E6740">
            <v>3.2656000000000001</v>
          </cell>
        </row>
        <row r="6741">
          <cell r="A6741" t="str">
            <v>194769J</v>
          </cell>
          <cell r="B6741" t="str">
            <v>CONN,MALE,.62 ODX.50 NPT</v>
          </cell>
          <cell r="C6741">
            <v>22.39</v>
          </cell>
          <cell r="D6741">
            <v>31.98</v>
          </cell>
          <cell r="E6741">
            <v>3.7959999999999998</v>
          </cell>
        </row>
        <row r="6742">
          <cell r="A6742" t="str">
            <v>194769K</v>
          </cell>
          <cell r="B6742" t="str">
            <v>CONN,MALE,.88 ODX .75NPT</v>
          </cell>
          <cell r="C6742">
            <v>36.950000000000003</v>
          </cell>
          <cell r="D6742">
            <v>52.79</v>
          </cell>
          <cell r="E6742">
            <v>6.3440000000000003</v>
          </cell>
        </row>
        <row r="6743">
          <cell r="A6743" t="str">
            <v>194769L</v>
          </cell>
          <cell r="B6743" t="str">
            <v>CONN,MALE 1.0 OD X 1 NPT</v>
          </cell>
          <cell r="C6743">
            <v>39.78</v>
          </cell>
          <cell r="D6743">
            <v>56.83</v>
          </cell>
          <cell r="E6743">
            <v>7.3528000000000002</v>
          </cell>
        </row>
        <row r="6744">
          <cell r="A6744" t="str">
            <v>194769M</v>
          </cell>
          <cell r="B6744" t="str">
            <v>CONN,MALE .50 ODX.25 NPT</v>
          </cell>
          <cell r="C6744">
            <v>17.95</v>
          </cell>
          <cell r="D6744">
            <v>25.65</v>
          </cell>
          <cell r="E6744">
            <v>3.0264000000000002</v>
          </cell>
        </row>
        <row r="6745">
          <cell r="A6745" t="str">
            <v>194769N</v>
          </cell>
          <cell r="B6745" t="str">
            <v>CONN.,MALE .38 OD X .50 NPT</v>
          </cell>
          <cell r="C6745">
            <v>17.95</v>
          </cell>
          <cell r="D6745">
            <v>25.65</v>
          </cell>
          <cell r="E6745">
            <v>3.1408</v>
          </cell>
        </row>
        <row r="6746">
          <cell r="A6746" t="str">
            <v>194769P</v>
          </cell>
          <cell r="B6746" t="str">
            <v>CONN,MALE,.75 ODX.75 NPT</v>
          </cell>
          <cell r="C6746">
            <v>26</v>
          </cell>
          <cell r="D6746">
            <v>37.14</v>
          </cell>
          <cell r="E6746">
            <v>4.7423999999999999</v>
          </cell>
        </row>
        <row r="6747">
          <cell r="A6747" t="str">
            <v>194769R</v>
          </cell>
          <cell r="B6747" t="str">
            <v>CONN.,MALE .75 OD X .50 NPT</v>
          </cell>
          <cell r="C6747">
            <v>25.28</v>
          </cell>
          <cell r="D6747">
            <v>36.11</v>
          </cell>
          <cell r="E6747">
            <v>4.3263999999999996</v>
          </cell>
        </row>
        <row r="6748">
          <cell r="A6748" t="str">
            <v>194769T</v>
          </cell>
          <cell r="B6748" t="str">
            <v>CONN.,MALE .31 OD X .12 NPT</v>
          </cell>
          <cell r="C6748">
            <v>5.89</v>
          </cell>
          <cell r="D6748">
            <v>8.42</v>
          </cell>
          <cell r="E6748">
            <v>3.97166</v>
          </cell>
        </row>
        <row r="6749">
          <cell r="A6749" t="str">
            <v>194769V</v>
          </cell>
          <cell r="B6749" t="str">
            <v>CONN,MALE 1.5 ODX1.5 NPT</v>
          </cell>
          <cell r="C6749">
            <v>30.02</v>
          </cell>
          <cell r="D6749">
            <v>42.88</v>
          </cell>
          <cell r="E6749">
            <v>17.201599999999999</v>
          </cell>
        </row>
        <row r="6750">
          <cell r="A6750" t="str">
            <v>194769X</v>
          </cell>
          <cell r="B6750" t="str">
            <v>CONN.,MALE 1.0 OD X .75 NPT</v>
          </cell>
          <cell r="C6750">
            <v>39.159999999999997</v>
          </cell>
          <cell r="D6750">
            <v>55.94</v>
          </cell>
          <cell r="E6750">
            <v>6.9992000000000001</v>
          </cell>
        </row>
        <row r="6751">
          <cell r="A6751" t="str">
            <v>194769Y</v>
          </cell>
          <cell r="B6751" t="str">
            <v>CONN.,MALE .25 OD X .38 NPT</v>
          </cell>
          <cell r="C6751">
            <v>8.6999999999999993</v>
          </cell>
          <cell r="D6751">
            <v>12.42</v>
          </cell>
          <cell r="E6751">
            <v>2.0175999999999998</v>
          </cell>
        </row>
        <row r="6752">
          <cell r="A6752" t="str">
            <v>194769Z</v>
          </cell>
          <cell r="B6752" t="str">
            <v>CONN.,MALE .25 OD X .50 NPT</v>
          </cell>
          <cell r="C6752">
            <v>4.3</v>
          </cell>
          <cell r="D6752">
            <v>6.14</v>
          </cell>
          <cell r="E6752">
            <v>2.9016000000000002</v>
          </cell>
        </row>
        <row r="6753">
          <cell r="A6753" t="str">
            <v>194840G</v>
          </cell>
          <cell r="B6753" t="str">
            <v>LUBR.COMP.AIR.50 NPT</v>
          </cell>
          <cell r="C6753">
            <v>64.91</v>
          </cell>
          <cell r="D6753">
            <v>92.72</v>
          </cell>
          <cell r="E6753">
            <v>43.771520000000002</v>
          </cell>
        </row>
        <row r="6754">
          <cell r="A6754" t="str">
            <v>194840H</v>
          </cell>
          <cell r="B6754" t="str">
            <v>LUBRICATOR,OILFOG,.5</v>
          </cell>
          <cell r="C6754">
            <v>306.94</v>
          </cell>
          <cell r="D6754">
            <v>438.49</v>
          </cell>
          <cell r="E6754">
            <v>99.039199999999994</v>
          </cell>
        </row>
        <row r="6755">
          <cell r="A6755" t="str">
            <v>194840J</v>
          </cell>
          <cell r="B6755" t="str">
            <v>LUBRICATOR, AIR STARTER</v>
          </cell>
          <cell r="C6755">
            <v>217.26</v>
          </cell>
          <cell r="D6755">
            <v>310.37</v>
          </cell>
          <cell r="E6755">
            <v>60.278399999999998</v>
          </cell>
        </row>
        <row r="6756">
          <cell r="A6756" t="str">
            <v>194841C</v>
          </cell>
          <cell r="B6756" t="str">
            <v>TUBE</v>
          </cell>
          <cell r="C6756">
            <v>10.4</v>
          </cell>
          <cell r="D6756">
            <v>14.85</v>
          </cell>
          <cell r="E6756">
            <v>6.93553</v>
          </cell>
        </row>
        <row r="6757">
          <cell r="A6757" t="str">
            <v>194844F</v>
          </cell>
          <cell r="B6757" t="str">
            <v>CONDUIT THERMOCOUPLE</v>
          </cell>
          <cell r="C6757">
            <v>36.1</v>
          </cell>
          <cell r="D6757">
            <v>51.57</v>
          </cell>
          <cell r="E6757">
            <v>37.944479999999999</v>
          </cell>
        </row>
        <row r="6758">
          <cell r="A6758" t="str">
            <v>194844G</v>
          </cell>
          <cell r="B6758" t="str">
            <v>CONDUIT UPPER</v>
          </cell>
          <cell r="C6758">
            <v>49.6</v>
          </cell>
          <cell r="D6758">
            <v>70.86</v>
          </cell>
          <cell r="E6758">
            <v>18.886399999999998</v>
          </cell>
        </row>
        <row r="6759">
          <cell r="A6759" t="str">
            <v>194844Z</v>
          </cell>
          <cell r="B6759" t="str">
            <v>CONDUIT UPPER THERMO</v>
          </cell>
          <cell r="C6759">
            <v>22.71</v>
          </cell>
          <cell r="D6759">
            <v>32.450000000000003</v>
          </cell>
          <cell r="E6759">
            <v>15.036910000000001</v>
          </cell>
        </row>
        <row r="6760">
          <cell r="A6760" t="str">
            <v>194854B</v>
          </cell>
          <cell r="B6760" t="str">
            <v>TUBE, OIL</v>
          </cell>
          <cell r="C6760">
            <v>31.52</v>
          </cell>
          <cell r="D6760">
            <v>45.03</v>
          </cell>
          <cell r="E6760">
            <v>17.629539999999999</v>
          </cell>
        </row>
        <row r="6761">
          <cell r="A6761" t="str">
            <v>194863B</v>
          </cell>
          <cell r="B6761" t="str">
            <v>CLIP CONDUIT</v>
          </cell>
          <cell r="C6761">
            <v>2.5299999999999998</v>
          </cell>
          <cell r="D6761">
            <v>3.61</v>
          </cell>
          <cell r="E6761">
            <v>3.7346400000000002</v>
          </cell>
        </row>
        <row r="6762">
          <cell r="A6762" t="str">
            <v>194863C</v>
          </cell>
          <cell r="B6762" t="str">
            <v>BRACKET, CONDUIT</v>
          </cell>
          <cell r="C6762">
            <v>18.36</v>
          </cell>
          <cell r="D6762">
            <v>26.23</v>
          </cell>
          <cell r="E6762">
            <v>5.1479999999999997</v>
          </cell>
        </row>
        <row r="6763">
          <cell r="A6763" t="str">
            <v>194863D</v>
          </cell>
          <cell r="B6763" t="str">
            <v>BRACKET, CONDUIT</v>
          </cell>
          <cell r="C6763">
            <v>21.11</v>
          </cell>
          <cell r="D6763">
            <v>30.16</v>
          </cell>
          <cell r="E6763">
            <v>3.7440000000000002</v>
          </cell>
        </row>
        <row r="6764">
          <cell r="A6764" t="str">
            <v>194864A</v>
          </cell>
          <cell r="B6764" t="str">
            <v>CLIP,CONDUIT</v>
          </cell>
          <cell r="C6764">
            <v>14</v>
          </cell>
          <cell r="D6764">
            <v>20</v>
          </cell>
          <cell r="E6764">
            <v>13.931889999999999</v>
          </cell>
        </row>
        <row r="6765">
          <cell r="A6765" t="str">
            <v>194864B</v>
          </cell>
          <cell r="B6765" t="str">
            <v>CLIP,CONDUIT</v>
          </cell>
          <cell r="C6765">
            <v>17</v>
          </cell>
          <cell r="D6765">
            <v>24.29</v>
          </cell>
          <cell r="E6765">
            <v>2.3919999999999999</v>
          </cell>
        </row>
        <row r="6766">
          <cell r="A6766" t="str">
            <v>194864C</v>
          </cell>
          <cell r="B6766" t="str">
            <v>CLIP, CONDUIT</v>
          </cell>
          <cell r="C6766">
            <v>24.23</v>
          </cell>
          <cell r="D6766">
            <v>34.61</v>
          </cell>
          <cell r="E6766">
            <v>5.6264000000000003</v>
          </cell>
        </row>
        <row r="6767">
          <cell r="A6767" t="str">
            <v>194864D</v>
          </cell>
          <cell r="B6767" t="str">
            <v>CLIP, CONDUIT</v>
          </cell>
          <cell r="C6767">
            <v>19</v>
          </cell>
          <cell r="D6767">
            <v>27.15</v>
          </cell>
          <cell r="E6767">
            <v>5.0439999999999996</v>
          </cell>
        </row>
        <row r="6768">
          <cell r="A6768" t="str">
            <v>194906A</v>
          </cell>
          <cell r="B6768" t="str">
            <v>SEAL</v>
          </cell>
          <cell r="C6768">
            <v>1.1200000000000001</v>
          </cell>
          <cell r="D6768">
            <v>1.6</v>
          </cell>
          <cell r="E6768">
            <v>0.75919999999999999</v>
          </cell>
        </row>
        <row r="6769">
          <cell r="A6769" t="str">
            <v>194917A</v>
          </cell>
          <cell r="B6769" t="str">
            <v>TUBE, BREATHER</v>
          </cell>
          <cell r="C6769">
            <v>126.38</v>
          </cell>
          <cell r="D6769">
            <v>180.54</v>
          </cell>
          <cell r="E6769">
            <v>83.517979999999994</v>
          </cell>
        </row>
        <row r="6770">
          <cell r="A6770" t="str">
            <v>194929A</v>
          </cell>
          <cell r="B6770" t="str">
            <v>CONNECTOR, THERMOCOUPLE 3X2</v>
          </cell>
          <cell r="C6770">
            <v>39.78</v>
          </cell>
          <cell r="D6770">
            <v>56.83</v>
          </cell>
          <cell r="E6770">
            <v>8.5904000000000007</v>
          </cell>
        </row>
        <row r="6771">
          <cell r="A6771" t="str">
            <v>194929B</v>
          </cell>
          <cell r="B6771" t="str">
            <v>CONNECTOR, THERMOCOUPLE 4X2</v>
          </cell>
          <cell r="C6771">
            <v>15.95</v>
          </cell>
          <cell r="D6771">
            <v>22.79</v>
          </cell>
          <cell r="E6771">
            <v>8.6319999999999997</v>
          </cell>
        </row>
        <row r="6772">
          <cell r="A6772" t="str">
            <v>194933F</v>
          </cell>
          <cell r="B6772" t="str">
            <v>GUARD,TOP FRONT</v>
          </cell>
          <cell r="C6772">
            <v>28.37</v>
          </cell>
          <cell r="D6772">
            <v>40.53</v>
          </cell>
          <cell r="E6772">
            <v>27.716000000000001</v>
          </cell>
        </row>
        <row r="6773">
          <cell r="A6773" t="str">
            <v>194936B</v>
          </cell>
          <cell r="B6773" t="str">
            <v>GUARD PULLEY</v>
          </cell>
          <cell r="C6773">
            <v>102.87</v>
          </cell>
          <cell r="D6773">
            <v>146.94999999999999</v>
          </cell>
          <cell r="E6773">
            <v>69.731999999999999</v>
          </cell>
        </row>
        <row r="6774">
          <cell r="A6774" t="str">
            <v>194936C</v>
          </cell>
          <cell r="B6774" t="str">
            <v>PLATE, PULLEY COVER</v>
          </cell>
          <cell r="C6774">
            <v>14.96</v>
          </cell>
          <cell r="D6774">
            <v>21.38</v>
          </cell>
          <cell r="E6774">
            <v>7.7064000000000004</v>
          </cell>
        </row>
        <row r="6775">
          <cell r="A6775" t="str">
            <v>194936D</v>
          </cell>
          <cell r="B6775" t="str">
            <v>GUARD, FRONT PULLEY</v>
          </cell>
          <cell r="C6775">
            <v>97.42</v>
          </cell>
          <cell r="D6775">
            <v>139.16999999999999</v>
          </cell>
          <cell r="E6775">
            <v>53.508000000000003</v>
          </cell>
        </row>
        <row r="6776">
          <cell r="A6776" t="str">
            <v>194945A</v>
          </cell>
          <cell r="B6776" t="str">
            <v>TUBE TURN 2 INCH</v>
          </cell>
          <cell r="C6776">
            <v>26.19</v>
          </cell>
          <cell r="D6776">
            <v>37.409999999999997</v>
          </cell>
          <cell r="E6776">
            <v>24.055199999999999</v>
          </cell>
        </row>
        <row r="6777">
          <cell r="A6777" t="str">
            <v>194945E</v>
          </cell>
          <cell r="B6777" t="str">
            <v>TUBE TURN 4 O.D.</v>
          </cell>
          <cell r="C6777">
            <v>154.91</v>
          </cell>
          <cell r="D6777">
            <v>221.3</v>
          </cell>
          <cell r="E6777">
            <v>96.324799999999996</v>
          </cell>
        </row>
        <row r="6778">
          <cell r="A6778" t="str">
            <v>199030A</v>
          </cell>
          <cell r="B6778" t="str">
            <v>PIPE,1.25 X 12.00 TOE</v>
          </cell>
          <cell r="C6778">
            <v>14.29</v>
          </cell>
          <cell r="D6778">
            <v>20.41</v>
          </cell>
          <cell r="E6778">
            <v>8.8295999999999992</v>
          </cell>
        </row>
        <row r="6779">
          <cell r="A6779" t="str">
            <v>199030G</v>
          </cell>
          <cell r="B6779" t="str">
            <v>PIPE,1.25 X 4.25 TBE</v>
          </cell>
          <cell r="C6779">
            <v>3.52</v>
          </cell>
          <cell r="D6779">
            <v>5.03</v>
          </cell>
          <cell r="E6779">
            <v>2.3712</v>
          </cell>
        </row>
        <row r="6780">
          <cell r="A6780" t="str">
            <v>199030H</v>
          </cell>
          <cell r="B6780" t="str">
            <v>PIPE,1.25 X 7.50 TOE</v>
          </cell>
          <cell r="C6780">
            <v>24.48</v>
          </cell>
          <cell r="D6780">
            <v>34.97</v>
          </cell>
          <cell r="E6780">
            <v>3.8796900000000001</v>
          </cell>
        </row>
        <row r="6781">
          <cell r="A6781" t="str">
            <v>199030J</v>
          </cell>
          <cell r="B6781" t="str">
            <v>PIPE,1.25 X 6.50 TOE</v>
          </cell>
          <cell r="C6781">
            <v>20</v>
          </cell>
          <cell r="D6781">
            <v>28.57</v>
          </cell>
          <cell r="E6781">
            <v>5.4287999999999998</v>
          </cell>
        </row>
        <row r="6782">
          <cell r="A6782" t="str">
            <v>199030K</v>
          </cell>
          <cell r="B6782" t="str">
            <v>PIPE,1.25 X 4.00 TOE</v>
          </cell>
          <cell r="C6782">
            <v>3.39</v>
          </cell>
          <cell r="D6782">
            <v>4.8499999999999996</v>
          </cell>
          <cell r="E6782">
            <v>2.2879999999999998</v>
          </cell>
        </row>
        <row r="6783">
          <cell r="A6783" t="str">
            <v>199032A</v>
          </cell>
          <cell r="B6783" t="str">
            <v>RING,VALVE GUIDE</v>
          </cell>
          <cell r="C6783">
            <v>28</v>
          </cell>
          <cell r="D6783">
            <v>40</v>
          </cell>
          <cell r="E6783">
            <v>9.1831999999999994</v>
          </cell>
        </row>
        <row r="6784">
          <cell r="A6784" t="str">
            <v>199058A</v>
          </cell>
          <cell r="B6784" t="str">
            <v>O RING,6.25X6.44X.09,POLY(ACM)</v>
          </cell>
          <cell r="C6784">
            <v>8.6199999999999992</v>
          </cell>
          <cell r="D6784">
            <v>12.31</v>
          </cell>
          <cell r="E6784">
            <v>5.8136000000000001</v>
          </cell>
        </row>
        <row r="6785">
          <cell r="A6785" t="str">
            <v>199058B</v>
          </cell>
          <cell r="B6785" t="str">
            <v>O RING,7.25X7.44X.09,POLY(ACM)</v>
          </cell>
          <cell r="C6785">
            <v>8.98</v>
          </cell>
          <cell r="D6785">
            <v>12.82</v>
          </cell>
          <cell r="E6785">
            <v>1.9967999999999999</v>
          </cell>
        </row>
        <row r="6786">
          <cell r="A6786" t="str">
            <v>199058D</v>
          </cell>
          <cell r="B6786" t="str">
            <v>O RING,2.19X2.38X.09,POLY(ACM)</v>
          </cell>
          <cell r="C6786">
            <v>2.48</v>
          </cell>
          <cell r="D6786">
            <v>3.54</v>
          </cell>
          <cell r="E6786">
            <v>0.69679999999999997</v>
          </cell>
        </row>
        <row r="6787">
          <cell r="A6787" t="str">
            <v>199058E</v>
          </cell>
          <cell r="B6787" t="str">
            <v>O RING,2.50X2.88X.19,POLY(ACM)</v>
          </cell>
          <cell r="C6787">
            <v>4.3899999999999997</v>
          </cell>
          <cell r="D6787">
            <v>6.27</v>
          </cell>
          <cell r="E6787">
            <v>0.93600000000000005</v>
          </cell>
        </row>
        <row r="6788">
          <cell r="A6788" t="str">
            <v>199058F</v>
          </cell>
          <cell r="B6788" t="str">
            <v>O RING,2.38X2.62X.12,POLY(ACM)</v>
          </cell>
          <cell r="C6788">
            <v>3.22</v>
          </cell>
          <cell r="D6788">
            <v>4.5999999999999996</v>
          </cell>
          <cell r="E6788">
            <v>0.48880000000000001</v>
          </cell>
        </row>
        <row r="6789">
          <cell r="A6789" t="str">
            <v>199066B</v>
          </cell>
          <cell r="B6789" t="str">
            <v>CLIP,.38 DIAX.62 SCR</v>
          </cell>
          <cell r="C6789">
            <v>12.95</v>
          </cell>
          <cell r="D6789">
            <v>18.5</v>
          </cell>
          <cell r="E6789">
            <v>12.918469999999999</v>
          </cell>
        </row>
        <row r="6790">
          <cell r="A6790" t="str">
            <v>199066C</v>
          </cell>
          <cell r="B6790" t="str">
            <v>CLIP,.25 DIAX.25 SCR</v>
          </cell>
          <cell r="C6790">
            <v>0.18</v>
          </cell>
          <cell r="D6790">
            <v>0.25</v>
          </cell>
          <cell r="E6790">
            <v>6.6140000000000004E-2</v>
          </cell>
        </row>
        <row r="6791">
          <cell r="A6791" t="str">
            <v>199066F</v>
          </cell>
          <cell r="B6791" t="str">
            <v>CLIP,.19 DIAX.44 SCR</v>
          </cell>
          <cell r="C6791">
            <v>0.24</v>
          </cell>
          <cell r="D6791">
            <v>0.34</v>
          </cell>
          <cell r="E6791">
            <v>0.15984999999999999</v>
          </cell>
        </row>
        <row r="6792">
          <cell r="A6792" t="str">
            <v>199066H</v>
          </cell>
          <cell r="B6792" t="str">
            <v>CLIP,.19 DIAX.31 SCR</v>
          </cell>
          <cell r="C6792">
            <v>0.27</v>
          </cell>
          <cell r="D6792">
            <v>0.39</v>
          </cell>
          <cell r="E6792">
            <v>0.18082000000000001</v>
          </cell>
        </row>
        <row r="6793">
          <cell r="A6793" t="str">
            <v>199066K</v>
          </cell>
          <cell r="B6793" t="str">
            <v>CLIP,.25 DIAX.62 SCR</v>
          </cell>
          <cell r="C6793">
            <v>11.88</v>
          </cell>
          <cell r="D6793">
            <v>16.96</v>
          </cell>
          <cell r="E6793">
            <v>11.810790000000001</v>
          </cell>
        </row>
        <row r="6794">
          <cell r="A6794" t="str">
            <v>199066L</v>
          </cell>
          <cell r="B6794" t="str">
            <v>CLIP 1.00 DIA. X .62 SCR</v>
          </cell>
          <cell r="C6794">
            <v>11.74</v>
          </cell>
          <cell r="D6794">
            <v>16.77</v>
          </cell>
          <cell r="E6794">
            <v>12.40198</v>
          </cell>
        </row>
        <row r="6795">
          <cell r="A6795" t="str">
            <v>199066M</v>
          </cell>
          <cell r="B6795" t="str">
            <v>CLIP, 1.00 DIA X 16MM SCR</v>
          </cell>
          <cell r="C6795">
            <v>2.2999999999999998</v>
          </cell>
          <cell r="D6795">
            <v>3.28</v>
          </cell>
          <cell r="E6795">
            <v>1.5496000000000001</v>
          </cell>
        </row>
        <row r="6796">
          <cell r="A6796" t="str">
            <v>199069A</v>
          </cell>
          <cell r="B6796" t="str">
            <v>BRACKET, EXTRACTOR</v>
          </cell>
          <cell r="C6796">
            <v>28.84</v>
          </cell>
          <cell r="D6796">
            <v>41.2</v>
          </cell>
          <cell r="E6796">
            <v>8.0288000000000004</v>
          </cell>
        </row>
        <row r="6797">
          <cell r="A6797" t="str">
            <v>199070A</v>
          </cell>
          <cell r="B6797" t="str">
            <v>BRACKET,EXTRACTOR</v>
          </cell>
          <cell r="C6797">
            <v>18.95</v>
          </cell>
          <cell r="D6797">
            <v>27.07</v>
          </cell>
          <cell r="E6797">
            <v>13.36299</v>
          </cell>
        </row>
        <row r="6798">
          <cell r="A6798" t="str">
            <v>199083A</v>
          </cell>
          <cell r="B6798" t="str">
            <v>WASHER, NYLON .625</v>
          </cell>
          <cell r="C6798">
            <v>1.63</v>
          </cell>
          <cell r="D6798">
            <v>2.33</v>
          </cell>
          <cell r="E6798">
            <v>1.10334</v>
          </cell>
        </row>
        <row r="6799">
          <cell r="A6799" t="str">
            <v>199083B</v>
          </cell>
          <cell r="B6799" t="str">
            <v>WASHER, NYLON .500</v>
          </cell>
          <cell r="C6799">
            <v>0.97</v>
          </cell>
          <cell r="D6799">
            <v>1.38</v>
          </cell>
          <cell r="E6799">
            <v>0.24856</v>
          </cell>
        </row>
        <row r="6800">
          <cell r="A6800" t="str">
            <v>199083C</v>
          </cell>
          <cell r="B6800" t="str">
            <v>WASHR,NYLON 1.66X2.5X.06</v>
          </cell>
          <cell r="C6800">
            <v>1.94</v>
          </cell>
          <cell r="D6800">
            <v>2.77</v>
          </cell>
          <cell r="E6800">
            <v>0.44719999999999999</v>
          </cell>
        </row>
        <row r="6801">
          <cell r="A6801" t="str">
            <v>199089A</v>
          </cell>
          <cell r="B6801" t="str">
            <v>TUBE,OVERFLOW</v>
          </cell>
          <cell r="C6801">
            <v>9.5299999999999994</v>
          </cell>
          <cell r="D6801">
            <v>13.61</v>
          </cell>
          <cell r="E6801">
            <v>9.0401299999999996</v>
          </cell>
        </row>
        <row r="6802">
          <cell r="A6802" t="str">
            <v>199098H</v>
          </cell>
          <cell r="B6802" t="str">
            <v>GUARD BELT ALT.</v>
          </cell>
          <cell r="C6802">
            <v>150.77000000000001</v>
          </cell>
          <cell r="D6802">
            <v>215.38</v>
          </cell>
          <cell r="E6802">
            <v>149.01147</v>
          </cell>
        </row>
        <row r="6803">
          <cell r="A6803" t="str">
            <v>199099H</v>
          </cell>
          <cell r="B6803" t="str">
            <v>GUARD BELT ALT.</v>
          </cell>
          <cell r="C6803">
            <v>200.25</v>
          </cell>
          <cell r="D6803">
            <v>286.07</v>
          </cell>
          <cell r="E6803">
            <v>197.33327</v>
          </cell>
        </row>
        <row r="6804">
          <cell r="A6804" t="str">
            <v>199099K</v>
          </cell>
          <cell r="B6804" t="str">
            <v>GUARD,ALT.BELT</v>
          </cell>
          <cell r="C6804">
            <v>5.52</v>
          </cell>
          <cell r="D6804">
            <v>7.88</v>
          </cell>
          <cell r="E6804">
            <v>3.9608400000000001</v>
          </cell>
        </row>
        <row r="6805">
          <cell r="A6805" t="str">
            <v>199107A</v>
          </cell>
          <cell r="B6805" t="str">
            <v>CONN.,MALE .25 OD X .25 NPT</v>
          </cell>
          <cell r="C6805">
            <v>2.84</v>
          </cell>
          <cell r="D6805">
            <v>4.0599999999999996</v>
          </cell>
          <cell r="E6805">
            <v>1.9136</v>
          </cell>
        </row>
        <row r="6806">
          <cell r="A6806" t="str">
            <v>199108A</v>
          </cell>
          <cell r="B6806" t="str">
            <v>UNION,TUBE,.50 ODX.50 OD</v>
          </cell>
          <cell r="C6806">
            <v>8.18</v>
          </cell>
          <cell r="D6806">
            <v>11.69</v>
          </cell>
          <cell r="E6806">
            <v>4.2119999999999997</v>
          </cell>
        </row>
        <row r="6807">
          <cell r="A6807" t="str">
            <v>199108B</v>
          </cell>
          <cell r="B6807" t="str">
            <v>UNION,TUBE,.88 ODX.88 OD</v>
          </cell>
          <cell r="C6807">
            <v>52.53</v>
          </cell>
          <cell r="D6807">
            <v>75.040000000000006</v>
          </cell>
          <cell r="E6807">
            <v>9.2455999999999996</v>
          </cell>
        </row>
        <row r="6808">
          <cell r="A6808" t="str">
            <v>199108C</v>
          </cell>
          <cell r="B6808" t="str">
            <v>UNION,TUBE .38 OD X.38 OD</v>
          </cell>
          <cell r="C6808">
            <v>21.32</v>
          </cell>
          <cell r="D6808">
            <v>30.45</v>
          </cell>
          <cell r="E6808">
            <v>1.82</v>
          </cell>
        </row>
        <row r="6809">
          <cell r="A6809" t="str">
            <v>199108D</v>
          </cell>
          <cell r="B6809" t="str">
            <v>UNION,TUBE,.62 ODX.62 OD</v>
          </cell>
          <cell r="C6809">
            <v>25.79</v>
          </cell>
          <cell r="D6809">
            <v>36.85</v>
          </cell>
          <cell r="E6809">
            <v>5.5119999999999996</v>
          </cell>
        </row>
        <row r="6810">
          <cell r="A6810" t="str">
            <v>199108E</v>
          </cell>
          <cell r="B6810" t="str">
            <v>UNION,TUBE 1.0 ODX1.0 OD</v>
          </cell>
          <cell r="C6810">
            <v>62.1</v>
          </cell>
          <cell r="D6810">
            <v>88.71</v>
          </cell>
          <cell r="E6810">
            <v>10.784800000000001</v>
          </cell>
        </row>
        <row r="6811">
          <cell r="A6811" t="str">
            <v>199108G</v>
          </cell>
          <cell r="B6811" t="str">
            <v>UNION,TUBE,.75 ODX.75 OD</v>
          </cell>
          <cell r="C6811">
            <v>29.39</v>
          </cell>
          <cell r="D6811">
            <v>41.99</v>
          </cell>
          <cell r="E6811">
            <v>6.9367999999999999</v>
          </cell>
        </row>
        <row r="6812">
          <cell r="A6812" t="str">
            <v>199108M</v>
          </cell>
          <cell r="B6812" t="str">
            <v>UNION .25 X .25 OD TUBE SST</v>
          </cell>
          <cell r="C6812">
            <v>6.33</v>
          </cell>
          <cell r="D6812">
            <v>9.0500000000000007</v>
          </cell>
          <cell r="E6812">
            <v>4.0247999999999999</v>
          </cell>
        </row>
        <row r="6813">
          <cell r="A6813" t="str">
            <v>199108N</v>
          </cell>
          <cell r="B6813" t="str">
            <v>UNION .25 X .38 OD TUBE SST</v>
          </cell>
          <cell r="C6813">
            <v>19.149999999999999</v>
          </cell>
          <cell r="D6813">
            <v>27.36</v>
          </cell>
          <cell r="E6813">
            <v>12.91264</v>
          </cell>
        </row>
        <row r="6814">
          <cell r="A6814" t="str">
            <v>199109A</v>
          </cell>
          <cell r="B6814" t="str">
            <v>TEE,.25 ODX.12NPTX.25 OD</v>
          </cell>
          <cell r="C6814">
            <v>30.54</v>
          </cell>
          <cell r="D6814">
            <v>43.63</v>
          </cell>
          <cell r="E6814">
            <v>5.4496000000000002</v>
          </cell>
        </row>
        <row r="6815">
          <cell r="A6815" t="str">
            <v>199109B</v>
          </cell>
          <cell r="B6815" t="str">
            <v>TEE,.38 ODX.25NPTX.38 OD</v>
          </cell>
          <cell r="C6815">
            <v>38.01</v>
          </cell>
          <cell r="D6815">
            <v>54.29</v>
          </cell>
          <cell r="E6815">
            <v>6.5208000000000004</v>
          </cell>
        </row>
        <row r="6816">
          <cell r="A6816" t="str">
            <v>199109C</v>
          </cell>
          <cell r="B6816" t="str">
            <v>TEE,.50 ODX.38NPTX.50 OD</v>
          </cell>
          <cell r="C6816">
            <v>42.23</v>
          </cell>
          <cell r="D6816">
            <v>60.33</v>
          </cell>
          <cell r="E6816">
            <v>9.3704000000000001</v>
          </cell>
        </row>
        <row r="6817">
          <cell r="A6817" t="str">
            <v>199109E</v>
          </cell>
          <cell r="B6817" t="str">
            <v>TEE,.25 ODX.25NPTX.25 OD</v>
          </cell>
          <cell r="C6817">
            <v>33.78</v>
          </cell>
          <cell r="D6817">
            <v>48.26</v>
          </cell>
          <cell r="E6817">
            <v>11.19872</v>
          </cell>
        </row>
        <row r="6818">
          <cell r="A6818" t="str">
            <v>199109F</v>
          </cell>
          <cell r="B6818" t="str">
            <v>TEE .38 OD X .38 NPT X.38 OD</v>
          </cell>
          <cell r="C6818">
            <v>92.74</v>
          </cell>
          <cell r="D6818">
            <v>132.47999999999999</v>
          </cell>
          <cell r="E6818">
            <v>16.12</v>
          </cell>
        </row>
        <row r="6819">
          <cell r="A6819" t="str">
            <v>199109G</v>
          </cell>
          <cell r="B6819" t="str">
            <v>TEE, MALE BRANCH 4-4-4 SST.</v>
          </cell>
          <cell r="C6819">
            <v>26.95</v>
          </cell>
          <cell r="D6819">
            <v>38.51</v>
          </cell>
          <cell r="E6819">
            <v>18.179200000000002</v>
          </cell>
        </row>
        <row r="6820">
          <cell r="A6820" t="str">
            <v>199109H</v>
          </cell>
          <cell r="B6820" t="str">
            <v>TEE, MALE BRANCH TUBE 1 IN OD</v>
          </cell>
          <cell r="C6820">
            <v>46.57</v>
          </cell>
          <cell r="D6820">
            <v>66.53</v>
          </cell>
          <cell r="E6820">
            <v>32.2712</v>
          </cell>
        </row>
        <row r="6821">
          <cell r="A6821" t="str">
            <v>199109J</v>
          </cell>
          <cell r="B6821" t="str">
            <v>TEE, MALE BRANCH .38 OD TUBE X .25 NPT SST</v>
          </cell>
          <cell r="C6821">
            <v>21.55</v>
          </cell>
          <cell r="D6821">
            <v>30.78</v>
          </cell>
          <cell r="E6821">
            <v>14.5288</v>
          </cell>
        </row>
        <row r="6822">
          <cell r="A6822" t="str">
            <v>199110B</v>
          </cell>
          <cell r="B6822" t="str">
            <v>TEE .25 OD X.25 OD X .12 NPT</v>
          </cell>
          <cell r="C6822">
            <v>8.08</v>
          </cell>
          <cell r="D6822">
            <v>11.55</v>
          </cell>
          <cell r="E6822">
            <v>5.4496000000000002</v>
          </cell>
        </row>
        <row r="6823">
          <cell r="A6823" t="str">
            <v>199110E</v>
          </cell>
          <cell r="B6823" t="str">
            <v>TEE .50 OD X.50 OD X .50 NPT</v>
          </cell>
          <cell r="C6823">
            <v>42.13</v>
          </cell>
          <cell r="D6823">
            <v>60.18</v>
          </cell>
          <cell r="E6823">
            <v>9.3704000000000001</v>
          </cell>
        </row>
        <row r="6824">
          <cell r="A6824" t="str">
            <v>199110F</v>
          </cell>
          <cell r="B6824" t="str">
            <v>TEE .25 ODX.25 ODX.25NPT</v>
          </cell>
          <cell r="C6824">
            <v>32.57</v>
          </cell>
          <cell r="D6824">
            <v>46.53</v>
          </cell>
          <cell r="E6824">
            <v>1.04E-2</v>
          </cell>
        </row>
        <row r="6825">
          <cell r="A6825" t="str">
            <v>199110G</v>
          </cell>
          <cell r="B6825" t="str">
            <v>TEE, MALE RUN 6-4-6 SST</v>
          </cell>
          <cell r="C6825">
            <v>33.86</v>
          </cell>
          <cell r="D6825">
            <v>48.38</v>
          </cell>
          <cell r="E6825">
            <v>22.8384</v>
          </cell>
        </row>
        <row r="6826">
          <cell r="A6826" t="str">
            <v>199110H</v>
          </cell>
          <cell r="B6826" t="str">
            <v>TEE, MALE RUN TUBE 4-4-4 (SS)</v>
          </cell>
          <cell r="C6826">
            <v>20.39</v>
          </cell>
          <cell r="D6826">
            <v>29.13</v>
          </cell>
          <cell r="E6826">
            <v>13.748799999999999</v>
          </cell>
        </row>
        <row r="6827">
          <cell r="A6827" t="str">
            <v>199111A</v>
          </cell>
          <cell r="B6827" t="str">
            <v>ELBOW,MALE,.25 ODX.12NPT</v>
          </cell>
          <cell r="C6827">
            <v>20.7</v>
          </cell>
          <cell r="D6827">
            <v>29.57</v>
          </cell>
          <cell r="E6827">
            <v>3.5568</v>
          </cell>
        </row>
        <row r="6828">
          <cell r="A6828" t="str">
            <v>199111B</v>
          </cell>
          <cell r="B6828" t="str">
            <v>ELBOW,MALE,.38 ODX.25NPT</v>
          </cell>
          <cell r="C6828">
            <v>24.84</v>
          </cell>
          <cell r="D6828">
            <v>35.49</v>
          </cell>
          <cell r="E6828">
            <v>4.4512</v>
          </cell>
        </row>
        <row r="6829">
          <cell r="A6829" t="str">
            <v>199111C</v>
          </cell>
          <cell r="B6829" t="str">
            <v>ELBOW,MALE,.38 ODX.38NPT</v>
          </cell>
          <cell r="C6829">
            <v>28.51</v>
          </cell>
          <cell r="D6829">
            <v>40.729999999999997</v>
          </cell>
          <cell r="E6829">
            <v>4.8048000000000002</v>
          </cell>
        </row>
        <row r="6830">
          <cell r="A6830" t="str">
            <v>199111D</v>
          </cell>
          <cell r="B6830" t="str">
            <v>ELBOW,MALE,.50 ODX.38NPT</v>
          </cell>
          <cell r="C6830">
            <v>25.5</v>
          </cell>
          <cell r="D6830">
            <v>36.43</v>
          </cell>
          <cell r="E6830">
            <v>5.0960000000000001</v>
          </cell>
        </row>
        <row r="6831">
          <cell r="A6831" t="str">
            <v>199111E</v>
          </cell>
          <cell r="B6831" t="str">
            <v>ELBOW,MALE,.62 ODX.50NPT</v>
          </cell>
          <cell r="C6831">
            <v>12.78</v>
          </cell>
          <cell r="D6831">
            <v>18.260000000000002</v>
          </cell>
          <cell r="E6831">
            <v>6.6005399999999996</v>
          </cell>
        </row>
        <row r="6832">
          <cell r="A6832" t="str">
            <v>199111F</v>
          </cell>
          <cell r="B6832" t="str">
            <v>ELBOW,MALE .88 OD X .75 NPT</v>
          </cell>
          <cell r="C6832">
            <v>100.05</v>
          </cell>
          <cell r="D6832">
            <v>142.93</v>
          </cell>
          <cell r="E6832">
            <v>17.128799999999998</v>
          </cell>
        </row>
        <row r="6833">
          <cell r="A6833" t="str">
            <v>199111G</v>
          </cell>
          <cell r="B6833" t="str">
            <v>ELBOW,MALE,1.0 ODX 1 NPT</v>
          </cell>
          <cell r="C6833">
            <v>91</v>
          </cell>
          <cell r="D6833">
            <v>130</v>
          </cell>
          <cell r="E6833">
            <v>17.669599999999999</v>
          </cell>
        </row>
        <row r="6834">
          <cell r="A6834" t="str">
            <v>199111H</v>
          </cell>
          <cell r="B6834" t="str">
            <v>ELBOW,MALE .38 OD X .12 NPT</v>
          </cell>
          <cell r="C6834">
            <v>26.52</v>
          </cell>
          <cell r="D6834">
            <v>37.89</v>
          </cell>
          <cell r="E6834">
            <v>4.3263999999999996</v>
          </cell>
        </row>
        <row r="6835">
          <cell r="A6835" t="str">
            <v>199111J</v>
          </cell>
          <cell r="B6835" t="str">
            <v>ELBOW,MALE .25 X .25 NPT</v>
          </cell>
          <cell r="C6835">
            <v>24.29</v>
          </cell>
          <cell r="D6835">
            <v>34.69</v>
          </cell>
          <cell r="E6835">
            <v>3.9727999999999999</v>
          </cell>
        </row>
        <row r="6836">
          <cell r="A6836" t="str">
            <v>199111K</v>
          </cell>
          <cell r="B6836" t="str">
            <v>ELBOW,MALE,.50 ODX.50NPT</v>
          </cell>
          <cell r="C6836">
            <v>34.840000000000003</v>
          </cell>
          <cell r="D6836">
            <v>49.78</v>
          </cell>
          <cell r="E6836">
            <v>6.1048</v>
          </cell>
        </row>
        <row r="6837">
          <cell r="A6837" t="str">
            <v>199111L</v>
          </cell>
          <cell r="B6837" t="str">
            <v>ELBOW,MALE,.50 ODX.25NPT</v>
          </cell>
          <cell r="C6837">
            <v>27.32</v>
          </cell>
          <cell r="D6837">
            <v>39.020000000000003</v>
          </cell>
          <cell r="E6837">
            <v>4.8567999999999998</v>
          </cell>
        </row>
        <row r="6838">
          <cell r="A6838" t="str">
            <v>199111M</v>
          </cell>
          <cell r="B6838" t="str">
            <v>ELBOW,MALE,.75 ODX.75NPT</v>
          </cell>
          <cell r="C6838">
            <v>14.21</v>
          </cell>
          <cell r="D6838">
            <v>20.3</v>
          </cell>
          <cell r="E6838">
            <v>7.4672000000000001</v>
          </cell>
        </row>
        <row r="6839">
          <cell r="A6839" t="str">
            <v>199111N</v>
          </cell>
          <cell r="B6839" t="str">
            <v>ELBOW,MALE,.38 ODX.50NPT</v>
          </cell>
          <cell r="C6839">
            <v>33.44</v>
          </cell>
          <cell r="D6839">
            <v>47.77</v>
          </cell>
          <cell r="E6839">
            <v>5.5743999999999998</v>
          </cell>
        </row>
        <row r="6840">
          <cell r="A6840" t="str">
            <v>199111P</v>
          </cell>
          <cell r="B6840" t="str">
            <v>ELBOW,MALE .75 OD X .50 NPT</v>
          </cell>
          <cell r="C6840">
            <v>45.43</v>
          </cell>
          <cell r="D6840">
            <v>64.900000000000006</v>
          </cell>
          <cell r="E6840">
            <v>7.4672000000000001</v>
          </cell>
        </row>
        <row r="6841">
          <cell r="A6841" t="str">
            <v>199111T</v>
          </cell>
          <cell r="B6841" t="str">
            <v>ELBOW,MALE .31 OD X .12 NPT</v>
          </cell>
          <cell r="C6841">
            <v>15.05</v>
          </cell>
          <cell r="D6841">
            <v>21.49</v>
          </cell>
          <cell r="E6841">
            <v>10.992800000000001</v>
          </cell>
        </row>
        <row r="6842">
          <cell r="A6842" t="str">
            <v>199111U</v>
          </cell>
          <cell r="B6842" t="str">
            <v>ELBOW,MALE .31 OD X .25 NPT</v>
          </cell>
          <cell r="C6842">
            <v>12.94</v>
          </cell>
          <cell r="D6842">
            <v>18.48</v>
          </cell>
          <cell r="E6842">
            <v>7.99552</v>
          </cell>
        </row>
        <row r="6843">
          <cell r="A6843" t="str">
            <v>199111V</v>
          </cell>
          <cell r="B6843" t="str">
            <v>ELBOW,MALE 1.0 OD X .75 NPT</v>
          </cell>
          <cell r="C6843">
            <v>25.06</v>
          </cell>
          <cell r="D6843">
            <v>35.799999999999997</v>
          </cell>
          <cell r="E6843">
            <v>16.899999999999999</v>
          </cell>
        </row>
        <row r="6844">
          <cell r="A6844" t="str">
            <v>199111W</v>
          </cell>
          <cell r="B6844" t="str">
            <v>ELBOW,MALE .25 OD X .50 NPT</v>
          </cell>
          <cell r="C6844">
            <v>9.2100000000000009</v>
          </cell>
          <cell r="D6844">
            <v>13.15</v>
          </cell>
          <cell r="E6844">
            <v>5.6887999999999996</v>
          </cell>
        </row>
        <row r="6845">
          <cell r="A6845" t="str">
            <v>199111X</v>
          </cell>
          <cell r="B6845" t="str">
            <v>ELBOW,MALE 1.5 OD X 1.50 NPT</v>
          </cell>
          <cell r="C6845">
            <v>40.85</v>
          </cell>
          <cell r="D6845">
            <v>58.36</v>
          </cell>
          <cell r="E6845">
            <v>27.778400000000001</v>
          </cell>
        </row>
        <row r="6846">
          <cell r="A6846" t="str">
            <v>199111Y</v>
          </cell>
          <cell r="B6846" t="str">
            <v>ELBOW, MALE .62 OD X .38 NPT</v>
          </cell>
          <cell r="C6846">
            <v>38.1</v>
          </cell>
          <cell r="D6846">
            <v>54.42</v>
          </cell>
          <cell r="E6846">
            <v>6.6352000000000002</v>
          </cell>
        </row>
        <row r="6847">
          <cell r="A6847" t="str">
            <v>199143D</v>
          </cell>
          <cell r="B6847" t="str">
            <v>GASKET, TURBO FLANGE</v>
          </cell>
          <cell r="C6847">
            <v>1.1599999999999999</v>
          </cell>
          <cell r="D6847">
            <v>1.66</v>
          </cell>
          <cell r="E6847">
            <v>0.29015999999999997</v>
          </cell>
        </row>
        <row r="6848">
          <cell r="A6848" t="str">
            <v>199143E</v>
          </cell>
          <cell r="B6848" t="str">
            <v>GASKET, OIL DRAIN</v>
          </cell>
          <cell r="C6848">
            <v>1.1599999999999999</v>
          </cell>
          <cell r="D6848">
            <v>1.66</v>
          </cell>
          <cell r="E6848">
            <v>0.23191999999999999</v>
          </cell>
        </row>
        <row r="6849">
          <cell r="A6849" t="str">
            <v>199155G</v>
          </cell>
          <cell r="B6849" t="str">
            <v>TUBE, FUEL PRESS</v>
          </cell>
          <cell r="C6849">
            <v>16.010000000000002</v>
          </cell>
          <cell r="D6849">
            <v>22.88</v>
          </cell>
          <cell r="E6849">
            <v>16.94519</v>
          </cell>
        </row>
        <row r="6850">
          <cell r="A6850" t="str">
            <v>199155L</v>
          </cell>
          <cell r="B6850" t="str">
            <v>TUBE,OIL</v>
          </cell>
          <cell r="C6850">
            <v>16.7</v>
          </cell>
          <cell r="D6850">
            <v>23.86</v>
          </cell>
          <cell r="E6850">
            <v>17.354479999999999</v>
          </cell>
        </row>
        <row r="6851">
          <cell r="A6851" t="str">
            <v>199155M</v>
          </cell>
          <cell r="B6851" t="str">
            <v>TUBE,FRONT</v>
          </cell>
          <cell r="C6851">
            <v>0.87</v>
          </cell>
          <cell r="D6851">
            <v>1.24</v>
          </cell>
          <cell r="E6851">
            <v>0.58457000000000003</v>
          </cell>
        </row>
        <row r="6852">
          <cell r="A6852" t="str">
            <v>199167J</v>
          </cell>
          <cell r="B6852" t="str">
            <v>NBL COUNTERWEIGHT</v>
          </cell>
          <cell r="C6852">
            <v>188.7</v>
          </cell>
          <cell r="D6852">
            <v>269.57</v>
          </cell>
          <cell r="E6852">
            <v>61.411999999999999</v>
          </cell>
        </row>
        <row r="6853">
          <cell r="A6853" t="str">
            <v>199168A</v>
          </cell>
          <cell r="B6853" t="str">
            <v>NBL CSCRCTWT,.88-14X4.75 LG</v>
          </cell>
          <cell r="C6853">
            <v>24.05</v>
          </cell>
          <cell r="D6853">
            <v>34.36</v>
          </cell>
          <cell r="E6853">
            <v>6.4063999999999997</v>
          </cell>
        </row>
        <row r="6854">
          <cell r="A6854" t="str">
            <v>199173A</v>
          </cell>
          <cell r="B6854" t="str">
            <v>TEE,TUBE .38 X.38 X.38 OD</v>
          </cell>
          <cell r="C6854">
            <v>10.55</v>
          </cell>
          <cell r="D6854">
            <v>15.07</v>
          </cell>
          <cell r="E6854">
            <v>6.5208000000000004</v>
          </cell>
        </row>
        <row r="6855">
          <cell r="A6855" t="str">
            <v>199173B</v>
          </cell>
          <cell r="B6855" t="str">
            <v>TEE,TUBE SS 1.0 X 1.0 X 1.0 OD</v>
          </cell>
          <cell r="C6855">
            <v>382.34</v>
          </cell>
          <cell r="D6855">
            <v>546.19000000000005</v>
          </cell>
          <cell r="E6855">
            <v>86.358379999999997</v>
          </cell>
        </row>
        <row r="6856">
          <cell r="A6856" t="str">
            <v>199173D</v>
          </cell>
          <cell r="B6856" t="str">
            <v>TEE,TUBE .50 X.50 X.50 OD</v>
          </cell>
          <cell r="C6856">
            <v>13.9</v>
          </cell>
          <cell r="D6856">
            <v>19.850000000000001</v>
          </cell>
          <cell r="E6856">
            <v>9.3704000000000001</v>
          </cell>
        </row>
        <row r="6857">
          <cell r="A6857" t="str">
            <v>199173E</v>
          </cell>
          <cell r="B6857" t="str">
            <v>TEE,TUBE 1.0 X 1.0 X 1.0 OD</v>
          </cell>
          <cell r="C6857">
            <v>158.82</v>
          </cell>
          <cell r="D6857">
            <v>226.89</v>
          </cell>
          <cell r="E6857">
            <v>25.906400000000001</v>
          </cell>
        </row>
        <row r="6858">
          <cell r="A6858" t="str">
            <v>199173G</v>
          </cell>
          <cell r="B6858" t="str">
            <v>TEE,TUBE,24 X 24 X 24</v>
          </cell>
          <cell r="C6858">
            <v>585.55999999999995</v>
          </cell>
          <cell r="D6858">
            <v>836.52</v>
          </cell>
          <cell r="E6858">
            <v>116.1264</v>
          </cell>
        </row>
        <row r="6859">
          <cell r="A6859" t="str">
            <v>199173H</v>
          </cell>
          <cell r="B6859" t="str">
            <v>TEE, TUBE - S.S. - 6 X 6 X 6</v>
          </cell>
          <cell r="C6859">
            <v>24.57</v>
          </cell>
          <cell r="D6859">
            <v>35.090000000000003</v>
          </cell>
          <cell r="E6859">
            <v>14.5288</v>
          </cell>
        </row>
        <row r="6860">
          <cell r="A6860" t="str">
            <v>199253C</v>
          </cell>
          <cell r="B6860" t="str">
            <v>BELT POWERBAND</v>
          </cell>
          <cell r="C6860">
            <v>39.78</v>
          </cell>
          <cell r="D6860">
            <v>56.83</v>
          </cell>
          <cell r="E6860">
            <v>24.7</v>
          </cell>
        </row>
        <row r="6861">
          <cell r="A6861" t="str">
            <v>199253D</v>
          </cell>
          <cell r="B6861" t="str">
            <v>BELT POWERBAND 74.00</v>
          </cell>
          <cell r="C6861">
            <v>79.72</v>
          </cell>
          <cell r="D6861">
            <v>113.89</v>
          </cell>
          <cell r="E6861">
            <v>26.738399999999999</v>
          </cell>
        </row>
        <row r="6862">
          <cell r="A6862" t="str">
            <v>199262C</v>
          </cell>
          <cell r="B6862" t="str">
            <v>COVER,W.P.BELT GUARD</v>
          </cell>
          <cell r="C6862">
            <v>94.55</v>
          </cell>
          <cell r="D6862">
            <v>135.08000000000001</v>
          </cell>
          <cell r="E6862">
            <v>102.73988</v>
          </cell>
        </row>
        <row r="6863">
          <cell r="A6863" t="str">
            <v>199262D</v>
          </cell>
          <cell r="B6863" t="str">
            <v>COVER,ALT.BELT GUARD</v>
          </cell>
          <cell r="C6863">
            <v>51.2</v>
          </cell>
          <cell r="D6863">
            <v>73.14</v>
          </cell>
          <cell r="E6863">
            <v>50.532020000000003</v>
          </cell>
        </row>
        <row r="6864">
          <cell r="A6864" t="str">
            <v>199265A</v>
          </cell>
          <cell r="B6864" t="str">
            <v>TUBE,REAR</v>
          </cell>
          <cell r="C6864">
            <v>2.77</v>
          </cell>
          <cell r="D6864">
            <v>3.96</v>
          </cell>
          <cell r="E6864">
            <v>1.87033</v>
          </cell>
        </row>
        <row r="6865">
          <cell r="A6865" t="str">
            <v>199322E</v>
          </cell>
          <cell r="B6865" t="str">
            <v>BRACKET,GAS REG.RH</v>
          </cell>
          <cell r="C6865">
            <v>169.15</v>
          </cell>
          <cell r="D6865">
            <v>241.64</v>
          </cell>
          <cell r="E6865">
            <v>54.017600000000002</v>
          </cell>
        </row>
        <row r="6866">
          <cell r="A6866" t="str">
            <v>199322F</v>
          </cell>
          <cell r="B6866" t="str">
            <v>BRACKET, GAS REG.-LH</v>
          </cell>
          <cell r="C6866">
            <v>166.64</v>
          </cell>
          <cell r="D6866">
            <v>238.06</v>
          </cell>
          <cell r="E6866">
            <v>54.017600000000002</v>
          </cell>
        </row>
        <row r="6867">
          <cell r="A6867" t="str">
            <v>199322R</v>
          </cell>
          <cell r="B6867" t="str">
            <v>BRACKET, GAS REGULATOR (LB)</v>
          </cell>
          <cell r="C6867">
            <v>212.7</v>
          </cell>
          <cell r="D6867">
            <v>303.86</v>
          </cell>
          <cell r="E6867">
            <v>63.585599999999999</v>
          </cell>
        </row>
        <row r="6868">
          <cell r="A6868" t="str">
            <v>199322S</v>
          </cell>
          <cell r="B6868" t="str">
            <v>BRACKET, GAS REGULATOR (RB)</v>
          </cell>
          <cell r="C6868">
            <v>208.57</v>
          </cell>
          <cell r="D6868">
            <v>297.95999999999998</v>
          </cell>
          <cell r="E6868">
            <v>64.677599999999998</v>
          </cell>
        </row>
        <row r="6869">
          <cell r="A6869" t="str">
            <v>199322T</v>
          </cell>
          <cell r="B6869" t="str">
            <v>BRKT.,GAS REG. (RB)</v>
          </cell>
          <cell r="C6869">
            <v>29.36</v>
          </cell>
          <cell r="D6869">
            <v>41.94</v>
          </cell>
          <cell r="E6869">
            <v>19.276219999999999</v>
          </cell>
        </row>
        <row r="6870">
          <cell r="A6870" t="str">
            <v>199322U</v>
          </cell>
          <cell r="B6870" t="str">
            <v>BRKT.,GAS REG. (LB)</v>
          </cell>
          <cell r="C6870">
            <v>29.36</v>
          </cell>
          <cell r="D6870">
            <v>41.94</v>
          </cell>
          <cell r="E6870">
            <v>19.276219999999999</v>
          </cell>
        </row>
        <row r="6871">
          <cell r="A6871" t="str">
            <v>199322V</v>
          </cell>
          <cell r="B6871" t="str">
            <v>BRKT.,GAS REG. (RB)</v>
          </cell>
          <cell r="C6871">
            <v>40.799999999999997</v>
          </cell>
          <cell r="D6871">
            <v>58.29</v>
          </cell>
          <cell r="E6871">
            <v>24.888950000000001</v>
          </cell>
        </row>
        <row r="6872">
          <cell r="A6872" t="str">
            <v>199322W</v>
          </cell>
          <cell r="B6872" t="str">
            <v>BRKT.,GAS REG. (LB)</v>
          </cell>
          <cell r="C6872">
            <v>52.02</v>
          </cell>
          <cell r="D6872">
            <v>74.31</v>
          </cell>
          <cell r="E6872">
            <v>185.76015000000001</v>
          </cell>
        </row>
        <row r="6873">
          <cell r="A6873" t="str">
            <v>199322X</v>
          </cell>
          <cell r="B6873" t="str">
            <v>BRACKET, REGULATOR R.H.</v>
          </cell>
          <cell r="C6873">
            <v>80.38</v>
          </cell>
          <cell r="D6873">
            <v>114.82</v>
          </cell>
          <cell r="E6873">
            <v>120.26173</v>
          </cell>
        </row>
        <row r="6874">
          <cell r="A6874" t="str">
            <v>199322Y</v>
          </cell>
          <cell r="B6874" t="str">
            <v>BRACKET, REGULATOR L.H.</v>
          </cell>
          <cell r="C6874">
            <v>87.68</v>
          </cell>
          <cell r="D6874">
            <v>125.25</v>
          </cell>
          <cell r="E6874">
            <v>80.696730000000002</v>
          </cell>
        </row>
        <row r="6875">
          <cell r="A6875" t="str">
            <v>199331F</v>
          </cell>
          <cell r="B6875" t="str">
            <v>DAMPER, VIBRATION 24 IN</v>
          </cell>
          <cell r="C6875">
            <v>2693.95</v>
          </cell>
          <cell r="D6875">
            <v>3848.5</v>
          </cell>
          <cell r="E6875">
            <v>1308.8088</v>
          </cell>
        </row>
        <row r="6876">
          <cell r="A6876" t="str">
            <v>199358A</v>
          </cell>
          <cell r="B6876" t="str">
            <v>JOINT,BALL .25-28 LH</v>
          </cell>
          <cell r="C6876">
            <v>3.7</v>
          </cell>
          <cell r="D6876">
            <v>5.28</v>
          </cell>
          <cell r="E6876">
            <v>2.2879999999999998</v>
          </cell>
        </row>
        <row r="6877">
          <cell r="A6877" t="str">
            <v>199358B</v>
          </cell>
          <cell r="B6877" t="str">
            <v>JOINT,BALL .31-24 RH</v>
          </cell>
          <cell r="C6877">
            <v>7.94</v>
          </cell>
          <cell r="D6877">
            <v>11.34</v>
          </cell>
          <cell r="E6877">
            <v>4.0872000000000002</v>
          </cell>
        </row>
        <row r="6878">
          <cell r="A6878" t="str">
            <v>199358C</v>
          </cell>
          <cell r="B6878" t="str">
            <v>JOINT,BALL .31-24 LH</v>
          </cell>
          <cell r="C6878">
            <v>14.84</v>
          </cell>
          <cell r="D6878">
            <v>21.2</v>
          </cell>
          <cell r="E6878">
            <v>7.8</v>
          </cell>
        </row>
        <row r="6879">
          <cell r="A6879" t="str">
            <v>199358D</v>
          </cell>
          <cell r="B6879" t="str">
            <v>JOINT,BALL .38-24 RH</v>
          </cell>
          <cell r="C6879">
            <v>11.22</v>
          </cell>
          <cell r="D6879">
            <v>16.03</v>
          </cell>
          <cell r="E6879">
            <v>4.0872000000000002</v>
          </cell>
        </row>
        <row r="6880">
          <cell r="A6880" t="str">
            <v>199358E</v>
          </cell>
          <cell r="B6880" t="str">
            <v>JOINT,BALL .38-24 LH</v>
          </cell>
          <cell r="C6880">
            <v>21.63</v>
          </cell>
          <cell r="D6880">
            <v>30.9</v>
          </cell>
          <cell r="E6880">
            <v>11.897600000000001</v>
          </cell>
        </row>
        <row r="6881">
          <cell r="A6881" t="str">
            <v>199358F</v>
          </cell>
          <cell r="B6881" t="str">
            <v>JOINT, BALL #10-32</v>
          </cell>
          <cell r="C6881">
            <v>9.6999999999999993</v>
          </cell>
          <cell r="D6881">
            <v>13.85</v>
          </cell>
          <cell r="E6881">
            <v>4.0872000000000002</v>
          </cell>
        </row>
        <row r="6882">
          <cell r="A6882" t="str">
            <v>199367B</v>
          </cell>
          <cell r="B6882" t="str">
            <v>TUBE,AIR</v>
          </cell>
          <cell r="C6882">
            <v>13.2</v>
          </cell>
          <cell r="D6882">
            <v>18.86</v>
          </cell>
          <cell r="E6882">
            <v>8.9024000000000001</v>
          </cell>
        </row>
        <row r="6883">
          <cell r="A6883" t="str">
            <v>199367C</v>
          </cell>
          <cell r="B6883" t="str">
            <v>NOZZLE, AIR OUTLET</v>
          </cell>
          <cell r="C6883">
            <v>34.869999999999997</v>
          </cell>
          <cell r="D6883">
            <v>49.81</v>
          </cell>
          <cell r="E6883">
            <v>26.322399999999998</v>
          </cell>
        </row>
        <row r="6884">
          <cell r="A6884" t="str">
            <v>199389A</v>
          </cell>
          <cell r="B6884" t="str">
            <v>GASKET,MTG ADAPTER MAGNETO</v>
          </cell>
          <cell r="C6884">
            <v>1.34</v>
          </cell>
          <cell r="D6884">
            <v>1.91</v>
          </cell>
          <cell r="E6884">
            <v>0.35568</v>
          </cell>
        </row>
        <row r="6885">
          <cell r="A6885" t="str">
            <v>199390C</v>
          </cell>
          <cell r="B6885" t="str">
            <v>ADAPTER,MAGNETO MTG</v>
          </cell>
          <cell r="C6885">
            <v>146.75</v>
          </cell>
          <cell r="D6885">
            <v>209.64</v>
          </cell>
          <cell r="E6885">
            <v>62.618400000000001</v>
          </cell>
        </row>
        <row r="6886">
          <cell r="A6886" t="str">
            <v>199392C</v>
          </cell>
          <cell r="B6886" t="str">
            <v>LINE, OIL</v>
          </cell>
          <cell r="C6886">
            <v>31.52</v>
          </cell>
          <cell r="D6886">
            <v>45.03</v>
          </cell>
          <cell r="E6886">
            <v>25.345269999999999</v>
          </cell>
        </row>
        <row r="6887">
          <cell r="A6887" t="str">
            <v>199395B</v>
          </cell>
          <cell r="B6887" t="str">
            <v>FILTER, LUBE OIL</v>
          </cell>
          <cell r="C6887">
            <v>21.67</v>
          </cell>
          <cell r="D6887">
            <v>30.96</v>
          </cell>
          <cell r="E6887">
            <v>11.596</v>
          </cell>
        </row>
        <row r="6888">
          <cell r="A6888" t="str">
            <v>199415H</v>
          </cell>
          <cell r="B6888" t="str">
            <v>ELB 90 DEG SHORT RAD</v>
          </cell>
          <cell r="C6888">
            <v>40.380000000000003</v>
          </cell>
          <cell r="D6888">
            <v>57.68</v>
          </cell>
          <cell r="E6888">
            <v>9.7344000000000008</v>
          </cell>
        </row>
        <row r="6889">
          <cell r="A6889" t="str">
            <v>199415J</v>
          </cell>
          <cell r="B6889" t="str">
            <v>ELBOW,SHORT RAD 2 IN</v>
          </cell>
          <cell r="C6889">
            <v>37.08</v>
          </cell>
          <cell r="D6889">
            <v>52.97</v>
          </cell>
          <cell r="E6889">
            <v>16.0167</v>
          </cell>
        </row>
        <row r="6890">
          <cell r="A6890" t="str">
            <v>199415K</v>
          </cell>
          <cell r="B6890" t="str">
            <v>TUBE TURN,90D,4 PIPE</v>
          </cell>
          <cell r="C6890">
            <v>26.45</v>
          </cell>
          <cell r="D6890">
            <v>37.79</v>
          </cell>
          <cell r="E6890">
            <v>17.835999999999999</v>
          </cell>
        </row>
        <row r="6891">
          <cell r="A6891" t="str">
            <v>199415R</v>
          </cell>
          <cell r="B6891" t="str">
            <v>ELBOW,2.50 X 90 SHORT RADIUS</v>
          </cell>
          <cell r="C6891">
            <v>39.590000000000003</v>
          </cell>
          <cell r="D6891">
            <v>56.55</v>
          </cell>
          <cell r="E6891">
            <v>24.4712</v>
          </cell>
        </row>
        <row r="6892">
          <cell r="A6892" t="str">
            <v>199432A</v>
          </cell>
          <cell r="B6892" t="str">
            <v>CAP,AIR INLET</v>
          </cell>
          <cell r="C6892">
            <v>19.579999999999998</v>
          </cell>
          <cell r="D6892">
            <v>27.98</v>
          </cell>
          <cell r="E6892">
            <v>8.4084000000000003</v>
          </cell>
        </row>
        <row r="6893">
          <cell r="A6893" t="str">
            <v>199438A</v>
          </cell>
          <cell r="B6893" t="str">
            <v>TUBE,FLEX.75IDX48 LG</v>
          </cell>
          <cell r="C6893">
            <v>10.27</v>
          </cell>
          <cell r="D6893">
            <v>14.67</v>
          </cell>
          <cell r="E6893">
            <v>9.9713999999999992</v>
          </cell>
        </row>
        <row r="6894">
          <cell r="A6894" t="str">
            <v>199438F</v>
          </cell>
          <cell r="B6894" t="str">
            <v>TUBE,FLEX.75IDX36 LG</v>
          </cell>
          <cell r="C6894">
            <v>12.86</v>
          </cell>
          <cell r="D6894">
            <v>18.37</v>
          </cell>
          <cell r="E6894">
            <v>13.241099999999999</v>
          </cell>
        </row>
        <row r="6895">
          <cell r="A6895" t="str">
            <v>199451E</v>
          </cell>
          <cell r="B6895" t="str">
            <v>SLEEVE, WEAR</v>
          </cell>
          <cell r="C6895">
            <v>14.57</v>
          </cell>
          <cell r="D6895">
            <v>20.81</v>
          </cell>
          <cell r="E6895">
            <v>4.42</v>
          </cell>
        </row>
        <row r="6896">
          <cell r="A6896" t="str">
            <v>199457E</v>
          </cell>
          <cell r="B6896" t="str">
            <v>SPRING,GOV ROD</v>
          </cell>
          <cell r="C6896">
            <v>79.12</v>
          </cell>
          <cell r="D6896">
            <v>113.03</v>
          </cell>
          <cell r="E6896">
            <v>53.351999999999997</v>
          </cell>
        </row>
        <row r="6897">
          <cell r="A6897" t="str">
            <v>199458D</v>
          </cell>
          <cell r="B6897" t="str">
            <v>ROD,SPRING</v>
          </cell>
          <cell r="C6897">
            <v>52.42</v>
          </cell>
          <cell r="D6897">
            <v>74.89</v>
          </cell>
          <cell r="E6897">
            <v>35.349600000000002</v>
          </cell>
        </row>
        <row r="6898">
          <cell r="A6898" t="str">
            <v>199459A</v>
          </cell>
          <cell r="B6898" t="str">
            <v>NUT,GOVERNOR ROD</v>
          </cell>
          <cell r="C6898">
            <v>147.03</v>
          </cell>
          <cell r="D6898">
            <v>210.05</v>
          </cell>
          <cell r="E6898">
            <v>146.59126000000001</v>
          </cell>
        </row>
        <row r="6899">
          <cell r="A6899" t="str">
            <v>199515G</v>
          </cell>
          <cell r="B6899" t="str">
            <v>CONN., FLEX EXHAUST</v>
          </cell>
          <cell r="C6899">
            <v>1048.56</v>
          </cell>
          <cell r="D6899">
            <v>1497.94</v>
          </cell>
          <cell r="E6899">
            <v>100.88</v>
          </cell>
        </row>
        <row r="6900">
          <cell r="A6900" t="str">
            <v>199515H</v>
          </cell>
          <cell r="B6900" t="str">
            <v>CONN., FLEX EXHAUST</v>
          </cell>
          <cell r="C6900">
            <v>1663.6</v>
          </cell>
          <cell r="D6900">
            <v>2376.5700000000002</v>
          </cell>
          <cell r="E6900">
            <v>309.39999999999998</v>
          </cell>
        </row>
        <row r="6901">
          <cell r="A6901" t="str">
            <v>199515J</v>
          </cell>
          <cell r="B6901" t="str">
            <v>CONN.,FLEX EXHAUST</v>
          </cell>
          <cell r="C6901">
            <v>1650</v>
          </cell>
          <cell r="D6901">
            <v>2357.14</v>
          </cell>
          <cell r="E6901">
            <v>291.2</v>
          </cell>
        </row>
        <row r="6902">
          <cell r="A6902" t="str">
            <v>199516H</v>
          </cell>
          <cell r="B6902" t="str">
            <v>CONN. FLEX EXHAUST</v>
          </cell>
          <cell r="C6902">
            <v>596.16</v>
          </cell>
          <cell r="D6902">
            <v>851.66</v>
          </cell>
          <cell r="E6902">
            <v>90.792000000000002</v>
          </cell>
        </row>
        <row r="6903">
          <cell r="A6903" t="str">
            <v>199516J</v>
          </cell>
          <cell r="B6903" t="str">
            <v>CONN.FLEX.EXHAUST</v>
          </cell>
          <cell r="C6903">
            <v>1032.93</v>
          </cell>
          <cell r="D6903">
            <v>1475.61</v>
          </cell>
          <cell r="E6903">
            <v>141.232</v>
          </cell>
        </row>
        <row r="6904">
          <cell r="A6904" t="str">
            <v>199516M</v>
          </cell>
          <cell r="B6904" t="str">
            <v>CONN,FLEX.EXHAUST</v>
          </cell>
          <cell r="C6904">
            <v>751.6</v>
          </cell>
          <cell r="D6904">
            <v>1073.71</v>
          </cell>
          <cell r="E6904">
            <v>114.4</v>
          </cell>
        </row>
        <row r="6905">
          <cell r="A6905" t="str">
            <v>199516T</v>
          </cell>
          <cell r="B6905" t="str">
            <v>CONNECTION,FLEX EXH</v>
          </cell>
          <cell r="C6905">
            <v>707.25</v>
          </cell>
          <cell r="D6905">
            <v>1010.36</v>
          </cell>
          <cell r="E6905">
            <v>96.844800000000006</v>
          </cell>
        </row>
        <row r="6906">
          <cell r="A6906" t="str">
            <v>199516U</v>
          </cell>
          <cell r="B6906" t="str">
            <v>CONN.FLEX EXHAUST</v>
          </cell>
          <cell r="C6906">
            <v>221.31</v>
          </cell>
          <cell r="D6906">
            <v>316.14999999999998</v>
          </cell>
          <cell r="E6906">
            <v>149.24</v>
          </cell>
        </row>
        <row r="6907">
          <cell r="A6907" t="str">
            <v>199517B</v>
          </cell>
          <cell r="B6907" t="str">
            <v>CONN.,FLEX EXHAUST</v>
          </cell>
          <cell r="C6907">
            <v>1133.6500000000001</v>
          </cell>
          <cell r="D6907">
            <v>1619.5</v>
          </cell>
          <cell r="E6907">
            <v>110.968</v>
          </cell>
        </row>
        <row r="6908">
          <cell r="A6908" t="str">
            <v>199562A</v>
          </cell>
          <cell r="B6908" t="str">
            <v>SWITCH,PRESS.IND.</v>
          </cell>
          <cell r="C6908">
            <v>776.22</v>
          </cell>
          <cell r="D6908">
            <v>1108.8900000000001</v>
          </cell>
          <cell r="E6908">
            <v>198.58799999999999</v>
          </cell>
        </row>
        <row r="6909">
          <cell r="A6909" t="str">
            <v>199598P</v>
          </cell>
          <cell r="B6909" t="str">
            <v>DECAL, OIL PIPING INSTRUCTION</v>
          </cell>
          <cell r="C6909">
            <v>5.57</v>
          </cell>
          <cell r="D6909">
            <v>7.95</v>
          </cell>
          <cell r="E6909">
            <v>4.0663999999999998</v>
          </cell>
        </row>
        <row r="6910">
          <cell r="A6910" t="str">
            <v>199598S</v>
          </cell>
          <cell r="B6910" t="str">
            <v>DECAL,INSTALLATION</v>
          </cell>
          <cell r="C6910">
            <v>19.07</v>
          </cell>
          <cell r="D6910">
            <v>27.25</v>
          </cell>
          <cell r="E6910">
            <v>12.864800000000001</v>
          </cell>
        </row>
        <row r="6911">
          <cell r="A6911" t="str">
            <v>199598T</v>
          </cell>
          <cell r="B6911" t="str">
            <v>DECAL, INSTALLATION</v>
          </cell>
          <cell r="C6911">
            <v>26.61</v>
          </cell>
          <cell r="D6911">
            <v>38.01</v>
          </cell>
          <cell r="E6911">
            <v>17.940000000000001</v>
          </cell>
        </row>
        <row r="6912">
          <cell r="A6912" t="str">
            <v>199650B</v>
          </cell>
          <cell r="B6912" t="str">
            <v>GASKET SPIRAL WOUND</v>
          </cell>
          <cell r="C6912">
            <v>13.33</v>
          </cell>
          <cell r="D6912">
            <v>19.04</v>
          </cell>
          <cell r="E6912">
            <v>4.7458600000000004</v>
          </cell>
        </row>
        <row r="6913">
          <cell r="A6913" t="str">
            <v>199650C</v>
          </cell>
          <cell r="B6913" t="str">
            <v>GASKET SPIRAL WOUND</v>
          </cell>
          <cell r="C6913">
            <v>12.42</v>
          </cell>
          <cell r="D6913">
            <v>17.75</v>
          </cell>
          <cell r="E6913">
            <v>3.8271999999999999</v>
          </cell>
        </row>
        <row r="6914">
          <cell r="A6914" t="str">
            <v>199662B</v>
          </cell>
          <cell r="B6914" t="str">
            <v>ELBOW,SOCKET WELD,2.5, 3000#</v>
          </cell>
          <cell r="C6914">
            <v>63.67</v>
          </cell>
          <cell r="D6914">
            <v>90.95</v>
          </cell>
          <cell r="E6914">
            <v>42.931199999999997</v>
          </cell>
        </row>
        <row r="6915">
          <cell r="A6915" t="str">
            <v>199693A</v>
          </cell>
          <cell r="B6915" t="str">
            <v>GASKET, MANIFOLD</v>
          </cell>
          <cell r="C6915">
            <v>12.06</v>
          </cell>
          <cell r="D6915">
            <v>17.23</v>
          </cell>
          <cell r="E6915">
            <v>4.68</v>
          </cell>
        </row>
        <row r="6916">
          <cell r="A6916" t="str">
            <v>199703B</v>
          </cell>
          <cell r="B6916" t="str">
            <v>VALVE EXPLOS RELIEF</v>
          </cell>
          <cell r="C6916">
            <v>1255.6199999999999</v>
          </cell>
          <cell r="D6916">
            <v>1793.74</v>
          </cell>
          <cell r="E6916">
            <v>396.44799999999998</v>
          </cell>
        </row>
        <row r="6917">
          <cell r="A6917" t="str">
            <v>199703H</v>
          </cell>
          <cell r="B6917" t="str">
            <v>DOOR, EXPLOSION RELIEF</v>
          </cell>
          <cell r="C6917">
            <v>669.49</v>
          </cell>
          <cell r="D6917">
            <v>956.41</v>
          </cell>
          <cell r="E6917">
            <v>383.76</v>
          </cell>
        </row>
        <row r="6918">
          <cell r="A6918" t="str">
            <v>199763A</v>
          </cell>
          <cell r="B6918" t="str">
            <v>LEVER  IDLER</v>
          </cell>
          <cell r="C6918">
            <v>82.62</v>
          </cell>
          <cell r="D6918">
            <v>118.03</v>
          </cell>
          <cell r="E6918">
            <v>59.001690000000004</v>
          </cell>
        </row>
        <row r="6919">
          <cell r="A6919" t="str">
            <v>199763H</v>
          </cell>
          <cell r="B6919" t="str">
            <v>LEVER,IDLER</v>
          </cell>
          <cell r="C6919">
            <v>80.58</v>
          </cell>
          <cell r="D6919">
            <v>115.11</v>
          </cell>
          <cell r="E6919">
            <v>31.054400000000001</v>
          </cell>
        </row>
        <row r="6920">
          <cell r="A6920" t="str">
            <v>199763J</v>
          </cell>
          <cell r="B6920" t="str">
            <v>LEVER, IDLER</v>
          </cell>
          <cell r="C6920">
            <v>106.08</v>
          </cell>
          <cell r="D6920">
            <v>151.54</v>
          </cell>
          <cell r="E6920">
            <v>46.695999999999998</v>
          </cell>
        </row>
        <row r="6921">
          <cell r="A6921" t="str">
            <v>199763L</v>
          </cell>
          <cell r="B6921" t="str">
            <v>LEVER,IDLER</v>
          </cell>
          <cell r="C6921">
            <v>100.98</v>
          </cell>
          <cell r="D6921">
            <v>144.26</v>
          </cell>
          <cell r="E6921">
            <v>18.0336</v>
          </cell>
        </row>
        <row r="6922">
          <cell r="A6922" t="str">
            <v>199763N</v>
          </cell>
          <cell r="B6922" t="str">
            <v>LEVER, IDLER</v>
          </cell>
          <cell r="C6922">
            <v>90.78</v>
          </cell>
          <cell r="D6922">
            <v>129.69</v>
          </cell>
          <cell r="E6922">
            <v>24.128</v>
          </cell>
        </row>
        <row r="6923">
          <cell r="A6923" t="str">
            <v>199763P</v>
          </cell>
          <cell r="B6923" t="str">
            <v>LEVER, IDLER</v>
          </cell>
          <cell r="C6923">
            <v>171.34</v>
          </cell>
          <cell r="D6923">
            <v>244.77</v>
          </cell>
          <cell r="E6923">
            <v>56.659199999999998</v>
          </cell>
        </row>
        <row r="6924">
          <cell r="A6924" t="str">
            <v>199764A</v>
          </cell>
          <cell r="B6924" t="str">
            <v>BRACKET,GUARD</v>
          </cell>
          <cell r="C6924">
            <v>32.64</v>
          </cell>
          <cell r="D6924">
            <v>46.63</v>
          </cell>
          <cell r="E6924">
            <v>25.638809999999999</v>
          </cell>
        </row>
        <row r="6925">
          <cell r="A6925" t="str">
            <v>199765A</v>
          </cell>
          <cell r="B6925" t="str">
            <v>LEVER, ADJUSTING</v>
          </cell>
          <cell r="C6925">
            <v>104.28</v>
          </cell>
          <cell r="D6925">
            <v>148.97</v>
          </cell>
          <cell r="E6925">
            <v>13.103999999999999</v>
          </cell>
        </row>
        <row r="6926">
          <cell r="A6926" t="str">
            <v>199765C</v>
          </cell>
          <cell r="B6926" t="str">
            <v>LEVER,ADJUSTMENT</v>
          </cell>
          <cell r="C6926">
            <v>228</v>
          </cell>
          <cell r="D6926">
            <v>325.70999999999998</v>
          </cell>
          <cell r="E6926">
            <v>48.963200000000001</v>
          </cell>
        </row>
        <row r="6927">
          <cell r="A6927" t="str">
            <v>199765E</v>
          </cell>
          <cell r="B6927" t="str">
            <v>LEVER,ADJ.</v>
          </cell>
          <cell r="C6927">
            <v>110.16</v>
          </cell>
          <cell r="D6927">
            <v>157.37</v>
          </cell>
          <cell r="E6927">
            <v>28.027999999999999</v>
          </cell>
        </row>
        <row r="6928">
          <cell r="A6928" t="str">
            <v>199765F</v>
          </cell>
          <cell r="B6928" t="str">
            <v>LEVER, ADJUSTING</v>
          </cell>
          <cell r="C6928">
            <v>82.22</v>
          </cell>
          <cell r="D6928">
            <v>117.46</v>
          </cell>
          <cell r="E6928">
            <v>50.824800000000003</v>
          </cell>
        </row>
        <row r="6929">
          <cell r="A6929" t="str">
            <v>199767A</v>
          </cell>
          <cell r="B6929" t="str">
            <v>SHAFT</v>
          </cell>
          <cell r="C6929">
            <v>125.46</v>
          </cell>
          <cell r="D6929">
            <v>179.23</v>
          </cell>
          <cell r="E6929">
            <v>36.8992</v>
          </cell>
        </row>
        <row r="6930">
          <cell r="A6930" t="str">
            <v>199767D</v>
          </cell>
          <cell r="B6930" t="str">
            <v>SHAFT</v>
          </cell>
          <cell r="C6930">
            <v>57.27</v>
          </cell>
          <cell r="D6930">
            <v>81.81</v>
          </cell>
          <cell r="E6930">
            <v>35.399479999999997</v>
          </cell>
        </row>
        <row r="6931">
          <cell r="A6931" t="str">
            <v>199767H</v>
          </cell>
          <cell r="B6931" t="str">
            <v>SHAFT, IDLER</v>
          </cell>
          <cell r="C6931">
            <v>45.29</v>
          </cell>
          <cell r="D6931">
            <v>64.7</v>
          </cell>
          <cell r="E6931">
            <v>19.084</v>
          </cell>
        </row>
        <row r="6932">
          <cell r="A6932" t="str">
            <v>199769A</v>
          </cell>
          <cell r="B6932" t="str">
            <v>BRACKET</v>
          </cell>
          <cell r="C6932">
            <v>37.82</v>
          </cell>
          <cell r="D6932">
            <v>54.03</v>
          </cell>
          <cell r="E6932">
            <v>29.275300000000001</v>
          </cell>
        </row>
        <row r="6933">
          <cell r="A6933" t="str">
            <v>199769B</v>
          </cell>
          <cell r="B6933" t="str">
            <v>BRACKET</v>
          </cell>
          <cell r="C6933">
            <v>66.209999999999994</v>
          </cell>
          <cell r="D6933">
            <v>94.58</v>
          </cell>
          <cell r="E6933">
            <v>76.478939999999994</v>
          </cell>
        </row>
        <row r="6934">
          <cell r="A6934" t="str">
            <v>199769C</v>
          </cell>
          <cell r="B6934" t="str">
            <v>BRACKET</v>
          </cell>
          <cell r="C6934">
            <v>62.66</v>
          </cell>
          <cell r="D6934">
            <v>89.51</v>
          </cell>
          <cell r="E6934">
            <v>57.712339999999998</v>
          </cell>
        </row>
        <row r="6935">
          <cell r="A6935" t="str">
            <v>199769D</v>
          </cell>
          <cell r="B6935" t="str">
            <v>BRACKET</v>
          </cell>
          <cell r="C6935">
            <v>42.23</v>
          </cell>
          <cell r="D6935">
            <v>60.33</v>
          </cell>
          <cell r="E6935">
            <v>29.897549999999999</v>
          </cell>
        </row>
        <row r="6936">
          <cell r="A6936" t="str">
            <v>199769K</v>
          </cell>
          <cell r="B6936" t="str">
            <v>BRACKET, GUARD</v>
          </cell>
          <cell r="C6936">
            <v>53.85</v>
          </cell>
          <cell r="D6936">
            <v>76.92</v>
          </cell>
          <cell r="E6936">
            <v>31.360600000000002</v>
          </cell>
        </row>
        <row r="6937">
          <cell r="A6937" t="str">
            <v>199769L</v>
          </cell>
          <cell r="B6937" t="str">
            <v>BRACKET,GUARD</v>
          </cell>
          <cell r="C6937">
            <v>69.680000000000007</v>
          </cell>
          <cell r="D6937">
            <v>99.54</v>
          </cell>
          <cell r="E6937">
            <v>47.878880000000002</v>
          </cell>
        </row>
        <row r="6938">
          <cell r="A6938" t="str">
            <v>199769N</v>
          </cell>
          <cell r="B6938" t="str">
            <v>BRACKET, GUARD</v>
          </cell>
          <cell r="C6938">
            <v>36</v>
          </cell>
          <cell r="D6938">
            <v>51.43</v>
          </cell>
          <cell r="E6938">
            <v>27.96002</v>
          </cell>
        </row>
        <row r="6939">
          <cell r="A6939" t="str">
            <v>199769P</v>
          </cell>
          <cell r="B6939" t="str">
            <v>BRACKET, GUARD</v>
          </cell>
          <cell r="C6939">
            <v>43.07</v>
          </cell>
          <cell r="D6939">
            <v>61.54</v>
          </cell>
          <cell r="E6939">
            <v>53.940989999999999</v>
          </cell>
        </row>
        <row r="6940">
          <cell r="A6940" t="str">
            <v>199770A</v>
          </cell>
          <cell r="B6940" t="str">
            <v>ROD,THD,.38-24X8 LG</v>
          </cell>
          <cell r="C6940">
            <v>2.23</v>
          </cell>
          <cell r="D6940">
            <v>3.19</v>
          </cell>
          <cell r="E6940">
            <v>1.1752</v>
          </cell>
        </row>
        <row r="6941">
          <cell r="A6941" t="str">
            <v>199770B</v>
          </cell>
          <cell r="B6941" t="str">
            <v>ROD,THD,.38-24X10 LG</v>
          </cell>
          <cell r="C6941">
            <v>2.23</v>
          </cell>
          <cell r="D6941">
            <v>3.19</v>
          </cell>
          <cell r="E6941">
            <v>1.2896000000000001</v>
          </cell>
        </row>
        <row r="6942">
          <cell r="A6942" t="str">
            <v>199800V</v>
          </cell>
          <cell r="B6942" t="str">
            <v>COVER PLATE, BELT GUARD</v>
          </cell>
          <cell r="C6942">
            <v>25.5</v>
          </cell>
          <cell r="D6942">
            <v>36.43</v>
          </cell>
          <cell r="E6942">
            <v>14.4765</v>
          </cell>
        </row>
        <row r="6943">
          <cell r="A6943" t="str">
            <v>199808A</v>
          </cell>
          <cell r="B6943" t="str">
            <v>SPACER,PULLEY,1.0THK</v>
          </cell>
          <cell r="C6943">
            <v>261.86</v>
          </cell>
          <cell r="D6943">
            <v>374.09</v>
          </cell>
          <cell r="E6943">
            <v>79.872</v>
          </cell>
        </row>
        <row r="6944">
          <cell r="A6944" t="str">
            <v>199808B</v>
          </cell>
          <cell r="B6944" t="str">
            <v>SPACER,PULLEY,.62THK</v>
          </cell>
          <cell r="C6944">
            <v>292.07</v>
          </cell>
          <cell r="D6944">
            <v>417.24</v>
          </cell>
          <cell r="E6944">
            <v>185.37445</v>
          </cell>
        </row>
        <row r="6945">
          <cell r="A6945" t="str">
            <v>199808C</v>
          </cell>
          <cell r="B6945" t="str">
            <v>SPACER,PULLEY,1.62TK</v>
          </cell>
          <cell r="C6945">
            <v>389.16</v>
          </cell>
          <cell r="D6945">
            <v>555.94000000000005</v>
          </cell>
          <cell r="E6945">
            <v>101.4</v>
          </cell>
        </row>
        <row r="6946">
          <cell r="A6946" t="str">
            <v>199808D</v>
          </cell>
          <cell r="B6946" t="str">
            <v>SPACER,PULLEY,.75THK</v>
          </cell>
          <cell r="C6946">
            <v>124.56</v>
          </cell>
          <cell r="D6946">
            <v>177.94</v>
          </cell>
          <cell r="E6946">
            <v>115.25279999999999</v>
          </cell>
        </row>
        <row r="6947">
          <cell r="A6947" t="str">
            <v>199809B</v>
          </cell>
          <cell r="B6947" t="str">
            <v>ELBOW,UNION,.50 ODX.5 OD</v>
          </cell>
          <cell r="C6947">
            <v>36.950000000000003</v>
          </cell>
          <cell r="D6947">
            <v>52.79</v>
          </cell>
          <cell r="E6947">
            <v>6.2295999999999996</v>
          </cell>
        </row>
        <row r="6948">
          <cell r="A6948" t="str">
            <v>199809C</v>
          </cell>
          <cell r="B6948" t="str">
            <v>ELBOW,UNION .25 OD X .25 OD</v>
          </cell>
          <cell r="C6948">
            <v>20.6</v>
          </cell>
          <cell r="D6948">
            <v>29.43</v>
          </cell>
          <cell r="E6948">
            <v>3.9727999999999999</v>
          </cell>
        </row>
        <row r="6949">
          <cell r="A6949" t="str">
            <v>199809D</v>
          </cell>
          <cell r="B6949" t="str">
            <v>ELBOW, UNION 1OD X 1OD</v>
          </cell>
          <cell r="C6949">
            <v>45.81</v>
          </cell>
          <cell r="D6949">
            <v>65.44</v>
          </cell>
          <cell r="E6949">
            <v>30.889890000000001</v>
          </cell>
        </row>
        <row r="6950">
          <cell r="A6950" t="str">
            <v>199809E</v>
          </cell>
          <cell r="B6950" t="str">
            <v>ELBOW,TUBE,24 X 24</v>
          </cell>
          <cell r="C6950">
            <v>393.38</v>
          </cell>
          <cell r="D6950">
            <v>561.97</v>
          </cell>
          <cell r="E6950">
            <v>83.470399999999998</v>
          </cell>
        </row>
        <row r="6951">
          <cell r="A6951" t="str">
            <v>199809F</v>
          </cell>
          <cell r="B6951" t="str">
            <v>ELBOW, UNION .62 X .62 OD TUBE</v>
          </cell>
          <cell r="C6951">
            <v>12.85</v>
          </cell>
          <cell r="D6951">
            <v>18.36</v>
          </cell>
          <cell r="E6951">
            <v>7.9455999999999998</v>
          </cell>
        </row>
        <row r="6952">
          <cell r="A6952" t="str">
            <v>199810G</v>
          </cell>
          <cell r="B6952" t="str">
            <v>NP,RB MFLD PRESS</v>
          </cell>
          <cell r="C6952">
            <v>2.94</v>
          </cell>
          <cell r="D6952">
            <v>4.1900000000000004</v>
          </cell>
          <cell r="E6952">
            <v>0.89439999999999997</v>
          </cell>
        </row>
        <row r="6953">
          <cell r="A6953" t="str">
            <v>199810H</v>
          </cell>
          <cell r="B6953" t="str">
            <v>NP,LB MFLD PRESS</v>
          </cell>
          <cell r="C6953">
            <v>3.54</v>
          </cell>
          <cell r="D6953">
            <v>5.05</v>
          </cell>
          <cell r="E6953">
            <v>1.4767999999999999</v>
          </cell>
        </row>
        <row r="6954">
          <cell r="A6954" t="str">
            <v>199810K</v>
          </cell>
          <cell r="B6954" t="str">
            <v>N.P.,INT.MFLD.TEMP.</v>
          </cell>
          <cell r="C6954">
            <v>8.8000000000000007</v>
          </cell>
          <cell r="D6954">
            <v>12.57</v>
          </cell>
          <cell r="E6954">
            <v>1.2063999999999999</v>
          </cell>
        </row>
        <row r="6955">
          <cell r="A6955" t="str">
            <v>199810L</v>
          </cell>
          <cell r="B6955" t="str">
            <v>NP,RH INT MFLD TEMP</v>
          </cell>
          <cell r="C6955">
            <v>2.12</v>
          </cell>
          <cell r="D6955">
            <v>3.02</v>
          </cell>
          <cell r="E6955">
            <v>1.4248000000000001</v>
          </cell>
        </row>
        <row r="6956">
          <cell r="A6956" t="str">
            <v>199810M</v>
          </cell>
          <cell r="B6956" t="str">
            <v>NP,LH INT MFLD TEMP</v>
          </cell>
          <cell r="C6956">
            <v>2.1</v>
          </cell>
          <cell r="D6956">
            <v>3</v>
          </cell>
          <cell r="E6956">
            <v>1.4144000000000001</v>
          </cell>
        </row>
        <row r="6957">
          <cell r="A6957" t="str">
            <v>199810U</v>
          </cell>
          <cell r="B6957" t="str">
            <v>NAMEPLATE, INTAKE MFLD PRESS</v>
          </cell>
          <cell r="C6957">
            <v>2.12</v>
          </cell>
          <cell r="D6957">
            <v>3.02</v>
          </cell>
          <cell r="E6957">
            <v>1.4248000000000001</v>
          </cell>
        </row>
        <row r="6958">
          <cell r="A6958" t="str">
            <v>199810W</v>
          </cell>
          <cell r="B6958" t="str">
            <v>N.P. IGN. OFF-ON</v>
          </cell>
          <cell r="C6958">
            <v>2.1</v>
          </cell>
          <cell r="D6958">
            <v>3</v>
          </cell>
          <cell r="E6958">
            <v>1.4144000000000001</v>
          </cell>
        </row>
        <row r="6959">
          <cell r="A6959" t="str">
            <v>199810Y</v>
          </cell>
          <cell r="B6959" t="str">
            <v>NAMEPLATE,PRECHAMBER GAS PRESS</v>
          </cell>
          <cell r="C6959">
            <v>0.87</v>
          </cell>
          <cell r="D6959">
            <v>1.24</v>
          </cell>
          <cell r="E6959">
            <v>0.58240000000000003</v>
          </cell>
        </row>
        <row r="6960">
          <cell r="A6960" t="str">
            <v>199810Z</v>
          </cell>
          <cell r="B6960" t="str">
            <v>NAMEPLATE, CARB AIR PRESS</v>
          </cell>
          <cell r="C6960">
            <v>7.73</v>
          </cell>
          <cell r="D6960">
            <v>11.04</v>
          </cell>
          <cell r="E6960">
            <v>5.2103999999999999</v>
          </cell>
        </row>
        <row r="6961">
          <cell r="A6961" t="str">
            <v>199942A</v>
          </cell>
          <cell r="B6961" t="str">
            <v>STRIP,INSULATION</v>
          </cell>
          <cell r="C6961">
            <v>7.57</v>
          </cell>
          <cell r="D6961">
            <v>10.81</v>
          </cell>
          <cell r="E6961">
            <v>2.4544000000000001</v>
          </cell>
        </row>
        <row r="6962">
          <cell r="A6962" t="str">
            <v>199987B</v>
          </cell>
          <cell r="B6962" t="str">
            <v>TUBE,FUEL OIL DRIP</v>
          </cell>
          <cell r="C6962">
            <v>3.24</v>
          </cell>
          <cell r="D6962">
            <v>4.63</v>
          </cell>
          <cell r="E6962">
            <v>1.65839</v>
          </cell>
        </row>
        <row r="6963">
          <cell r="A6963" t="str">
            <v>200010B</v>
          </cell>
          <cell r="B6963" t="str">
            <v>NBL BEARING CONN ROD</v>
          </cell>
          <cell r="C6963">
            <v>162.29</v>
          </cell>
          <cell r="D6963">
            <v>231.84</v>
          </cell>
          <cell r="E6963">
            <v>78.156000000000006</v>
          </cell>
        </row>
        <row r="6964">
          <cell r="A6964" t="str">
            <v>200012A</v>
          </cell>
          <cell r="B6964" t="str">
            <v>GEAR CRANKSHAFT</v>
          </cell>
          <cell r="C6964">
            <v>49.55</v>
          </cell>
          <cell r="D6964">
            <v>70.78</v>
          </cell>
          <cell r="E6964">
            <v>33.415199999999999</v>
          </cell>
        </row>
        <row r="6965">
          <cell r="A6965" t="str">
            <v>200012K</v>
          </cell>
          <cell r="B6965" t="str">
            <v>GEAR,CRANKSHAFT</v>
          </cell>
          <cell r="C6965">
            <v>310.08</v>
          </cell>
          <cell r="D6965">
            <v>442.97</v>
          </cell>
          <cell r="E6965">
            <v>65.66404</v>
          </cell>
        </row>
        <row r="6966">
          <cell r="A6966" t="str">
            <v>200016D</v>
          </cell>
          <cell r="B6966" t="str">
            <v>SPINDLE IDLER</v>
          </cell>
          <cell r="C6966">
            <v>211.14</v>
          </cell>
          <cell r="D6966">
            <v>301.63</v>
          </cell>
          <cell r="E6966">
            <v>36.92</v>
          </cell>
        </row>
        <row r="6967">
          <cell r="A6967" t="str">
            <v>200022T2</v>
          </cell>
          <cell r="B6967" t="str">
            <v>BEARING MAIN</v>
          </cell>
          <cell r="C6967">
            <v>133.62</v>
          </cell>
          <cell r="D6967">
            <v>190.89</v>
          </cell>
          <cell r="E6967">
            <v>42.296799999999998</v>
          </cell>
        </row>
        <row r="6968">
          <cell r="A6968" t="str">
            <v>200022U2</v>
          </cell>
          <cell r="B6968" t="str">
            <v>BEARING,MAIN</v>
          </cell>
          <cell r="C6968">
            <v>134.63999999999999</v>
          </cell>
          <cell r="D6968">
            <v>192.34</v>
          </cell>
          <cell r="E6968">
            <v>37.689599999999999</v>
          </cell>
        </row>
        <row r="6969">
          <cell r="A6969" t="str">
            <v>200024G</v>
          </cell>
          <cell r="B6969" t="str">
            <v>DOOR, OIL PAN</v>
          </cell>
          <cell r="C6969">
            <v>459.79</v>
          </cell>
          <cell r="D6969">
            <v>656.85</v>
          </cell>
          <cell r="E6969">
            <v>145.91200000000001</v>
          </cell>
        </row>
        <row r="6970">
          <cell r="A6970" t="str">
            <v>200025T2</v>
          </cell>
          <cell r="B6970" t="str">
            <v>BEARING,MAIN</v>
          </cell>
          <cell r="C6970">
            <v>169.6</v>
          </cell>
          <cell r="D6970">
            <v>242.29</v>
          </cell>
          <cell r="E6970">
            <v>26.9467</v>
          </cell>
        </row>
        <row r="6971">
          <cell r="A6971" t="str">
            <v>200025U2</v>
          </cell>
          <cell r="B6971" t="str">
            <v>BEARING,MAIN</v>
          </cell>
          <cell r="C6971">
            <v>214.2</v>
          </cell>
          <cell r="D6971">
            <v>306</v>
          </cell>
          <cell r="E6971">
            <v>58.900210000000001</v>
          </cell>
        </row>
        <row r="6972">
          <cell r="A6972" t="str">
            <v>200034E</v>
          </cell>
          <cell r="B6972" t="str">
            <v>HOUSING,TAPPET</v>
          </cell>
          <cell r="C6972">
            <v>1401.48</v>
          </cell>
          <cell r="D6972">
            <v>2002.11</v>
          </cell>
          <cell r="E6972">
            <v>455.7072</v>
          </cell>
        </row>
        <row r="6973">
          <cell r="A6973" t="str">
            <v>200035A</v>
          </cell>
          <cell r="B6973" t="str">
            <v>SPRING</v>
          </cell>
          <cell r="C6973">
            <v>36.340000000000003</v>
          </cell>
          <cell r="D6973">
            <v>51.92</v>
          </cell>
          <cell r="E6973">
            <v>11.2424</v>
          </cell>
        </row>
        <row r="6974">
          <cell r="A6974" t="str">
            <v>200054C</v>
          </cell>
          <cell r="B6974" t="str">
            <v>HOUSING,GEAR</v>
          </cell>
          <cell r="C6974">
            <v>4732.38</v>
          </cell>
          <cell r="D6974">
            <v>6760.55</v>
          </cell>
          <cell r="E6974">
            <v>3484</v>
          </cell>
        </row>
        <row r="6975">
          <cell r="A6975" t="str">
            <v>200057T</v>
          </cell>
          <cell r="B6975" t="str">
            <v>HOUSING, FRONT FLYWHEEL</v>
          </cell>
          <cell r="C6975">
            <v>1598.34</v>
          </cell>
          <cell r="D6975">
            <v>2283.34</v>
          </cell>
          <cell r="E6975">
            <v>510.70240000000001</v>
          </cell>
        </row>
        <row r="6976">
          <cell r="A6976" t="str">
            <v>200073D</v>
          </cell>
          <cell r="B6976" t="str">
            <v>BRACKET,ALTERNATOR</v>
          </cell>
          <cell r="C6976">
            <v>173.79</v>
          </cell>
          <cell r="D6976">
            <v>248.27</v>
          </cell>
          <cell r="E6976">
            <v>184.21635000000001</v>
          </cell>
        </row>
        <row r="6977">
          <cell r="A6977" t="str">
            <v>200073F</v>
          </cell>
          <cell r="B6977" t="str">
            <v>BRACKET, ALTERNATOR</v>
          </cell>
          <cell r="C6977">
            <v>468.18</v>
          </cell>
          <cell r="D6977">
            <v>668.83</v>
          </cell>
          <cell r="E6977">
            <v>168.62559999999999</v>
          </cell>
        </row>
        <row r="6978">
          <cell r="A6978" t="str">
            <v>200073G</v>
          </cell>
          <cell r="B6978" t="str">
            <v>BRACKET, ALTERNATOR</v>
          </cell>
          <cell r="C6978">
            <v>402.9</v>
          </cell>
          <cell r="D6978">
            <v>575.57000000000005</v>
          </cell>
          <cell r="E6978">
            <v>69.784000000000006</v>
          </cell>
        </row>
        <row r="6979">
          <cell r="A6979" t="str">
            <v>200083A</v>
          </cell>
          <cell r="B6979" t="str">
            <v>SHAFT,OIL PUMP IDLER</v>
          </cell>
          <cell r="C6979">
            <v>74.59</v>
          </cell>
          <cell r="D6979">
            <v>106.56</v>
          </cell>
          <cell r="E6979">
            <v>21.0288</v>
          </cell>
        </row>
        <row r="6980">
          <cell r="A6980" t="str">
            <v>200083B</v>
          </cell>
          <cell r="B6980" t="str">
            <v>SHAFT,OIL PUMP (IDLER)</v>
          </cell>
          <cell r="C6980">
            <v>54.34</v>
          </cell>
          <cell r="D6980">
            <v>77.63</v>
          </cell>
          <cell r="E6980">
            <v>9.9874600000000004</v>
          </cell>
        </row>
        <row r="6981">
          <cell r="A6981" t="str">
            <v>200095L</v>
          </cell>
          <cell r="B6981" t="str">
            <v>PULLEY CRANKSHAFT</v>
          </cell>
          <cell r="C6981">
            <v>1363.14</v>
          </cell>
          <cell r="D6981">
            <v>1947.34</v>
          </cell>
          <cell r="E6981">
            <v>508.26094999999998</v>
          </cell>
        </row>
        <row r="6982">
          <cell r="A6982" t="str">
            <v>200095W</v>
          </cell>
          <cell r="B6982" t="str">
            <v>PULLEY CRANKSHAFT</v>
          </cell>
          <cell r="C6982">
            <v>651.78</v>
          </cell>
          <cell r="D6982">
            <v>931.11</v>
          </cell>
          <cell r="E6982">
            <v>222.3081</v>
          </cell>
        </row>
        <row r="6983">
          <cell r="A6983" t="str">
            <v>200095Y</v>
          </cell>
          <cell r="B6983" t="str">
            <v>PULLEY CRANKSHAFT</v>
          </cell>
          <cell r="C6983">
            <v>581.80999999999995</v>
          </cell>
          <cell r="D6983">
            <v>831.15</v>
          </cell>
          <cell r="E6983">
            <v>387.15839999999997</v>
          </cell>
        </row>
        <row r="6984">
          <cell r="A6984" t="str">
            <v>200115M</v>
          </cell>
          <cell r="B6984" t="str">
            <v>GEAR, IDLER</v>
          </cell>
          <cell r="C6984">
            <v>708</v>
          </cell>
          <cell r="D6984">
            <v>1011.43</v>
          </cell>
          <cell r="E6984">
            <v>150.1448</v>
          </cell>
        </row>
        <row r="6985">
          <cell r="A6985" t="str">
            <v>200115S</v>
          </cell>
          <cell r="B6985" t="str">
            <v>GEAR,IDLER</v>
          </cell>
          <cell r="C6985">
            <v>1169.31</v>
          </cell>
          <cell r="D6985">
            <v>1670.44</v>
          </cell>
          <cell r="E6985">
            <v>839.12400000000002</v>
          </cell>
        </row>
        <row r="6986">
          <cell r="A6986" t="str">
            <v>200117M</v>
          </cell>
          <cell r="B6986" t="str">
            <v>NBL CAP,MAIN BEARING-INTERM.</v>
          </cell>
          <cell r="C6986">
            <v>347.33</v>
          </cell>
          <cell r="D6986">
            <v>496.18</v>
          </cell>
          <cell r="E6986">
            <v>159.8441</v>
          </cell>
        </row>
        <row r="6987">
          <cell r="A6987" t="str">
            <v>200117N</v>
          </cell>
          <cell r="B6987" t="str">
            <v>NBL CAP,MAIN BEARING-INTERMED</v>
          </cell>
          <cell r="C6987">
            <v>346.49</v>
          </cell>
          <cell r="D6987">
            <v>494.99</v>
          </cell>
          <cell r="E6987">
            <v>176.89359999999999</v>
          </cell>
        </row>
        <row r="6988">
          <cell r="A6988" t="str">
            <v>200136C</v>
          </cell>
          <cell r="B6988" t="str">
            <v>VALVE EXHAUST</v>
          </cell>
          <cell r="C6988">
            <v>202.19</v>
          </cell>
          <cell r="D6988">
            <v>288.85000000000002</v>
          </cell>
          <cell r="E6988">
            <v>86.424000000000007</v>
          </cell>
        </row>
        <row r="6989">
          <cell r="A6989" t="str">
            <v>200146K</v>
          </cell>
          <cell r="B6989" t="str">
            <v>NBL CAP,MAIN BEARING-FRONT</v>
          </cell>
          <cell r="C6989">
            <v>416.02</v>
          </cell>
          <cell r="D6989">
            <v>594.32000000000005</v>
          </cell>
          <cell r="E6989">
            <v>302.75637999999998</v>
          </cell>
        </row>
        <row r="6990">
          <cell r="A6990" t="str">
            <v>200149H</v>
          </cell>
          <cell r="B6990" t="str">
            <v>NBL CAP,MAIN BRG.-CNTR/RAR</v>
          </cell>
          <cell r="C6990">
            <v>258.39999999999998</v>
          </cell>
          <cell r="D6990">
            <v>369.14</v>
          </cell>
          <cell r="E6990">
            <v>166.17644999999999</v>
          </cell>
        </row>
        <row r="6991">
          <cell r="A6991" t="str">
            <v>200149J</v>
          </cell>
          <cell r="B6991" t="str">
            <v>NBL CAP,MAIN BEARING-CENTER/RR</v>
          </cell>
          <cell r="C6991">
            <v>455.14</v>
          </cell>
          <cell r="D6991">
            <v>650.21</v>
          </cell>
          <cell r="E6991">
            <v>183.22595000000001</v>
          </cell>
        </row>
        <row r="6992">
          <cell r="A6992" t="str">
            <v>200157E</v>
          </cell>
          <cell r="B6992" t="str">
            <v>HOUSING, FLYWHEEL, REAR</v>
          </cell>
          <cell r="C6992">
            <v>1088.5999999999999</v>
          </cell>
          <cell r="D6992">
            <v>1555.14</v>
          </cell>
          <cell r="E6992">
            <v>579.10320000000002</v>
          </cell>
        </row>
        <row r="6993">
          <cell r="A6993" t="str">
            <v>200161B</v>
          </cell>
          <cell r="B6993" t="str">
            <v>COVER, WATER PUMP</v>
          </cell>
          <cell r="C6993">
            <v>126.93</v>
          </cell>
          <cell r="D6993">
            <v>181.33</v>
          </cell>
          <cell r="E6993">
            <v>83.179199999999994</v>
          </cell>
        </row>
        <row r="6994">
          <cell r="A6994" t="str">
            <v>200161D</v>
          </cell>
          <cell r="B6994" t="str">
            <v>COVER, J.W. PUMP</v>
          </cell>
          <cell r="C6994">
            <v>140.11000000000001</v>
          </cell>
          <cell r="D6994">
            <v>200.15</v>
          </cell>
          <cell r="E6994">
            <v>82.055999999999997</v>
          </cell>
        </row>
        <row r="6995">
          <cell r="A6995" t="str">
            <v>200184C</v>
          </cell>
          <cell r="B6995" t="str">
            <v>SHAFT,OIL PUMP DRIVE</v>
          </cell>
          <cell r="C6995">
            <v>125.02</v>
          </cell>
          <cell r="D6995">
            <v>178.6</v>
          </cell>
          <cell r="E6995">
            <v>24.200800000000001</v>
          </cell>
        </row>
        <row r="6996">
          <cell r="A6996" t="str">
            <v>200214K</v>
          </cell>
          <cell r="B6996" t="str">
            <v>PAN,OIL</v>
          </cell>
          <cell r="C6996">
            <v>9887.4699999999993</v>
          </cell>
          <cell r="D6996">
            <v>14124.96</v>
          </cell>
          <cell r="E6996">
            <v>2882.6095999999998</v>
          </cell>
        </row>
        <row r="6997">
          <cell r="A6997" t="str">
            <v>200224A</v>
          </cell>
          <cell r="B6997" t="str">
            <v>DOOR, OIL PAN W/.50 NPSF HOLE</v>
          </cell>
          <cell r="C6997">
            <v>81.569999999999993</v>
          </cell>
          <cell r="D6997">
            <v>116.53</v>
          </cell>
          <cell r="E6997">
            <v>31.597339999999999</v>
          </cell>
        </row>
        <row r="6998">
          <cell r="A6998" t="str">
            <v>200245F</v>
          </cell>
          <cell r="B6998" t="str">
            <v>COVER,GEAR</v>
          </cell>
          <cell r="C6998">
            <v>5551.86</v>
          </cell>
          <cell r="D6998">
            <v>7931.23</v>
          </cell>
          <cell r="E6998">
            <v>3816.904</v>
          </cell>
        </row>
        <row r="6999">
          <cell r="A6999" t="str">
            <v>200245H</v>
          </cell>
          <cell r="B6999" t="str">
            <v>COVER, GEAR</v>
          </cell>
          <cell r="C6999">
            <v>3062.4</v>
          </cell>
          <cell r="D6999">
            <v>4374.8599999999997</v>
          </cell>
          <cell r="E6999">
            <v>945.36</v>
          </cell>
        </row>
        <row r="7000">
          <cell r="A7000" t="str">
            <v>200251C</v>
          </cell>
          <cell r="B7000" t="str">
            <v>GEAR OIL PUMP DRIVE</v>
          </cell>
          <cell r="C7000">
            <v>157.30000000000001</v>
          </cell>
          <cell r="D7000">
            <v>224.72</v>
          </cell>
          <cell r="E7000">
            <v>38.767829999999996</v>
          </cell>
        </row>
        <row r="7001">
          <cell r="A7001" t="str">
            <v>200281B</v>
          </cell>
          <cell r="B7001" t="str">
            <v>GEAR,OIL PUMP DRIVER</v>
          </cell>
          <cell r="C7001">
            <v>217.11</v>
          </cell>
          <cell r="D7001">
            <v>310.14999999999998</v>
          </cell>
          <cell r="E7001">
            <v>231.48739</v>
          </cell>
        </row>
        <row r="7002">
          <cell r="A7002" t="str">
            <v>200295S</v>
          </cell>
          <cell r="B7002" t="str">
            <v>PULLEY, CRANKSHAFT</v>
          </cell>
          <cell r="C7002">
            <v>845.64</v>
          </cell>
          <cell r="D7002">
            <v>1208.06</v>
          </cell>
          <cell r="E7002">
            <v>407.96499999999997</v>
          </cell>
        </row>
        <row r="7003">
          <cell r="A7003" t="str">
            <v>200295T</v>
          </cell>
          <cell r="B7003" t="str">
            <v>PULLEY,FRONT CRANKSHAFT</v>
          </cell>
          <cell r="C7003">
            <v>748.03</v>
          </cell>
          <cell r="D7003">
            <v>1068.6099999999999</v>
          </cell>
          <cell r="E7003">
            <v>353.7165</v>
          </cell>
        </row>
        <row r="7004">
          <cell r="A7004" t="str">
            <v>200295U</v>
          </cell>
          <cell r="B7004" t="str">
            <v>PULLEY,FRONT CRANKSHAFT</v>
          </cell>
          <cell r="C7004">
            <v>1422.22</v>
          </cell>
          <cell r="D7004">
            <v>2031.74</v>
          </cell>
          <cell r="E7004">
            <v>302.24299999999999</v>
          </cell>
        </row>
        <row r="7005">
          <cell r="A7005" t="str">
            <v>200309F</v>
          </cell>
          <cell r="B7005" t="str">
            <v>GUIDE VALVE EXH</v>
          </cell>
          <cell r="C7005">
            <v>83.84</v>
          </cell>
          <cell r="D7005">
            <v>119.78</v>
          </cell>
          <cell r="E7005">
            <v>65.207999999999998</v>
          </cell>
        </row>
        <row r="7006">
          <cell r="A7006" t="str">
            <v>200351A</v>
          </cell>
          <cell r="B7006" t="str">
            <v>GEAR OIL PUMP SCAV</v>
          </cell>
          <cell r="C7006">
            <v>121.41</v>
          </cell>
          <cell r="D7006">
            <v>173.44</v>
          </cell>
          <cell r="E7006">
            <v>33.269599999999997</v>
          </cell>
        </row>
        <row r="7007">
          <cell r="A7007" t="str">
            <v>200409B</v>
          </cell>
          <cell r="B7007" t="str">
            <v>GUIDE VALVE INTAKE</v>
          </cell>
          <cell r="C7007">
            <v>66.58</v>
          </cell>
          <cell r="D7007">
            <v>95.12</v>
          </cell>
          <cell r="E7007">
            <v>70.397599999999997</v>
          </cell>
        </row>
        <row r="7008">
          <cell r="A7008" t="str">
            <v>200426E</v>
          </cell>
          <cell r="B7008" t="str">
            <v>GEAR,FUEL PUMP DRIVE</v>
          </cell>
          <cell r="C7008">
            <v>663.2</v>
          </cell>
          <cell r="D7008">
            <v>947.43</v>
          </cell>
          <cell r="E7008">
            <v>289.21188000000001</v>
          </cell>
        </row>
        <row r="7009">
          <cell r="A7009" t="str">
            <v>200426F</v>
          </cell>
          <cell r="B7009" t="str">
            <v>GEAR,MAG DRIVE</v>
          </cell>
          <cell r="C7009">
            <v>508</v>
          </cell>
          <cell r="D7009">
            <v>725.71</v>
          </cell>
          <cell r="E7009">
            <v>148.7928</v>
          </cell>
        </row>
        <row r="7010">
          <cell r="A7010" t="str">
            <v>200426J</v>
          </cell>
          <cell r="B7010" t="str">
            <v>GEAR,MAG DRIVE</v>
          </cell>
          <cell r="C7010">
            <v>1015.99</v>
          </cell>
          <cell r="D7010">
            <v>1451.42</v>
          </cell>
          <cell r="E7010">
            <v>161.06479999999999</v>
          </cell>
        </row>
        <row r="7011">
          <cell r="A7011" t="str">
            <v>200456C</v>
          </cell>
          <cell r="B7011" t="str">
            <v>SHAFT, WATER PUMP</v>
          </cell>
          <cell r="C7011">
            <v>108.12</v>
          </cell>
          <cell r="D7011">
            <v>154.46</v>
          </cell>
          <cell r="E7011">
            <v>39.415999999999997</v>
          </cell>
        </row>
        <row r="7012">
          <cell r="A7012" t="str">
            <v>200463C</v>
          </cell>
          <cell r="B7012" t="str">
            <v>IMPELLER, WATER PUMP</v>
          </cell>
          <cell r="C7012">
            <v>164.38</v>
          </cell>
          <cell r="D7012">
            <v>234.83</v>
          </cell>
          <cell r="E7012">
            <v>37.814399999999999</v>
          </cell>
        </row>
        <row r="7013">
          <cell r="A7013" t="str">
            <v>200526D</v>
          </cell>
          <cell r="B7013" t="str">
            <v>GEAR, CAM</v>
          </cell>
          <cell r="C7013">
            <v>522.45000000000005</v>
          </cell>
          <cell r="D7013">
            <v>746.36</v>
          </cell>
          <cell r="E7013">
            <v>137.95599999999999</v>
          </cell>
        </row>
        <row r="7014">
          <cell r="A7014" t="str">
            <v>200526E</v>
          </cell>
          <cell r="B7014" t="str">
            <v>GEAR,CAMSHAFT</v>
          </cell>
          <cell r="C7014">
            <v>1058.0999999999999</v>
          </cell>
          <cell r="D7014">
            <v>1511.58</v>
          </cell>
          <cell r="E7014">
            <v>495.90156999999999</v>
          </cell>
        </row>
        <row r="7015">
          <cell r="A7015" t="str">
            <v>200595B</v>
          </cell>
          <cell r="B7015" t="str">
            <v>PULLEY CRANKSHAFT</v>
          </cell>
          <cell r="C7015">
            <v>1825.78</v>
          </cell>
          <cell r="D7015">
            <v>2608.25</v>
          </cell>
          <cell r="E7015">
            <v>838.25300000000004</v>
          </cell>
        </row>
        <row r="7016">
          <cell r="A7016" t="str">
            <v>200595G</v>
          </cell>
          <cell r="B7016" t="str">
            <v>PULLEY,CRKSHFT 10 INCH RR</v>
          </cell>
          <cell r="C7016">
            <v>901.11</v>
          </cell>
          <cell r="D7016">
            <v>1287.3</v>
          </cell>
          <cell r="E7016">
            <v>290.80259000000001</v>
          </cell>
        </row>
        <row r="7017">
          <cell r="A7017" t="str">
            <v>200595P</v>
          </cell>
          <cell r="B7017" t="str">
            <v>PULLEY,CRKSH CAT 13 IN</v>
          </cell>
          <cell r="C7017">
            <v>2410.46</v>
          </cell>
          <cell r="D7017">
            <v>3443.52</v>
          </cell>
          <cell r="E7017">
            <v>1234.1722</v>
          </cell>
        </row>
        <row r="7018">
          <cell r="A7018" t="str">
            <v>200595Z</v>
          </cell>
          <cell r="B7018" t="str">
            <v>PULLEY,CRKSHFT 13 Inch RR</v>
          </cell>
          <cell r="C7018">
            <v>1909.01</v>
          </cell>
          <cell r="D7018">
            <v>2727.16</v>
          </cell>
          <cell r="E7018">
            <v>838.25300000000004</v>
          </cell>
        </row>
        <row r="7019">
          <cell r="A7019" t="str">
            <v>200695G</v>
          </cell>
          <cell r="B7019" t="str">
            <v>PULLEY, CRANKSHAFT</v>
          </cell>
          <cell r="C7019">
            <v>1120.51</v>
          </cell>
          <cell r="D7019">
            <v>1600.73</v>
          </cell>
          <cell r="E7019">
            <v>809.83439999999996</v>
          </cell>
        </row>
        <row r="7020">
          <cell r="A7020" t="str">
            <v>200695J</v>
          </cell>
          <cell r="B7020" t="str">
            <v>PULLEY CRANKSHAFT</v>
          </cell>
          <cell r="C7020">
            <v>967.86</v>
          </cell>
          <cell r="D7020">
            <v>1382.65</v>
          </cell>
          <cell r="E7020">
            <v>376.77476000000001</v>
          </cell>
        </row>
        <row r="7021">
          <cell r="A7021" t="str">
            <v>200695R</v>
          </cell>
          <cell r="B7021" t="str">
            <v>PULLEY, CRANKSHAFT</v>
          </cell>
          <cell r="C7021">
            <v>244.87</v>
          </cell>
          <cell r="D7021">
            <v>349.81</v>
          </cell>
          <cell r="E7021">
            <v>214.76182</v>
          </cell>
        </row>
        <row r="7022">
          <cell r="A7022" t="str">
            <v>200695S</v>
          </cell>
          <cell r="B7022" t="str">
            <v>PULLEY, CRANKSHAFT</v>
          </cell>
          <cell r="C7022">
            <v>721.75</v>
          </cell>
          <cell r="D7022">
            <v>1031.07</v>
          </cell>
          <cell r="E7022">
            <v>462.98039999999997</v>
          </cell>
        </row>
        <row r="7023">
          <cell r="A7023" t="str">
            <v>200695T</v>
          </cell>
          <cell r="B7023" t="str">
            <v>PULLEY, CRANKSHAFT</v>
          </cell>
          <cell r="C7023">
            <v>1620.23</v>
          </cell>
          <cell r="D7023">
            <v>2314.62</v>
          </cell>
          <cell r="E7023">
            <v>787.46889999999996</v>
          </cell>
        </row>
        <row r="7024">
          <cell r="A7024" t="str">
            <v>200795A</v>
          </cell>
          <cell r="B7024" t="str">
            <v>PULLEY,DRIVE,6-5V GROOVES</v>
          </cell>
          <cell r="C7024">
            <v>895.71</v>
          </cell>
          <cell r="D7024">
            <v>1279.5899999999999</v>
          </cell>
          <cell r="E7024">
            <v>243.1104</v>
          </cell>
        </row>
        <row r="7025">
          <cell r="A7025" t="str">
            <v>200960D</v>
          </cell>
          <cell r="B7025" t="str">
            <v>BODY,WATER PUMP</v>
          </cell>
          <cell r="C7025">
            <v>1411.8</v>
          </cell>
          <cell r="D7025">
            <v>2016.86</v>
          </cell>
          <cell r="E7025">
            <v>286</v>
          </cell>
        </row>
        <row r="7026">
          <cell r="A7026" t="str">
            <v>202004C</v>
          </cell>
          <cell r="B7026" t="str">
            <v>NBL PISTON, 8.5 IN, 10:1, 457 OZ.</v>
          </cell>
          <cell r="C7026">
            <v>858.5</v>
          </cell>
          <cell r="D7026">
            <v>1226.43</v>
          </cell>
          <cell r="E7026">
            <v>181.74537000000001</v>
          </cell>
        </row>
        <row r="7027">
          <cell r="A7027" t="str">
            <v>202004C2</v>
          </cell>
          <cell r="B7027" t="str">
            <v>PISTON,8.50,10:1, 451 OZ</v>
          </cell>
          <cell r="C7027">
            <v>436.8</v>
          </cell>
          <cell r="D7027">
            <v>624</v>
          </cell>
          <cell r="E7027">
            <v>256.08118999999999</v>
          </cell>
        </row>
        <row r="7028">
          <cell r="A7028" t="str">
            <v>202004C3</v>
          </cell>
          <cell r="B7028" t="str">
            <v>PISTON,8.50,10:1, 448 OZ</v>
          </cell>
          <cell r="C7028">
            <v>365.6</v>
          </cell>
          <cell r="D7028">
            <v>522.29</v>
          </cell>
          <cell r="E7028">
            <v>141.84953999999999</v>
          </cell>
        </row>
        <row r="7029">
          <cell r="A7029" t="str">
            <v>202005E</v>
          </cell>
          <cell r="B7029" t="str">
            <v>RING,PISTON OIL CONTROL</v>
          </cell>
          <cell r="C7029">
            <v>64.19</v>
          </cell>
          <cell r="D7029">
            <v>91.7</v>
          </cell>
          <cell r="E7029">
            <v>14.089090000000001</v>
          </cell>
        </row>
        <row r="7030">
          <cell r="A7030" t="str">
            <v>202005F</v>
          </cell>
          <cell r="B7030" t="str">
            <v>RING,PISTON OIL CONTROL</v>
          </cell>
          <cell r="C7030">
            <v>55.2</v>
          </cell>
          <cell r="D7030">
            <v>78.86</v>
          </cell>
          <cell r="E7030">
            <v>18.075199999999999</v>
          </cell>
        </row>
        <row r="7031">
          <cell r="A7031" t="str">
            <v>202005G</v>
          </cell>
          <cell r="B7031" t="str">
            <v>RING,PISTON OIL CONTROL</v>
          </cell>
          <cell r="C7031">
            <v>53.31</v>
          </cell>
          <cell r="D7031">
            <v>76.150000000000006</v>
          </cell>
          <cell r="E7031">
            <v>13.4186</v>
          </cell>
        </row>
        <row r="7032">
          <cell r="A7032" t="str">
            <v>202205C</v>
          </cell>
          <cell r="B7032" t="str">
            <v>RING,PISTON INTERMEDIATE</v>
          </cell>
          <cell r="C7032">
            <v>36.24</v>
          </cell>
          <cell r="D7032">
            <v>51.77</v>
          </cell>
          <cell r="E7032">
            <v>11.51186</v>
          </cell>
        </row>
        <row r="7033">
          <cell r="A7033" t="str">
            <v>20228A</v>
          </cell>
          <cell r="B7033" t="str">
            <v>EYEBOLT</v>
          </cell>
          <cell r="C7033">
            <v>24.83</v>
          </cell>
          <cell r="D7033">
            <v>35.47</v>
          </cell>
          <cell r="E7033">
            <v>16.744</v>
          </cell>
        </row>
        <row r="7034">
          <cell r="A7034" t="str">
            <v>203035A</v>
          </cell>
          <cell r="B7034" t="str">
            <v>SPRING, VALVE INNER(EXH) GRAY</v>
          </cell>
          <cell r="C7034">
            <v>9.4700000000000006</v>
          </cell>
          <cell r="D7034">
            <v>13.53</v>
          </cell>
          <cell r="E7034">
            <v>6.3865400000000001</v>
          </cell>
        </row>
        <row r="7035">
          <cell r="A7035" t="str">
            <v>20378A</v>
          </cell>
          <cell r="B7035" t="str">
            <v>KEY,SQ.,.625X3.12 LG</v>
          </cell>
          <cell r="C7035">
            <v>22.55</v>
          </cell>
          <cell r="D7035">
            <v>32.22</v>
          </cell>
          <cell r="E7035">
            <v>8.6007999999999996</v>
          </cell>
        </row>
        <row r="7036">
          <cell r="A7036" t="str">
            <v>204000T</v>
          </cell>
          <cell r="B7036" t="str">
            <v>GASKET,CYL,HEAD</v>
          </cell>
          <cell r="C7036">
            <v>39</v>
          </cell>
          <cell r="D7036">
            <v>55.71</v>
          </cell>
          <cell r="E7036">
            <v>205.83333999999999</v>
          </cell>
        </row>
        <row r="7037">
          <cell r="A7037" t="str">
            <v>204000V</v>
          </cell>
          <cell r="B7037" t="str">
            <v>GASKET, HEAD</v>
          </cell>
          <cell r="C7037">
            <v>42.21</v>
          </cell>
          <cell r="D7037">
            <v>60.3</v>
          </cell>
          <cell r="E7037">
            <v>14.552720000000001</v>
          </cell>
        </row>
        <row r="7038">
          <cell r="A7038" t="str">
            <v>204009F5</v>
          </cell>
          <cell r="B7038" t="str">
            <v>GUIDE,VALVE</v>
          </cell>
          <cell r="C7038">
            <v>28.22</v>
          </cell>
          <cell r="D7038">
            <v>40.31</v>
          </cell>
          <cell r="E7038">
            <v>19.032</v>
          </cell>
        </row>
        <row r="7039">
          <cell r="A7039" t="str">
            <v>204030M</v>
          </cell>
          <cell r="B7039" t="str">
            <v>SLEEVE, CYLINDER</v>
          </cell>
          <cell r="C7039">
            <v>239.59</v>
          </cell>
          <cell r="D7039">
            <v>342.27</v>
          </cell>
          <cell r="E7039">
            <v>105.1024</v>
          </cell>
        </row>
        <row r="7040">
          <cell r="A7040" t="str">
            <v>204035A</v>
          </cell>
          <cell r="B7040" t="str">
            <v>NBL SPRING,VALVE INNER ORANGE</v>
          </cell>
          <cell r="C7040">
            <v>8.02</v>
          </cell>
          <cell r="D7040">
            <v>11.45</v>
          </cell>
          <cell r="E7040">
            <v>0.98799999999999999</v>
          </cell>
        </row>
        <row r="7041">
          <cell r="A7041" t="str">
            <v>204036S</v>
          </cell>
          <cell r="B7041" t="str">
            <v>NBL VALVE,EXHAUST</v>
          </cell>
          <cell r="C7041">
            <v>113.6</v>
          </cell>
          <cell r="D7041">
            <v>162.28</v>
          </cell>
          <cell r="E7041">
            <v>61.256</v>
          </cell>
        </row>
        <row r="7042">
          <cell r="A7042" t="str">
            <v>204036T</v>
          </cell>
          <cell r="B7042" t="str">
            <v>VALVE,INTAKE</v>
          </cell>
          <cell r="C7042">
            <v>85.03</v>
          </cell>
          <cell r="D7042">
            <v>121.47</v>
          </cell>
          <cell r="E7042">
            <v>55.015999999999998</v>
          </cell>
        </row>
        <row r="7043">
          <cell r="A7043" t="str">
            <v>204072A</v>
          </cell>
          <cell r="B7043" t="str">
            <v>HSG BUTTERFLY R H</v>
          </cell>
          <cell r="C7043">
            <v>312.18</v>
          </cell>
          <cell r="D7043">
            <v>445.97</v>
          </cell>
          <cell r="E7043">
            <v>25.896000000000001</v>
          </cell>
        </row>
        <row r="7044">
          <cell r="A7044" t="str">
            <v>204105S</v>
          </cell>
          <cell r="B7044" t="str">
            <v>RING,PISTON INTERMEDIATE</v>
          </cell>
          <cell r="C7044">
            <v>41</v>
          </cell>
          <cell r="D7044">
            <v>58.58</v>
          </cell>
          <cell r="E7044">
            <v>8.4328400000000006</v>
          </cell>
        </row>
        <row r="7045">
          <cell r="A7045" t="str">
            <v>204105T</v>
          </cell>
          <cell r="B7045" t="str">
            <v>RING, PISTON INTERMEDIATE</v>
          </cell>
          <cell r="C7045">
            <v>28</v>
          </cell>
          <cell r="D7045">
            <v>40</v>
          </cell>
          <cell r="E7045">
            <v>8.5151900000000005</v>
          </cell>
        </row>
        <row r="7046">
          <cell r="A7046" t="str">
            <v>204109P5</v>
          </cell>
          <cell r="B7046" t="str">
            <v>GUIDE, EXH VALVE .005 OVERSIZE</v>
          </cell>
          <cell r="C7046">
            <v>87.61</v>
          </cell>
          <cell r="D7046">
            <v>125.15</v>
          </cell>
          <cell r="E7046">
            <v>22.962160000000001</v>
          </cell>
        </row>
        <row r="7047">
          <cell r="A7047" t="str">
            <v>204109T</v>
          </cell>
          <cell r="B7047" t="str">
            <v>GUIDE, VALVE (EXHAUST)</v>
          </cell>
          <cell r="C7047">
            <v>21.96</v>
          </cell>
          <cell r="D7047">
            <v>31.37</v>
          </cell>
          <cell r="E7047">
            <v>7.6304800000000004</v>
          </cell>
        </row>
        <row r="7048">
          <cell r="A7048" t="str">
            <v>204135A</v>
          </cell>
          <cell r="B7048" t="str">
            <v>NBL SPRING,VALVE OUTER ORANGE</v>
          </cell>
          <cell r="C7048">
            <v>14.75</v>
          </cell>
          <cell r="D7048">
            <v>21.07</v>
          </cell>
          <cell r="E7048">
            <v>1.9032</v>
          </cell>
        </row>
        <row r="7049">
          <cell r="A7049" t="str">
            <v>204141E</v>
          </cell>
          <cell r="B7049" t="str">
            <v>MANIFOLD, INTAKE</v>
          </cell>
          <cell r="C7049">
            <v>1979.18</v>
          </cell>
          <cell r="D7049">
            <v>2827.4</v>
          </cell>
          <cell r="E7049">
            <v>1470.395</v>
          </cell>
        </row>
        <row r="7050">
          <cell r="A7050" t="str">
            <v>204141J</v>
          </cell>
          <cell r="B7050" t="str">
            <v>MANIFOLD, INTAKE</v>
          </cell>
          <cell r="C7050">
            <v>3017.07</v>
          </cell>
          <cell r="D7050">
            <v>4310.1000000000004</v>
          </cell>
          <cell r="E7050">
            <v>690.85198000000003</v>
          </cell>
        </row>
        <row r="7051">
          <cell r="A7051" t="str">
            <v>204169A</v>
          </cell>
          <cell r="B7051" t="str">
            <v>SHAFT, ROCKER ARM</v>
          </cell>
          <cell r="C7051">
            <v>41</v>
          </cell>
          <cell r="D7051">
            <v>58.57</v>
          </cell>
          <cell r="E7051">
            <v>5.8465400000000001</v>
          </cell>
        </row>
        <row r="7052">
          <cell r="A7052" t="str">
            <v>204178A</v>
          </cell>
          <cell r="B7052" t="str">
            <v>HOUSING THERMOSTAT</v>
          </cell>
          <cell r="C7052">
            <v>163.19999999999999</v>
          </cell>
          <cell r="D7052">
            <v>233.14</v>
          </cell>
          <cell r="E7052">
            <v>127.21129999999999</v>
          </cell>
        </row>
        <row r="7053">
          <cell r="A7053" t="str">
            <v>204178C</v>
          </cell>
          <cell r="B7053" t="str">
            <v>HOUSING, THERMOSTAT</v>
          </cell>
          <cell r="C7053">
            <v>180.2</v>
          </cell>
          <cell r="D7053">
            <v>257.43</v>
          </cell>
          <cell r="E7053">
            <v>133.03310999999999</v>
          </cell>
        </row>
        <row r="7054">
          <cell r="A7054" t="str">
            <v>204178K</v>
          </cell>
          <cell r="B7054" t="str">
            <v>HOUSING, THERMOSTAT</v>
          </cell>
          <cell r="C7054">
            <v>191.99</v>
          </cell>
          <cell r="D7054">
            <v>274.27</v>
          </cell>
          <cell r="E7054">
            <v>125.34971</v>
          </cell>
        </row>
        <row r="7055">
          <cell r="A7055" t="str">
            <v>204178L</v>
          </cell>
          <cell r="B7055" t="str">
            <v>HOUSING, THERMOSTAT</v>
          </cell>
          <cell r="C7055">
            <v>149.86000000000001</v>
          </cell>
          <cell r="D7055">
            <v>214.08</v>
          </cell>
          <cell r="E7055">
            <v>129.19140999999999</v>
          </cell>
        </row>
        <row r="7056">
          <cell r="A7056" t="str">
            <v>204205G</v>
          </cell>
          <cell r="B7056" t="str">
            <v>RING,PISTON TOP COMPRESSION</v>
          </cell>
          <cell r="C7056">
            <v>66.3</v>
          </cell>
          <cell r="D7056">
            <v>94.71</v>
          </cell>
          <cell r="E7056">
            <v>24.145679999999999</v>
          </cell>
        </row>
        <row r="7057">
          <cell r="A7057" t="str">
            <v>204205H</v>
          </cell>
          <cell r="B7057" t="str">
            <v>RING,PISTON TOP COMPRESSION</v>
          </cell>
          <cell r="C7057">
            <v>23.09</v>
          </cell>
          <cell r="D7057">
            <v>32.979999999999997</v>
          </cell>
          <cell r="E7057">
            <v>15.5688</v>
          </cell>
        </row>
        <row r="7058">
          <cell r="A7058" t="str">
            <v>204205J</v>
          </cell>
          <cell r="B7058" t="str">
            <v>NBL RING,TOP PISTON</v>
          </cell>
          <cell r="C7058">
            <v>241</v>
          </cell>
          <cell r="D7058">
            <v>344.29</v>
          </cell>
          <cell r="E7058">
            <v>65.075770000000006</v>
          </cell>
        </row>
        <row r="7059">
          <cell r="A7059" t="str">
            <v>204205N</v>
          </cell>
          <cell r="B7059" t="str">
            <v>RING,PISTON,TOP COMPRESSION</v>
          </cell>
          <cell r="C7059">
            <v>105</v>
          </cell>
          <cell r="D7059">
            <v>150</v>
          </cell>
          <cell r="E7059">
            <v>29.867419999999999</v>
          </cell>
        </row>
        <row r="7060">
          <cell r="A7060" t="str">
            <v>204209E</v>
          </cell>
          <cell r="B7060" t="str">
            <v>GUIDE, INTAKE VALVE</v>
          </cell>
          <cell r="C7060">
            <v>25.25</v>
          </cell>
          <cell r="D7060">
            <v>36.07</v>
          </cell>
          <cell r="E7060">
            <v>9.1405600000000007</v>
          </cell>
        </row>
        <row r="7061">
          <cell r="A7061" t="str">
            <v>204209F</v>
          </cell>
          <cell r="B7061" t="str">
            <v>GUIDE, EXHAUST VALVE</v>
          </cell>
          <cell r="C7061">
            <v>25.5</v>
          </cell>
          <cell r="D7061">
            <v>36.43</v>
          </cell>
          <cell r="E7061">
            <v>9.0760799999999993</v>
          </cell>
        </row>
        <row r="7062">
          <cell r="A7062" t="str">
            <v>204209N</v>
          </cell>
          <cell r="B7062" t="str">
            <v>GUIDE, VALVE (INTAKE)</v>
          </cell>
          <cell r="C7062">
            <v>25.5</v>
          </cell>
          <cell r="D7062">
            <v>36.43</v>
          </cell>
          <cell r="E7062">
            <v>7.3684000000000003</v>
          </cell>
        </row>
        <row r="7063">
          <cell r="A7063" t="str">
            <v>204209R</v>
          </cell>
          <cell r="B7063" t="str">
            <v>NBL GUIDE, INTAKE VALVE</v>
          </cell>
          <cell r="C7063">
            <v>26.11</v>
          </cell>
          <cell r="D7063">
            <v>37.299999999999997</v>
          </cell>
          <cell r="E7063">
            <v>10.397919999999999</v>
          </cell>
        </row>
        <row r="7064">
          <cell r="A7064" t="str">
            <v>204209S</v>
          </cell>
          <cell r="B7064" t="str">
            <v>NBL GUIDE, EXHAUST VALVE</v>
          </cell>
          <cell r="C7064">
            <v>26.11</v>
          </cell>
          <cell r="D7064">
            <v>37.299999999999997</v>
          </cell>
          <cell r="E7064">
            <v>10.327199999999999</v>
          </cell>
        </row>
        <row r="7065">
          <cell r="A7065" t="str">
            <v>204230U</v>
          </cell>
          <cell r="B7065" t="str">
            <v>NBL-SLEEVE, CYL 8.500 BORE</v>
          </cell>
          <cell r="C7065">
            <v>382.21</v>
          </cell>
          <cell r="D7065">
            <v>546.01</v>
          </cell>
          <cell r="E7065">
            <v>107.26560000000001</v>
          </cell>
        </row>
        <row r="7066">
          <cell r="A7066" t="str">
            <v>204235B</v>
          </cell>
          <cell r="B7066" t="str">
            <v>SPRING,VLV IN (INT)2BLUE STRIP</v>
          </cell>
          <cell r="C7066">
            <v>8.93</v>
          </cell>
          <cell r="D7066">
            <v>12.76</v>
          </cell>
          <cell r="E7066">
            <v>2.1215999999999999</v>
          </cell>
        </row>
        <row r="7067">
          <cell r="A7067" t="str">
            <v>204235C</v>
          </cell>
          <cell r="B7067" t="str">
            <v>SPRING,VLV IN (EXH)2WHT STRIP</v>
          </cell>
          <cell r="C7067">
            <v>8.61</v>
          </cell>
          <cell r="D7067">
            <v>12.3</v>
          </cell>
          <cell r="E7067">
            <v>1.9032</v>
          </cell>
        </row>
        <row r="7068">
          <cell r="A7068" t="str">
            <v>204235D</v>
          </cell>
          <cell r="B7068" t="str">
            <v>NBL SPRING, VALVE INNER</v>
          </cell>
          <cell r="C7068">
            <v>5.28</v>
          </cell>
          <cell r="D7068">
            <v>7.54</v>
          </cell>
          <cell r="E7068">
            <v>0.98799999999999999</v>
          </cell>
        </row>
        <row r="7069">
          <cell r="A7069" t="str">
            <v>204235G</v>
          </cell>
          <cell r="B7069" t="str">
            <v>SPRING, INTAKE VALVE, INNER (LIGHT BLUE)</v>
          </cell>
          <cell r="C7069">
            <v>12.41</v>
          </cell>
          <cell r="D7069">
            <v>17.73</v>
          </cell>
          <cell r="E7069">
            <v>6.9783999999999997</v>
          </cell>
        </row>
        <row r="7070">
          <cell r="A7070" t="str">
            <v>204236K</v>
          </cell>
          <cell r="B7070" t="str">
            <v>NBL VALVE, INT. 30 DEG.</v>
          </cell>
          <cell r="C7070">
            <v>89.89</v>
          </cell>
          <cell r="D7070">
            <v>128.41</v>
          </cell>
          <cell r="E7070">
            <v>18.772690000000001</v>
          </cell>
        </row>
        <row r="7071">
          <cell r="A7071" t="str">
            <v>204236N</v>
          </cell>
          <cell r="B7071" t="str">
            <v>NBL VALVE, EXHAUST 30 DEG.</v>
          </cell>
          <cell r="C7071">
            <v>137.02000000000001</v>
          </cell>
          <cell r="D7071">
            <v>195.74</v>
          </cell>
          <cell r="E7071">
            <v>18.47906</v>
          </cell>
        </row>
        <row r="7072">
          <cell r="A7072" t="str">
            <v>204236W</v>
          </cell>
          <cell r="B7072" t="str">
            <v>VALVE, EXHAUST 20 DEG.</v>
          </cell>
          <cell r="C7072">
            <v>251.37</v>
          </cell>
          <cell r="D7072">
            <v>359.1</v>
          </cell>
          <cell r="E7072">
            <v>70.72</v>
          </cell>
        </row>
        <row r="7073">
          <cell r="A7073" t="str">
            <v>204241P</v>
          </cell>
          <cell r="B7073" t="str">
            <v>MANIFOLD, INTAKE</v>
          </cell>
          <cell r="C7073">
            <v>2812.97</v>
          </cell>
          <cell r="D7073">
            <v>4018.52</v>
          </cell>
          <cell r="E7073">
            <v>648.15920000000006</v>
          </cell>
        </row>
        <row r="7074">
          <cell r="A7074" t="str">
            <v>204335B</v>
          </cell>
          <cell r="B7074" t="str">
            <v>SPRING,VLV OUT(INT)2BLUE STRIP</v>
          </cell>
          <cell r="C7074">
            <v>12.42</v>
          </cell>
          <cell r="D7074">
            <v>17.739999999999998</v>
          </cell>
          <cell r="E7074">
            <v>2.1840000000000002</v>
          </cell>
        </row>
        <row r="7075">
          <cell r="A7075" t="str">
            <v>204335C</v>
          </cell>
          <cell r="B7075" t="str">
            <v>SPRING,VLV OUT (EXH)2WHT STRIP</v>
          </cell>
          <cell r="C7075">
            <v>12.67</v>
          </cell>
          <cell r="D7075">
            <v>18.100000000000001</v>
          </cell>
          <cell r="E7075">
            <v>2.1840000000000002</v>
          </cell>
        </row>
        <row r="7076">
          <cell r="A7076" t="str">
            <v>204335D</v>
          </cell>
          <cell r="B7076" t="str">
            <v>NBL SPRING, VALVE OUTER</v>
          </cell>
          <cell r="C7076">
            <v>8.7799999999999994</v>
          </cell>
          <cell r="D7076">
            <v>12.55</v>
          </cell>
          <cell r="E7076">
            <v>2.0695999999999999</v>
          </cell>
        </row>
        <row r="7077">
          <cell r="A7077" t="str">
            <v>204335G</v>
          </cell>
          <cell r="B7077" t="str">
            <v>SPRING, INTAKE VALVE, OUTER (LIGHT BLUE)</v>
          </cell>
          <cell r="C7077">
            <v>10.68</v>
          </cell>
          <cell r="D7077">
            <v>15.26</v>
          </cell>
          <cell r="E7077">
            <v>8.4758300000000002</v>
          </cell>
        </row>
        <row r="7078">
          <cell r="A7078" t="str">
            <v>204336B</v>
          </cell>
          <cell r="B7078" t="str">
            <v>NBL VALVE, INTAKE</v>
          </cell>
          <cell r="C7078">
            <v>113</v>
          </cell>
          <cell r="D7078">
            <v>161.43</v>
          </cell>
          <cell r="E7078">
            <v>11.837770000000001</v>
          </cell>
        </row>
        <row r="7079">
          <cell r="A7079" t="str">
            <v>204336Z</v>
          </cell>
          <cell r="B7079" t="str">
            <v>VALVE, EXHAUST</v>
          </cell>
          <cell r="C7079">
            <v>299.79000000000002</v>
          </cell>
          <cell r="D7079">
            <v>428.27</v>
          </cell>
          <cell r="E7079">
            <v>99.648210000000006</v>
          </cell>
        </row>
        <row r="7080">
          <cell r="A7080" t="str">
            <v>204339A</v>
          </cell>
          <cell r="B7080" t="str">
            <v>COVER, VALVE</v>
          </cell>
          <cell r="C7080">
            <v>139.08000000000001</v>
          </cell>
          <cell r="D7080">
            <v>198.68</v>
          </cell>
          <cell r="E7080">
            <v>39.415999999999997</v>
          </cell>
        </row>
        <row r="7081">
          <cell r="A7081" t="str">
            <v>204436A</v>
          </cell>
          <cell r="B7081" t="str">
            <v>VALVE,INTAKE</v>
          </cell>
          <cell r="C7081">
            <v>91.91</v>
          </cell>
          <cell r="D7081">
            <v>131.30000000000001</v>
          </cell>
          <cell r="E7081">
            <v>20.597200000000001</v>
          </cell>
        </row>
        <row r="7082">
          <cell r="A7082" t="str">
            <v>204436D</v>
          </cell>
          <cell r="B7082" t="str">
            <v>VALVE,EXH 30 DEG</v>
          </cell>
          <cell r="C7082">
            <v>153.5</v>
          </cell>
          <cell r="D7082">
            <v>219.29</v>
          </cell>
          <cell r="E7082">
            <v>47.245229999999999</v>
          </cell>
        </row>
        <row r="7083">
          <cell r="A7083" t="str">
            <v>204436E</v>
          </cell>
          <cell r="B7083" t="str">
            <v>VALVE,EXH 30 DEG</v>
          </cell>
          <cell r="C7083">
            <v>157.08000000000001</v>
          </cell>
          <cell r="D7083">
            <v>224.4</v>
          </cell>
          <cell r="E7083">
            <v>33.072119999999998</v>
          </cell>
        </row>
        <row r="7084">
          <cell r="A7084" t="str">
            <v>204436K</v>
          </cell>
          <cell r="B7084" t="str">
            <v>VALVE,EXHAUST</v>
          </cell>
          <cell r="C7084">
            <v>227.49</v>
          </cell>
          <cell r="D7084">
            <v>324.99</v>
          </cell>
          <cell r="E7084">
            <v>30.691960000000002</v>
          </cell>
        </row>
        <row r="7085">
          <cell r="A7085" t="str">
            <v>204436L</v>
          </cell>
          <cell r="B7085" t="str">
            <v>NBL., VALVE, EXHAUST 20°</v>
          </cell>
          <cell r="C7085">
            <v>259.08</v>
          </cell>
          <cell r="D7085">
            <v>370.11</v>
          </cell>
          <cell r="E7085">
            <v>37.419199999999996</v>
          </cell>
        </row>
        <row r="7086">
          <cell r="A7086" t="str">
            <v>205000M</v>
          </cell>
          <cell r="B7086" t="str">
            <v>GASKET, CYL. HEAD</v>
          </cell>
          <cell r="C7086">
            <v>190.79</v>
          </cell>
          <cell r="D7086">
            <v>272.56</v>
          </cell>
          <cell r="E7086">
            <v>98.28</v>
          </cell>
        </row>
        <row r="7087">
          <cell r="A7087" t="str">
            <v>205000N</v>
          </cell>
          <cell r="B7087" t="str">
            <v>NBL. GASKET, CYLINDER HEAD</v>
          </cell>
          <cell r="C7087">
            <v>151.88999999999999</v>
          </cell>
          <cell r="D7087">
            <v>216.98</v>
          </cell>
          <cell r="E7087">
            <v>98.28</v>
          </cell>
        </row>
        <row r="7088">
          <cell r="A7088" t="str">
            <v>205024A</v>
          </cell>
          <cell r="B7088" t="str">
            <v>DOOR, TAPPET</v>
          </cell>
          <cell r="C7088">
            <v>207.47</v>
          </cell>
          <cell r="D7088">
            <v>296.38</v>
          </cell>
          <cell r="E7088">
            <v>44.609520000000003</v>
          </cell>
        </row>
        <row r="7089">
          <cell r="A7089" t="str">
            <v>205027A</v>
          </cell>
          <cell r="B7089" t="str">
            <v>BUSHING CAM FRONT</v>
          </cell>
          <cell r="C7089">
            <v>93.64</v>
          </cell>
          <cell r="D7089">
            <v>133.77000000000001</v>
          </cell>
          <cell r="E7089">
            <v>23.3584</v>
          </cell>
        </row>
        <row r="7090">
          <cell r="A7090" t="str">
            <v>205034B</v>
          </cell>
          <cell r="B7090" t="str">
            <v>BRACKET, VALVE TAPPET</v>
          </cell>
          <cell r="C7090">
            <v>496.63</v>
          </cell>
          <cell r="D7090">
            <v>709.47</v>
          </cell>
          <cell r="E7090">
            <v>133.328</v>
          </cell>
        </row>
        <row r="7091">
          <cell r="A7091" t="str">
            <v>205045C</v>
          </cell>
          <cell r="B7091" t="str">
            <v>COVER, GEAR</v>
          </cell>
          <cell r="C7091">
            <v>2355</v>
          </cell>
          <cell r="D7091">
            <v>3364.29</v>
          </cell>
          <cell r="E7091">
            <v>888.20830000000001</v>
          </cell>
        </row>
        <row r="7092">
          <cell r="A7092" t="str">
            <v>205050A</v>
          </cell>
          <cell r="B7092" t="str">
            <v>BUSHING CAM INTER</v>
          </cell>
          <cell r="C7092">
            <v>75.48</v>
          </cell>
          <cell r="D7092">
            <v>107.83</v>
          </cell>
          <cell r="E7092">
            <v>24.751999999999999</v>
          </cell>
        </row>
        <row r="7093">
          <cell r="A7093" t="str">
            <v>205060A</v>
          </cell>
          <cell r="B7093" t="str">
            <v>BODY, WATER PUMP</v>
          </cell>
          <cell r="C7093">
            <v>1303.07</v>
          </cell>
          <cell r="D7093">
            <v>1861.53</v>
          </cell>
          <cell r="E7093">
            <v>136.916</v>
          </cell>
        </row>
        <row r="7094">
          <cell r="A7094" t="str">
            <v>205063C</v>
          </cell>
          <cell r="B7094" t="str">
            <v>IMPELLER,WATER PUMP</v>
          </cell>
          <cell r="C7094">
            <v>219.52</v>
          </cell>
          <cell r="D7094">
            <v>313.61</v>
          </cell>
          <cell r="E7094">
            <v>60.112000000000002</v>
          </cell>
        </row>
        <row r="7095">
          <cell r="A7095" t="str">
            <v>205086B</v>
          </cell>
          <cell r="B7095" t="str">
            <v>HOUSING,GOV DRIVE</v>
          </cell>
          <cell r="C7095">
            <v>540.6</v>
          </cell>
          <cell r="D7095">
            <v>772.29</v>
          </cell>
          <cell r="E7095">
            <v>326.51479999999998</v>
          </cell>
        </row>
        <row r="7096">
          <cell r="A7096" t="str">
            <v>205100C</v>
          </cell>
          <cell r="B7096" t="str">
            <v>NBL GASKET,CYLINDER HEAD</v>
          </cell>
          <cell r="C7096">
            <v>37.19</v>
          </cell>
          <cell r="D7096">
            <v>53.13</v>
          </cell>
          <cell r="E7096">
            <v>13.122719999999999</v>
          </cell>
        </row>
        <row r="7097">
          <cell r="A7097" t="str">
            <v>205104D</v>
          </cell>
          <cell r="B7097" t="str">
            <v>NBL PISTON,8.5 ,8.25:1,432 OZ</v>
          </cell>
          <cell r="C7097">
            <v>786.05</v>
          </cell>
          <cell r="D7097">
            <v>1122.93</v>
          </cell>
          <cell r="E7097">
            <v>201.4376</v>
          </cell>
        </row>
        <row r="7098">
          <cell r="A7098" t="str">
            <v>205104D1</v>
          </cell>
          <cell r="B7098" t="str">
            <v>PISTON 8.5 IN 8.25:1 429 OZ</v>
          </cell>
          <cell r="C7098">
            <v>628</v>
          </cell>
          <cell r="D7098">
            <v>897.14</v>
          </cell>
          <cell r="E7098">
            <v>119.6</v>
          </cell>
        </row>
        <row r="7099">
          <cell r="A7099" t="str">
            <v>205104E</v>
          </cell>
          <cell r="B7099" t="str">
            <v>PISTON, 8.5, 8.25:1</v>
          </cell>
          <cell r="C7099">
            <v>504</v>
          </cell>
          <cell r="D7099">
            <v>720</v>
          </cell>
          <cell r="E7099">
            <v>259.40589999999997</v>
          </cell>
        </row>
        <row r="7100">
          <cell r="A7100" t="str">
            <v>205104H</v>
          </cell>
          <cell r="B7100" t="str">
            <v>NBL PISTON, 8.5IN,10:1</v>
          </cell>
          <cell r="C7100">
            <v>669.12</v>
          </cell>
          <cell r="D7100">
            <v>955.89</v>
          </cell>
          <cell r="E7100">
            <v>262.81580000000002</v>
          </cell>
        </row>
        <row r="7101">
          <cell r="A7101" t="str">
            <v>205130R</v>
          </cell>
          <cell r="B7101" t="str">
            <v>NBL SLEEVE,CYL 9.375 BORE</v>
          </cell>
          <cell r="C7101">
            <v>576.91</v>
          </cell>
          <cell r="D7101">
            <v>824.16</v>
          </cell>
          <cell r="E7101">
            <v>189.99161000000001</v>
          </cell>
        </row>
        <row r="7102">
          <cell r="A7102" t="str">
            <v>205130S</v>
          </cell>
          <cell r="B7102" t="str">
            <v>NBL SLEEVE,CYL 9.375 BORE</v>
          </cell>
          <cell r="C7102">
            <v>442.99</v>
          </cell>
          <cell r="D7102">
            <v>632.84</v>
          </cell>
          <cell r="E7102">
            <v>147.77706000000001</v>
          </cell>
        </row>
        <row r="7103">
          <cell r="A7103" t="str">
            <v>205204R</v>
          </cell>
          <cell r="B7103" t="str">
            <v>NBL PISTON</v>
          </cell>
          <cell r="C7103">
            <v>758.54</v>
          </cell>
          <cell r="D7103">
            <v>1083.6300000000001</v>
          </cell>
          <cell r="E7103">
            <v>348.62490000000003</v>
          </cell>
        </row>
        <row r="7104">
          <cell r="A7104" t="str">
            <v>205204S</v>
          </cell>
          <cell r="B7104" t="str">
            <v>NBL PISTON,10:1 CR,506 OZ.</v>
          </cell>
          <cell r="C7104">
            <v>672.18</v>
          </cell>
          <cell r="D7104">
            <v>960.26</v>
          </cell>
          <cell r="E7104">
            <v>293.93259999999998</v>
          </cell>
        </row>
        <row r="7105">
          <cell r="A7105" t="str">
            <v>205204X</v>
          </cell>
          <cell r="B7105" t="str">
            <v>NBL PISTON,8.50,8.25:1,486 OZ.</v>
          </cell>
          <cell r="C7105">
            <v>711.63</v>
          </cell>
          <cell r="D7105">
            <v>1016.61</v>
          </cell>
          <cell r="E7105">
            <v>293.93259999999998</v>
          </cell>
        </row>
        <row r="7106">
          <cell r="A7106" t="str">
            <v>205504A</v>
          </cell>
          <cell r="B7106" t="str">
            <v>PISTON</v>
          </cell>
          <cell r="C7106">
            <v>466.4</v>
          </cell>
          <cell r="D7106">
            <v>666.29</v>
          </cell>
          <cell r="E7106">
            <v>106.8184</v>
          </cell>
        </row>
        <row r="7107">
          <cell r="A7107" t="str">
            <v>205504P</v>
          </cell>
          <cell r="B7107" t="str">
            <v>NBL PISTON,9.375,8:1,508 OZ</v>
          </cell>
          <cell r="C7107">
            <v>618.55999999999995</v>
          </cell>
          <cell r="D7107">
            <v>883.66</v>
          </cell>
          <cell r="E7107">
            <v>204.00945999999999</v>
          </cell>
        </row>
        <row r="7108">
          <cell r="A7108" t="str">
            <v>205504P1</v>
          </cell>
          <cell r="B7108" t="str">
            <v>PISTON,9.375,8:1,505 OZ</v>
          </cell>
          <cell r="C7108">
            <v>492.8</v>
          </cell>
          <cell r="D7108">
            <v>704</v>
          </cell>
          <cell r="E7108">
            <v>278.00429000000003</v>
          </cell>
        </row>
        <row r="7109">
          <cell r="A7109" t="str">
            <v>205504P2</v>
          </cell>
          <cell r="B7109" t="str">
            <v>PISTON,9.375,8:1,502 OZ</v>
          </cell>
          <cell r="C7109">
            <v>492.8</v>
          </cell>
          <cell r="D7109">
            <v>704</v>
          </cell>
          <cell r="E7109">
            <v>278.00429000000003</v>
          </cell>
        </row>
        <row r="7110">
          <cell r="A7110" t="str">
            <v>205504Z</v>
          </cell>
          <cell r="B7110" t="str">
            <v>NBL PISTON,9.375,10:1,534 OZ.</v>
          </cell>
          <cell r="C7110">
            <v>622.54999999999995</v>
          </cell>
          <cell r="D7110">
            <v>889.36</v>
          </cell>
          <cell r="E7110">
            <v>202.30450999999999</v>
          </cell>
        </row>
        <row r="7111">
          <cell r="A7111" t="str">
            <v>205604B</v>
          </cell>
          <cell r="B7111" t="str">
            <v>PISTON,9.375,529 OZ</v>
          </cell>
          <cell r="C7111">
            <v>409.7</v>
          </cell>
          <cell r="D7111">
            <v>585.29</v>
          </cell>
          <cell r="E7111">
            <v>290.0779</v>
          </cell>
        </row>
        <row r="7112">
          <cell r="A7112" t="str">
            <v>205604C</v>
          </cell>
          <cell r="B7112" t="str">
            <v>PISTON,9.375</v>
          </cell>
          <cell r="C7112">
            <v>424.76</v>
          </cell>
          <cell r="D7112">
            <v>606.79999999999995</v>
          </cell>
          <cell r="E7112">
            <v>283.61579999999998</v>
          </cell>
        </row>
        <row r="7113">
          <cell r="A7113" t="str">
            <v>205604S</v>
          </cell>
          <cell r="B7113" t="str">
            <v>PISTON, 9.375 Inch DIA.</v>
          </cell>
          <cell r="C7113">
            <v>502.98</v>
          </cell>
          <cell r="D7113">
            <v>718.54</v>
          </cell>
          <cell r="E7113">
            <v>192.53951000000001</v>
          </cell>
        </row>
        <row r="7114">
          <cell r="A7114" t="str">
            <v>205604Z</v>
          </cell>
          <cell r="B7114" t="str">
            <v>NBL PISTON, 9.375 DIA.</v>
          </cell>
          <cell r="C7114">
            <v>388.8</v>
          </cell>
          <cell r="D7114">
            <v>555.42999999999995</v>
          </cell>
          <cell r="E7114">
            <v>193.85704000000001</v>
          </cell>
        </row>
        <row r="7115">
          <cell r="A7115" t="str">
            <v>205704C</v>
          </cell>
          <cell r="B7115" t="str">
            <v>PISTON, 8.50 DIA.</v>
          </cell>
          <cell r="C7115">
            <v>577.70000000000005</v>
          </cell>
          <cell r="D7115">
            <v>825.29</v>
          </cell>
          <cell r="E7115">
            <v>219.8954</v>
          </cell>
        </row>
        <row r="7116">
          <cell r="A7116" t="str">
            <v>205704E</v>
          </cell>
          <cell r="B7116" t="str">
            <v>NBL PISTON, 8.500 DIA.</v>
          </cell>
          <cell r="C7116">
            <v>502.3</v>
          </cell>
          <cell r="D7116">
            <v>717.57</v>
          </cell>
          <cell r="E7116">
            <v>197.43091000000001</v>
          </cell>
        </row>
        <row r="7117">
          <cell r="A7117" t="str">
            <v>207066D</v>
          </cell>
          <cell r="B7117" t="str">
            <v>BRACKET,OIL FILLER PIPE</v>
          </cell>
          <cell r="C7117">
            <v>95.84</v>
          </cell>
          <cell r="D7117">
            <v>136.91</v>
          </cell>
          <cell r="E7117">
            <v>43.070430000000002</v>
          </cell>
        </row>
        <row r="7118">
          <cell r="A7118" t="str">
            <v>207066G</v>
          </cell>
          <cell r="B7118" t="str">
            <v>BRACKET, OIL FILLER</v>
          </cell>
          <cell r="C7118">
            <v>127.65</v>
          </cell>
          <cell r="D7118">
            <v>182.35</v>
          </cell>
          <cell r="E7118">
            <v>78.904799999999994</v>
          </cell>
        </row>
        <row r="7119">
          <cell r="A7119" t="str">
            <v>207066H</v>
          </cell>
          <cell r="B7119" t="str">
            <v>BRACKET, OIL FILLER MOUNT</v>
          </cell>
          <cell r="C7119">
            <v>76.13</v>
          </cell>
          <cell r="D7119">
            <v>108.75</v>
          </cell>
          <cell r="E7119">
            <v>17.056000000000001</v>
          </cell>
        </row>
        <row r="7120">
          <cell r="A7120" t="str">
            <v>207067A</v>
          </cell>
          <cell r="B7120" t="str">
            <v>BRACKET, OIL FILLER PIPE</v>
          </cell>
          <cell r="C7120">
            <v>15.41</v>
          </cell>
          <cell r="D7120">
            <v>22.02</v>
          </cell>
          <cell r="E7120">
            <v>9.5264000000000006</v>
          </cell>
        </row>
        <row r="7121">
          <cell r="A7121" t="str">
            <v>207147D</v>
          </cell>
          <cell r="B7121" t="str">
            <v>PLATE,INSTRUCTION</v>
          </cell>
          <cell r="C7121">
            <v>2.92</v>
          </cell>
          <cell r="D7121">
            <v>4.18</v>
          </cell>
          <cell r="E7121">
            <v>1.8096000000000001</v>
          </cell>
        </row>
        <row r="7122">
          <cell r="A7122" t="str">
            <v>207147U</v>
          </cell>
          <cell r="B7122" t="str">
            <v>PLATE, INSTRUCTION</v>
          </cell>
          <cell r="C7122">
            <v>5.38</v>
          </cell>
          <cell r="D7122">
            <v>7.69</v>
          </cell>
          <cell r="E7122">
            <v>3.6295999999999999</v>
          </cell>
        </row>
        <row r="7123">
          <cell r="A7123" t="str">
            <v>207147V</v>
          </cell>
          <cell r="B7123" t="str">
            <v>LABEL, INSTRUCTION BALL BEARING GREASE</v>
          </cell>
          <cell r="C7123">
            <v>24.63</v>
          </cell>
          <cell r="D7123">
            <v>35.18</v>
          </cell>
          <cell r="E7123">
            <v>2.9016000000000002</v>
          </cell>
        </row>
        <row r="7124">
          <cell r="A7124" t="str">
            <v>207147W</v>
          </cell>
          <cell r="B7124" t="str">
            <v>LABEL, INSTRUCTION DRAIN</v>
          </cell>
          <cell r="C7124">
            <v>24.63</v>
          </cell>
          <cell r="D7124">
            <v>35.18</v>
          </cell>
          <cell r="E7124">
            <v>2.1008</v>
          </cell>
        </row>
        <row r="7125">
          <cell r="A7125" t="str">
            <v>207147X</v>
          </cell>
          <cell r="B7125" t="str">
            <v>LABEL, INSTRUCTION, GUARDING</v>
          </cell>
          <cell r="C7125">
            <v>28.83</v>
          </cell>
          <cell r="D7125">
            <v>41.19</v>
          </cell>
          <cell r="E7125">
            <v>3.4028800000000001</v>
          </cell>
        </row>
        <row r="7126">
          <cell r="A7126" t="str">
            <v>207147Y</v>
          </cell>
          <cell r="B7126" t="str">
            <v>LABEL, INSTRUCTION, LIFTING</v>
          </cell>
          <cell r="C7126">
            <v>28.83</v>
          </cell>
          <cell r="D7126">
            <v>41.19</v>
          </cell>
          <cell r="E7126">
            <v>3.4007999999999998</v>
          </cell>
        </row>
        <row r="7127">
          <cell r="A7127" t="str">
            <v>207155D</v>
          </cell>
          <cell r="B7127" t="str">
            <v>PIPE,.375X1.25 TBE</v>
          </cell>
          <cell r="C7127">
            <v>3.73</v>
          </cell>
          <cell r="D7127">
            <v>5.33</v>
          </cell>
          <cell r="E7127">
            <v>0.73355999999999999</v>
          </cell>
        </row>
        <row r="7128">
          <cell r="A7128" t="str">
            <v>207219F</v>
          </cell>
          <cell r="B7128" t="str">
            <v>SWITCH,TEMPERATURE</v>
          </cell>
          <cell r="C7128">
            <v>71.72</v>
          </cell>
          <cell r="D7128">
            <v>102.45</v>
          </cell>
          <cell r="E7128">
            <v>48.36</v>
          </cell>
        </row>
        <row r="7129">
          <cell r="A7129" t="str">
            <v>207258A</v>
          </cell>
          <cell r="B7129" t="str">
            <v>TUBE,BREATHER</v>
          </cell>
          <cell r="C7129">
            <v>51.26</v>
          </cell>
          <cell r="D7129">
            <v>73.22</v>
          </cell>
          <cell r="E7129">
            <v>41.415649999999999</v>
          </cell>
        </row>
        <row r="7130">
          <cell r="A7130" t="str">
            <v>207267A</v>
          </cell>
          <cell r="B7130" t="str">
            <v>GASKET</v>
          </cell>
          <cell r="C7130">
            <v>75.38</v>
          </cell>
          <cell r="D7130">
            <v>107.69</v>
          </cell>
          <cell r="E7130">
            <v>26</v>
          </cell>
        </row>
        <row r="7131">
          <cell r="A7131" t="str">
            <v>207269A</v>
          </cell>
          <cell r="B7131" t="str">
            <v>GASKET</v>
          </cell>
          <cell r="C7131">
            <v>76.89</v>
          </cell>
          <cell r="D7131">
            <v>109.84</v>
          </cell>
          <cell r="E7131">
            <v>26</v>
          </cell>
        </row>
        <row r="7132">
          <cell r="A7132" t="str">
            <v>207313C</v>
          </cell>
          <cell r="B7132" t="str">
            <v>CLIP,.25 DIAX.38 SCR</v>
          </cell>
          <cell r="C7132">
            <v>0.41</v>
          </cell>
          <cell r="D7132">
            <v>0.57999999999999996</v>
          </cell>
          <cell r="E7132">
            <v>0.156</v>
          </cell>
        </row>
        <row r="7133">
          <cell r="A7133" t="str">
            <v>207313F</v>
          </cell>
          <cell r="B7133" t="str">
            <v>CLIP, .38 DIA X .38 SCR</v>
          </cell>
          <cell r="C7133">
            <v>0.3</v>
          </cell>
          <cell r="D7133">
            <v>0.42</v>
          </cell>
          <cell r="E7133">
            <v>0.27955000000000002</v>
          </cell>
        </row>
        <row r="7134">
          <cell r="A7134" t="str">
            <v>207313G</v>
          </cell>
          <cell r="B7134" t="str">
            <v>CLIP, .38 DIA. X .5 SCR.</v>
          </cell>
          <cell r="C7134">
            <v>0.25</v>
          </cell>
          <cell r="D7134">
            <v>0.35</v>
          </cell>
          <cell r="E7134">
            <v>0.16639999999999999</v>
          </cell>
        </row>
        <row r="7135">
          <cell r="A7135" t="str">
            <v>207313K</v>
          </cell>
          <cell r="B7135" t="str">
            <v>CLIP,.5 DIAX .38 SCR</v>
          </cell>
          <cell r="C7135">
            <v>0.5</v>
          </cell>
          <cell r="D7135">
            <v>0.71</v>
          </cell>
          <cell r="E7135">
            <v>0.28444000000000003</v>
          </cell>
        </row>
        <row r="7136">
          <cell r="A7136" t="str">
            <v>207313P</v>
          </cell>
          <cell r="B7136" t="str">
            <v>CLIP,.62 DIA X .38 SCR</v>
          </cell>
          <cell r="C7136">
            <v>1.1299999999999999</v>
          </cell>
          <cell r="D7136">
            <v>1.62</v>
          </cell>
          <cell r="E7136">
            <v>0.19635</v>
          </cell>
        </row>
        <row r="7137">
          <cell r="A7137" t="str">
            <v>207313U</v>
          </cell>
          <cell r="B7137" t="str">
            <v>CLIP,.75DIAX .38 SCR</v>
          </cell>
          <cell r="C7137">
            <v>0.92</v>
          </cell>
          <cell r="D7137">
            <v>1.31</v>
          </cell>
          <cell r="E7137">
            <v>0.16474</v>
          </cell>
        </row>
        <row r="7138">
          <cell r="A7138" t="str">
            <v>207313V</v>
          </cell>
          <cell r="B7138" t="str">
            <v>CLIP,.75 DIA X .5SCR</v>
          </cell>
          <cell r="C7138">
            <v>0.3</v>
          </cell>
          <cell r="D7138">
            <v>0.43</v>
          </cell>
          <cell r="E7138">
            <v>0.20249</v>
          </cell>
        </row>
        <row r="7139">
          <cell r="A7139" t="str">
            <v>207313Y</v>
          </cell>
          <cell r="B7139" t="str">
            <v>CLIP,.88DIAX .38 SCR</v>
          </cell>
          <cell r="C7139">
            <v>0.44</v>
          </cell>
          <cell r="D7139">
            <v>0.63</v>
          </cell>
          <cell r="E7139">
            <v>7.9039999999999999E-2</v>
          </cell>
        </row>
        <row r="7140">
          <cell r="A7140" t="str">
            <v>207314C</v>
          </cell>
          <cell r="B7140" t="str">
            <v>CLIP, 1 DIA X .5 SCR</v>
          </cell>
          <cell r="C7140">
            <v>0.71</v>
          </cell>
          <cell r="D7140">
            <v>1.02</v>
          </cell>
          <cell r="E7140">
            <v>0.156</v>
          </cell>
        </row>
        <row r="7141">
          <cell r="A7141" t="str">
            <v>207314U</v>
          </cell>
          <cell r="B7141" t="str">
            <v>CLIP, 1.5 DIA X .75</v>
          </cell>
          <cell r="C7141">
            <v>1.25</v>
          </cell>
          <cell r="D7141">
            <v>1.79</v>
          </cell>
          <cell r="E7141">
            <v>1.1648000000000001</v>
          </cell>
        </row>
        <row r="7142">
          <cell r="A7142" t="str">
            <v>207315K</v>
          </cell>
          <cell r="B7142" t="str">
            <v>CLIP, 2 IN DIA.X .38 SCR.</v>
          </cell>
          <cell r="C7142">
            <v>1.73</v>
          </cell>
          <cell r="D7142">
            <v>2.48</v>
          </cell>
          <cell r="E7142">
            <v>0.12407</v>
          </cell>
        </row>
        <row r="7143">
          <cell r="A7143" t="str">
            <v>207317B</v>
          </cell>
          <cell r="B7143" t="str">
            <v>CLIP,2.44DIAX .31SCR</v>
          </cell>
          <cell r="C7143">
            <v>15.15</v>
          </cell>
          <cell r="D7143">
            <v>21.64</v>
          </cell>
          <cell r="E7143">
            <v>10.2128</v>
          </cell>
        </row>
        <row r="7144">
          <cell r="A7144" t="str">
            <v>207318C</v>
          </cell>
          <cell r="B7144" t="str">
            <v>CLIP, .25 DIA</v>
          </cell>
          <cell r="C7144">
            <v>0.21</v>
          </cell>
          <cell r="D7144">
            <v>0.3</v>
          </cell>
          <cell r="E7144">
            <v>0.14560000000000001</v>
          </cell>
        </row>
        <row r="7145">
          <cell r="A7145" t="str">
            <v>207318G</v>
          </cell>
          <cell r="B7145" t="str">
            <v>CLIP, .50 DIA</v>
          </cell>
          <cell r="C7145">
            <v>0.25</v>
          </cell>
          <cell r="D7145">
            <v>0.35</v>
          </cell>
          <cell r="E7145">
            <v>0.16639999999999999</v>
          </cell>
        </row>
        <row r="7146">
          <cell r="A7146" t="str">
            <v>207320C</v>
          </cell>
          <cell r="B7146" t="str">
            <v>ADAPTER, CAMSHAFT</v>
          </cell>
          <cell r="C7146">
            <v>174.96</v>
          </cell>
          <cell r="D7146">
            <v>249.95</v>
          </cell>
          <cell r="E7146">
            <v>113.256</v>
          </cell>
        </row>
        <row r="7147">
          <cell r="A7147" t="str">
            <v>207333G</v>
          </cell>
          <cell r="B7147" t="str">
            <v>PIPE, STEEL 1 X 3.25 LG. TBE</v>
          </cell>
          <cell r="C7147">
            <v>2.8</v>
          </cell>
          <cell r="D7147">
            <v>4</v>
          </cell>
          <cell r="E7147">
            <v>1.7263999999999999</v>
          </cell>
        </row>
        <row r="7148">
          <cell r="A7148" t="str">
            <v>207378L</v>
          </cell>
          <cell r="B7148" t="str">
            <v>BRKT,DIFF PRESS GAGE</v>
          </cell>
          <cell r="C7148">
            <v>125.2</v>
          </cell>
          <cell r="D7148">
            <v>178.85</v>
          </cell>
          <cell r="E7148">
            <v>75.400000000000006</v>
          </cell>
        </row>
        <row r="7149">
          <cell r="A7149" t="str">
            <v>207379A</v>
          </cell>
          <cell r="B7149" t="str">
            <v>GASKET SELF CENTER.</v>
          </cell>
          <cell r="C7149">
            <v>12</v>
          </cell>
          <cell r="D7149">
            <v>17.14</v>
          </cell>
          <cell r="E7149">
            <v>3.2759999999999998</v>
          </cell>
        </row>
        <row r="7150">
          <cell r="A7150" t="str">
            <v>207379D</v>
          </cell>
          <cell r="B7150" t="str">
            <v>GASKET,SELF CENTER.</v>
          </cell>
          <cell r="C7150">
            <v>21.32</v>
          </cell>
          <cell r="D7150">
            <v>30.45</v>
          </cell>
          <cell r="E7150">
            <v>10.9824</v>
          </cell>
        </row>
        <row r="7151">
          <cell r="A7151" t="str">
            <v>207379E</v>
          </cell>
          <cell r="B7151" t="str">
            <v>GASKET,SELF CENTER.</v>
          </cell>
          <cell r="C7151">
            <v>12.94</v>
          </cell>
          <cell r="D7151">
            <v>18.48</v>
          </cell>
          <cell r="E7151">
            <v>8.7256</v>
          </cell>
        </row>
        <row r="7152">
          <cell r="A7152" t="str">
            <v>207379F</v>
          </cell>
          <cell r="B7152" t="str">
            <v>GASKET,SELF CENTER 6 IN. PIPE</v>
          </cell>
          <cell r="C7152">
            <v>34.51</v>
          </cell>
          <cell r="D7152">
            <v>49.3</v>
          </cell>
          <cell r="E7152">
            <v>11.3568</v>
          </cell>
        </row>
        <row r="7153">
          <cell r="A7153" t="str">
            <v>207380B</v>
          </cell>
          <cell r="B7153" t="str">
            <v>DECAL,INSTRUCTION</v>
          </cell>
          <cell r="C7153">
            <v>74.400000000000006</v>
          </cell>
          <cell r="D7153">
            <v>106.29</v>
          </cell>
          <cell r="E7153">
            <v>27.279199999999999</v>
          </cell>
        </row>
        <row r="7154">
          <cell r="A7154" t="str">
            <v>207380E</v>
          </cell>
          <cell r="B7154" t="str">
            <v>DECAL, INSTALLATION</v>
          </cell>
          <cell r="C7154">
            <v>15.2</v>
          </cell>
          <cell r="D7154">
            <v>21.71</v>
          </cell>
          <cell r="E7154">
            <v>7.8832000000000004</v>
          </cell>
        </row>
        <row r="7155">
          <cell r="A7155" t="str">
            <v>207403A</v>
          </cell>
          <cell r="B7155" t="str">
            <v>RETAINER,AIR TUBE</v>
          </cell>
          <cell r="C7155">
            <v>88.24</v>
          </cell>
          <cell r="D7155">
            <v>126.06</v>
          </cell>
          <cell r="E7155">
            <v>54.548000000000002</v>
          </cell>
        </row>
        <row r="7156">
          <cell r="A7156" t="str">
            <v>207403B</v>
          </cell>
          <cell r="B7156" t="str">
            <v>RETAINER, AIR TUBE</v>
          </cell>
          <cell r="C7156">
            <v>16.28</v>
          </cell>
          <cell r="D7156">
            <v>23.26</v>
          </cell>
          <cell r="E7156">
            <v>4.0144000000000002</v>
          </cell>
        </row>
        <row r="7157">
          <cell r="A7157" t="str">
            <v>207443C</v>
          </cell>
          <cell r="B7157" t="str">
            <v>COVER, STARTER PINION</v>
          </cell>
          <cell r="C7157">
            <v>50.93</v>
          </cell>
          <cell r="D7157">
            <v>72.75</v>
          </cell>
          <cell r="E7157">
            <v>50.35472</v>
          </cell>
        </row>
        <row r="7158">
          <cell r="A7158" t="str">
            <v>207444H</v>
          </cell>
          <cell r="B7158" t="str">
            <v>TUBE,AIR</v>
          </cell>
          <cell r="C7158">
            <v>21.78</v>
          </cell>
          <cell r="D7158">
            <v>31.11</v>
          </cell>
          <cell r="E7158">
            <v>20.779319999999998</v>
          </cell>
        </row>
        <row r="7159">
          <cell r="A7159" t="str">
            <v>207444J</v>
          </cell>
          <cell r="B7159" t="str">
            <v>TUBE,AIR</v>
          </cell>
          <cell r="C7159">
            <v>15.53</v>
          </cell>
          <cell r="D7159">
            <v>22.19</v>
          </cell>
          <cell r="E7159">
            <v>16.56419</v>
          </cell>
        </row>
        <row r="7160">
          <cell r="A7160" t="str">
            <v>207444S</v>
          </cell>
          <cell r="B7160" t="str">
            <v>TUBE</v>
          </cell>
          <cell r="C7160">
            <v>4.66</v>
          </cell>
          <cell r="D7160">
            <v>6.65</v>
          </cell>
          <cell r="E7160">
            <v>3.14378</v>
          </cell>
        </row>
        <row r="7161">
          <cell r="A7161" t="str">
            <v>207444U</v>
          </cell>
          <cell r="B7161" t="str">
            <v>TUBE,(AIR STARTER TO PRE-LUBE)</v>
          </cell>
          <cell r="C7161">
            <v>21.63</v>
          </cell>
          <cell r="D7161">
            <v>30.9</v>
          </cell>
          <cell r="E7161">
            <v>22.204509999999999</v>
          </cell>
        </row>
        <row r="7162">
          <cell r="A7162" t="str">
            <v>207482N</v>
          </cell>
          <cell r="B7162" t="str">
            <v>PUMP,CENTRIFUGAL</v>
          </cell>
          <cell r="C7162">
            <v>1015.96</v>
          </cell>
          <cell r="D7162">
            <v>1451.37</v>
          </cell>
          <cell r="E7162">
            <v>357.24</v>
          </cell>
        </row>
        <row r="7163">
          <cell r="A7163" t="str">
            <v>207482R</v>
          </cell>
          <cell r="B7163" t="str">
            <v>PUMP,CENTRIFUGAL</v>
          </cell>
          <cell r="C7163">
            <v>1190.33</v>
          </cell>
          <cell r="D7163">
            <v>1700.47</v>
          </cell>
          <cell r="E7163">
            <v>461.68349999999998</v>
          </cell>
        </row>
        <row r="7164">
          <cell r="A7164" t="str">
            <v>207482S</v>
          </cell>
          <cell r="B7164" t="str">
            <v>PUMP,CENTRIFUGAL</v>
          </cell>
          <cell r="C7164">
            <v>1277.19</v>
          </cell>
          <cell r="D7164">
            <v>1824.56</v>
          </cell>
          <cell r="E7164">
            <v>550.04259999999999</v>
          </cell>
        </row>
        <row r="7165">
          <cell r="A7165" t="str">
            <v>207482W</v>
          </cell>
          <cell r="B7165" t="str">
            <v>PUMP,AUX. WATER</v>
          </cell>
          <cell r="C7165">
            <v>779</v>
          </cell>
          <cell r="D7165">
            <v>1112.8599999999999</v>
          </cell>
          <cell r="E7165">
            <v>238.16</v>
          </cell>
        </row>
        <row r="7166">
          <cell r="A7166" t="str">
            <v>207482Y</v>
          </cell>
          <cell r="B7166" t="str">
            <v>PUMP, AUX. WATER</v>
          </cell>
          <cell r="C7166">
            <v>365.5</v>
          </cell>
          <cell r="D7166">
            <v>522.14</v>
          </cell>
          <cell r="E7166">
            <v>246.48</v>
          </cell>
        </row>
        <row r="7167">
          <cell r="A7167" t="str">
            <v>207518E</v>
          </cell>
          <cell r="B7167" t="str">
            <v>TUBE,SUPPLY</v>
          </cell>
          <cell r="C7167">
            <v>20.34</v>
          </cell>
          <cell r="D7167">
            <v>29.06</v>
          </cell>
          <cell r="E7167">
            <v>19.890599999999999</v>
          </cell>
        </row>
        <row r="7168">
          <cell r="A7168" t="str">
            <v>207518P</v>
          </cell>
          <cell r="B7168" t="str">
            <v>TUBE,SUPPLY</v>
          </cell>
          <cell r="C7168">
            <v>13.53</v>
          </cell>
          <cell r="D7168">
            <v>19.329999999999998</v>
          </cell>
          <cell r="E7168">
            <v>12.91591</v>
          </cell>
        </row>
        <row r="7169">
          <cell r="A7169" t="str">
            <v>20751B</v>
          </cell>
          <cell r="B7169" t="str">
            <v>HOSE,2IDX2.38X3 LG</v>
          </cell>
          <cell r="C7169">
            <v>9.42</v>
          </cell>
          <cell r="D7169">
            <v>13.46</v>
          </cell>
          <cell r="E7169">
            <v>3.2448000000000001</v>
          </cell>
        </row>
        <row r="7170">
          <cell r="A7170" t="str">
            <v>20751F</v>
          </cell>
          <cell r="B7170" t="str">
            <v>HOSE,2IDX2.38X2.5LG</v>
          </cell>
          <cell r="C7170">
            <v>8.86</v>
          </cell>
          <cell r="D7170">
            <v>12.66</v>
          </cell>
          <cell r="E7170">
            <v>2.9119999999999999</v>
          </cell>
        </row>
        <row r="7171">
          <cell r="A7171" t="str">
            <v>20751J</v>
          </cell>
          <cell r="B7171" t="str">
            <v>HOSE,2IDX2.38X3.5LG</v>
          </cell>
          <cell r="C7171">
            <v>6.93</v>
          </cell>
          <cell r="D7171">
            <v>9.89</v>
          </cell>
          <cell r="E7171">
            <v>3.5672000000000001</v>
          </cell>
        </row>
        <row r="7172">
          <cell r="A7172" t="str">
            <v>20751T</v>
          </cell>
          <cell r="B7172" t="str">
            <v>HOSE,2IDX2.38X1 LG</v>
          </cell>
          <cell r="C7172">
            <v>3.59</v>
          </cell>
          <cell r="D7172">
            <v>5.13</v>
          </cell>
          <cell r="E7172">
            <v>1.9343999999999999</v>
          </cell>
        </row>
        <row r="7173">
          <cell r="A7173" t="str">
            <v>207534A</v>
          </cell>
          <cell r="B7173" t="str">
            <v>METAL HOSE ASM CORR</v>
          </cell>
          <cell r="C7173">
            <v>483.48</v>
          </cell>
          <cell r="D7173">
            <v>690.69</v>
          </cell>
          <cell r="E7173">
            <v>82.607200000000006</v>
          </cell>
        </row>
        <row r="7174">
          <cell r="A7174" t="str">
            <v>207534B</v>
          </cell>
          <cell r="B7174" t="str">
            <v>HOSE,CORR METAL-ASM</v>
          </cell>
          <cell r="C7174">
            <v>179.13</v>
          </cell>
          <cell r="D7174">
            <v>255.9</v>
          </cell>
          <cell r="E7174">
            <v>130.86320000000001</v>
          </cell>
        </row>
        <row r="7175">
          <cell r="A7175" t="str">
            <v>207534C</v>
          </cell>
          <cell r="B7175" t="str">
            <v>HOSE ASM., METAL CORR. 2.0ID</v>
          </cell>
          <cell r="C7175">
            <v>721.87</v>
          </cell>
          <cell r="D7175">
            <v>1031.25</v>
          </cell>
          <cell r="E7175">
            <v>114.504</v>
          </cell>
        </row>
        <row r="7176">
          <cell r="A7176" t="str">
            <v>207535B</v>
          </cell>
          <cell r="B7176" t="str">
            <v>HOSE,CORR METAL</v>
          </cell>
          <cell r="C7176">
            <v>572.22</v>
          </cell>
          <cell r="D7176">
            <v>817.46</v>
          </cell>
          <cell r="E7176">
            <v>93.86</v>
          </cell>
        </row>
        <row r="7177">
          <cell r="A7177" t="str">
            <v>207535C</v>
          </cell>
          <cell r="B7177" t="str">
            <v>HOSE ASM,METAL CORR.</v>
          </cell>
          <cell r="C7177">
            <v>206.14</v>
          </cell>
          <cell r="D7177">
            <v>294.49</v>
          </cell>
          <cell r="E7177">
            <v>106.1944</v>
          </cell>
        </row>
        <row r="7178">
          <cell r="A7178" t="str">
            <v>207548A</v>
          </cell>
          <cell r="B7178" t="str">
            <v>TUBE, FLEXIBLE</v>
          </cell>
          <cell r="C7178">
            <v>62.61</v>
          </cell>
          <cell r="D7178">
            <v>89.44</v>
          </cell>
          <cell r="E7178">
            <v>32.250399999999999</v>
          </cell>
        </row>
        <row r="7179">
          <cell r="A7179" t="str">
            <v>207559B</v>
          </cell>
          <cell r="B7179" t="str">
            <v>GASKET,PIPE FLANGE 1.5</v>
          </cell>
          <cell r="C7179">
            <v>2.56</v>
          </cell>
          <cell r="D7179">
            <v>3.66</v>
          </cell>
          <cell r="E7179">
            <v>1.7263999999999999</v>
          </cell>
        </row>
        <row r="7180">
          <cell r="A7180" t="str">
            <v>207559C</v>
          </cell>
          <cell r="B7180" t="str">
            <v>GASKET,PIPE FLANGE 2 IN</v>
          </cell>
          <cell r="C7180">
            <v>6.99</v>
          </cell>
          <cell r="D7180">
            <v>9.98</v>
          </cell>
          <cell r="E7180">
            <v>2.1943999999999999</v>
          </cell>
        </row>
        <row r="7181">
          <cell r="A7181" t="str">
            <v>207559D</v>
          </cell>
          <cell r="B7181" t="str">
            <v>GASKET,PIPE FLANGE 3.5 IN</v>
          </cell>
          <cell r="C7181">
            <v>29.6</v>
          </cell>
          <cell r="D7181">
            <v>42.29</v>
          </cell>
          <cell r="E7181">
            <v>9.6199999999999992</v>
          </cell>
        </row>
        <row r="7182">
          <cell r="A7182" t="str">
            <v>207559E</v>
          </cell>
          <cell r="B7182" t="str">
            <v>GASKET,PIPE FLANGE 2.5 IN</v>
          </cell>
          <cell r="C7182">
            <v>12.3</v>
          </cell>
          <cell r="D7182">
            <v>17.57</v>
          </cell>
          <cell r="E7182">
            <v>3.9832000000000001</v>
          </cell>
        </row>
        <row r="7183">
          <cell r="A7183" t="str">
            <v>207559G</v>
          </cell>
          <cell r="B7183" t="str">
            <v>GASKET, PIPE FLANGE 3 IN</v>
          </cell>
          <cell r="C7183">
            <v>25.63</v>
          </cell>
          <cell r="D7183">
            <v>36.619999999999997</v>
          </cell>
          <cell r="E7183">
            <v>8.32</v>
          </cell>
        </row>
        <row r="7184">
          <cell r="A7184" t="str">
            <v>207559H</v>
          </cell>
          <cell r="B7184" t="str">
            <v>GASKET, PIPE FLANGE 5 IN</v>
          </cell>
          <cell r="C7184">
            <v>24.85</v>
          </cell>
          <cell r="D7184">
            <v>35.5</v>
          </cell>
          <cell r="E7184">
            <v>9.5472000000000001</v>
          </cell>
        </row>
        <row r="7185">
          <cell r="A7185" t="str">
            <v>207559J</v>
          </cell>
          <cell r="B7185" t="str">
            <v>GASKET, PIPE FLANGE 4 IN</v>
          </cell>
          <cell r="C7185">
            <v>4.58</v>
          </cell>
          <cell r="D7185">
            <v>6.54</v>
          </cell>
          <cell r="E7185">
            <v>2.3607999999999998</v>
          </cell>
        </row>
        <row r="7186">
          <cell r="A7186" t="str">
            <v>207559L</v>
          </cell>
          <cell r="B7186" t="str">
            <v>GASKET,FULL FACE PIPE 6 IN</v>
          </cell>
          <cell r="C7186">
            <v>23.46</v>
          </cell>
          <cell r="D7186">
            <v>33.51</v>
          </cell>
          <cell r="E7186">
            <v>7.6231999999999998</v>
          </cell>
        </row>
        <row r="7187">
          <cell r="A7187" t="str">
            <v>207559M</v>
          </cell>
          <cell r="B7187" t="str">
            <v>GASKET, PIPE FLANGE, 8 IN</v>
          </cell>
          <cell r="C7187">
            <v>18.78</v>
          </cell>
          <cell r="D7187">
            <v>26.83</v>
          </cell>
          <cell r="E7187">
            <v>17.492799999999999</v>
          </cell>
        </row>
        <row r="7188">
          <cell r="A7188" t="str">
            <v>207585A</v>
          </cell>
          <cell r="B7188" t="str">
            <v>VALVE,BALL .50</v>
          </cell>
          <cell r="C7188">
            <v>40.119999999999997</v>
          </cell>
          <cell r="D7188">
            <v>57.31</v>
          </cell>
          <cell r="E7188">
            <v>11.4504</v>
          </cell>
        </row>
        <row r="7189">
          <cell r="A7189" t="str">
            <v>207585B</v>
          </cell>
          <cell r="B7189" t="str">
            <v>VALVE,BALL,.75</v>
          </cell>
          <cell r="C7189">
            <v>26.06</v>
          </cell>
          <cell r="D7189">
            <v>37.229999999999997</v>
          </cell>
          <cell r="E7189">
            <v>16.7544</v>
          </cell>
        </row>
        <row r="7190">
          <cell r="A7190" t="str">
            <v>207585C</v>
          </cell>
          <cell r="B7190" t="str">
            <v>VALVE,BALL 1.0</v>
          </cell>
          <cell r="C7190">
            <v>79.56</v>
          </cell>
          <cell r="D7190">
            <v>113.66</v>
          </cell>
          <cell r="E7190">
            <v>25.604800000000001</v>
          </cell>
        </row>
        <row r="7191">
          <cell r="A7191" t="str">
            <v>207585D</v>
          </cell>
          <cell r="B7191" t="str">
            <v>VALVE,BALL 1.25</v>
          </cell>
          <cell r="C7191">
            <v>35.880000000000003</v>
          </cell>
          <cell r="D7191">
            <v>51.26</v>
          </cell>
          <cell r="E7191">
            <v>41.714399999999998</v>
          </cell>
        </row>
        <row r="7192">
          <cell r="A7192" t="str">
            <v>207585E</v>
          </cell>
          <cell r="B7192" t="str">
            <v>VALVE,BALL 1.5</v>
          </cell>
          <cell r="C7192">
            <v>116.89</v>
          </cell>
          <cell r="D7192">
            <v>166.99</v>
          </cell>
          <cell r="E7192">
            <v>60.216000000000001</v>
          </cell>
        </row>
        <row r="7193">
          <cell r="A7193" t="str">
            <v>207585F</v>
          </cell>
          <cell r="B7193" t="str">
            <v>VALVE,BALL 2.0</v>
          </cell>
          <cell r="C7193">
            <v>126.18</v>
          </cell>
          <cell r="D7193">
            <v>180.26</v>
          </cell>
          <cell r="E7193">
            <v>78</v>
          </cell>
        </row>
        <row r="7194">
          <cell r="A7194" t="str">
            <v>207585G</v>
          </cell>
          <cell r="B7194" t="str">
            <v>VALVE,BALL 1.00NPT</v>
          </cell>
          <cell r="C7194">
            <v>65.599999999999994</v>
          </cell>
          <cell r="D7194">
            <v>93.71</v>
          </cell>
          <cell r="E7194">
            <v>25.365600000000001</v>
          </cell>
        </row>
        <row r="7195">
          <cell r="A7195" t="str">
            <v>207585H</v>
          </cell>
          <cell r="B7195" t="str">
            <v>VALVE, BALL .38 NPT</v>
          </cell>
          <cell r="C7195">
            <v>24.01</v>
          </cell>
          <cell r="D7195">
            <v>34.299999999999997</v>
          </cell>
          <cell r="E7195">
            <v>19.076699999999999</v>
          </cell>
        </row>
        <row r="7196">
          <cell r="A7196" t="str">
            <v>207585J</v>
          </cell>
          <cell r="B7196" t="str">
            <v>VALVE,.75 W/O HANDLE</v>
          </cell>
          <cell r="C7196">
            <v>52.22</v>
          </cell>
          <cell r="D7196">
            <v>74.61</v>
          </cell>
          <cell r="E7196">
            <v>28.623899999999999</v>
          </cell>
        </row>
        <row r="7197">
          <cell r="A7197" t="str">
            <v>207587A</v>
          </cell>
          <cell r="B7197" t="str">
            <v>CLAMP, INJECTOR TUBE</v>
          </cell>
          <cell r="C7197">
            <v>6.42</v>
          </cell>
          <cell r="D7197">
            <v>9.17</v>
          </cell>
          <cell r="E7197">
            <v>2.9535999999999998</v>
          </cell>
        </row>
        <row r="7198">
          <cell r="A7198" t="str">
            <v>207587C</v>
          </cell>
          <cell r="B7198" t="str">
            <v>CLAMP, INJECTOR TUBE</v>
          </cell>
          <cell r="C7198">
            <v>0.81</v>
          </cell>
          <cell r="D7198">
            <v>1.1499999999999999</v>
          </cell>
          <cell r="E7198">
            <v>0.54293000000000002</v>
          </cell>
        </row>
        <row r="7199">
          <cell r="A7199" t="str">
            <v>207587D</v>
          </cell>
          <cell r="B7199" t="str">
            <v>CLAMP, INJECTOR TUBE</v>
          </cell>
          <cell r="C7199">
            <v>3.09</v>
          </cell>
          <cell r="D7199">
            <v>4.41</v>
          </cell>
          <cell r="E7199">
            <v>2.0792700000000002</v>
          </cell>
        </row>
        <row r="7200">
          <cell r="A7200" t="str">
            <v>207587G</v>
          </cell>
          <cell r="B7200" t="str">
            <v>CLAMP INJ TUBE</v>
          </cell>
          <cell r="C7200">
            <v>3.89</v>
          </cell>
          <cell r="D7200">
            <v>5.55</v>
          </cell>
          <cell r="E7200">
            <v>2.6208</v>
          </cell>
        </row>
        <row r="7201">
          <cell r="A7201" t="str">
            <v>207588A</v>
          </cell>
          <cell r="B7201" t="str">
            <v>INSERT, INJ CLAMP</v>
          </cell>
          <cell r="C7201">
            <v>0.9</v>
          </cell>
          <cell r="D7201">
            <v>1.29</v>
          </cell>
          <cell r="E7201">
            <v>0.57199999999999995</v>
          </cell>
        </row>
        <row r="7202">
          <cell r="A7202" t="str">
            <v>207588C</v>
          </cell>
          <cell r="B7202" t="str">
            <v>INSERT, INJ. TUBE</v>
          </cell>
          <cell r="C7202">
            <v>2.7</v>
          </cell>
          <cell r="D7202">
            <v>3.86</v>
          </cell>
          <cell r="E7202">
            <v>1.82</v>
          </cell>
        </row>
        <row r="7203">
          <cell r="A7203" t="str">
            <v>207588D</v>
          </cell>
          <cell r="B7203" t="str">
            <v>INSERT, INJ. TUBE</v>
          </cell>
          <cell r="C7203">
            <v>3.54</v>
          </cell>
          <cell r="D7203">
            <v>5.05</v>
          </cell>
          <cell r="E7203">
            <v>2.38503</v>
          </cell>
        </row>
        <row r="7204">
          <cell r="A7204" t="str">
            <v>207588G</v>
          </cell>
          <cell r="B7204" t="str">
            <v>INSERT INJ TUBE CLMP</v>
          </cell>
          <cell r="C7204">
            <v>1.6</v>
          </cell>
          <cell r="D7204">
            <v>2.2799999999999998</v>
          </cell>
          <cell r="E7204">
            <v>1.0803499999999999</v>
          </cell>
        </row>
        <row r="7205">
          <cell r="A7205" t="str">
            <v>207592C</v>
          </cell>
          <cell r="B7205" t="str">
            <v>CLIP,IGN. CONDUIT</v>
          </cell>
          <cell r="C7205">
            <v>6</v>
          </cell>
          <cell r="D7205">
            <v>8.57</v>
          </cell>
          <cell r="E7205">
            <v>5.6159999999999997</v>
          </cell>
        </row>
        <row r="7206">
          <cell r="A7206" t="str">
            <v>207592D</v>
          </cell>
          <cell r="B7206" t="str">
            <v>BKT SOL VLV SPPRT</v>
          </cell>
          <cell r="C7206">
            <v>14.74</v>
          </cell>
          <cell r="D7206">
            <v>21.06</v>
          </cell>
          <cell r="E7206">
            <v>13.61843</v>
          </cell>
        </row>
        <row r="7207">
          <cell r="A7207" t="str">
            <v>207592G</v>
          </cell>
          <cell r="B7207" t="str">
            <v>CLIP, IGNITION CONDUIT</v>
          </cell>
          <cell r="C7207">
            <v>12.43</v>
          </cell>
          <cell r="D7207">
            <v>17.75</v>
          </cell>
          <cell r="E7207">
            <v>12.268179999999999</v>
          </cell>
        </row>
        <row r="7208">
          <cell r="A7208" t="str">
            <v>207598A</v>
          </cell>
          <cell r="B7208" t="str">
            <v>CLIP,INTERCOOLER LIN</v>
          </cell>
          <cell r="C7208">
            <v>22.17</v>
          </cell>
          <cell r="D7208">
            <v>31.68</v>
          </cell>
          <cell r="E7208">
            <v>4.16</v>
          </cell>
        </row>
        <row r="7209">
          <cell r="A7209" t="str">
            <v>207637A</v>
          </cell>
          <cell r="B7209" t="str">
            <v>CONDUIT, FLEX .50 X 121 LG</v>
          </cell>
          <cell r="C7209">
            <v>35.06</v>
          </cell>
          <cell r="D7209">
            <v>50.09</v>
          </cell>
          <cell r="E7209">
            <v>23.07375</v>
          </cell>
        </row>
        <row r="7210">
          <cell r="A7210" t="str">
            <v>207637D</v>
          </cell>
          <cell r="B7210" t="str">
            <v>CONDUIT, FLEX .75 X 121 LG</v>
          </cell>
          <cell r="C7210">
            <v>48.84</v>
          </cell>
          <cell r="D7210">
            <v>69.77</v>
          </cell>
          <cell r="E7210">
            <v>32.939030000000002</v>
          </cell>
        </row>
        <row r="7211">
          <cell r="A7211" t="str">
            <v>207637G</v>
          </cell>
          <cell r="B7211" t="str">
            <v>CONDUIT, FLEX .50 X 39 LG</v>
          </cell>
          <cell r="C7211">
            <v>30.45</v>
          </cell>
          <cell r="D7211">
            <v>43.5</v>
          </cell>
          <cell r="E7211">
            <v>25.18366</v>
          </cell>
        </row>
        <row r="7212">
          <cell r="A7212" t="str">
            <v>207637J</v>
          </cell>
          <cell r="B7212" t="str">
            <v>CONDUIT, FLEX .50 X 35 LG</v>
          </cell>
          <cell r="C7212">
            <v>46.92</v>
          </cell>
          <cell r="D7212">
            <v>67.03</v>
          </cell>
          <cell r="E7212">
            <v>23.816859999999998</v>
          </cell>
        </row>
        <row r="7213">
          <cell r="A7213" t="str">
            <v>207637K</v>
          </cell>
          <cell r="B7213" t="str">
            <v>CONDUIT, FLEX .375 X 16 LG</v>
          </cell>
          <cell r="C7213">
            <v>17.739999999999998</v>
          </cell>
          <cell r="D7213">
            <v>25.34</v>
          </cell>
          <cell r="E7213">
            <v>16.614360000000001</v>
          </cell>
        </row>
        <row r="7214">
          <cell r="A7214" t="str">
            <v>207637P</v>
          </cell>
          <cell r="B7214" t="str">
            <v>CONDUIT, FLEX .50 X 23 LG</v>
          </cell>
          <cell r="C7214">
            <v>22.35</v>
          </cell>
          <cell r="D7214">
            <v>31.92</v>
          </cell>
          <cell r="E7214">
            <v>19.720199999999998</v>
          </cell>
        </row>
        <row r="7215">
          <cell r="A7215" t="str">
            <v>207637S</v>
          </cell>
          <cell r="B7215" t="str">
            <v>CONDUIT, FLEX .50 X 2.50 LG</v>
          </cell>
          <cell r="C7215">
            <v>15.67</v>
          </cell>
          <cell r="D7215">
            <v>22.38</v>
          </cell>
          <cell r="E7215">
            <v>12.72235</v>
          </cell>
        </row>
        <row r="7216">
          <cell r="A7216" t="str">
            <v>207637T</v>
          </cell>
          <cell r="B7216" t="str">
            <v>CONDUIT,FLEX,.38 X 20 LG</v>
          </cell>
          <cell r="C7216">
            <v>15.33</v>
          </cell>
          <cell r="D7216">
            <v>21.9</v>
          </cell>
          <cell r="E7216">
            <v>13.262639999999999</v>
          </cell>
        </row>
        <row r="7217">
          <cell r="A7217" t="str">
            <v>207637V</v>
          </cell>
          <cell r="B7217" t="str">
            <v>CONDUIT, FLEX .50 X 6.50 LG</v>
          </cell>
          <cell r="C7217">
            <v>3.29</v>
          </cell>
          <cell r="D7217">
            <v>4.7</v>
          </cell>
          <cell r="E7217">
            <v>2.2196500000000001</v>
          </cell>
        </row>
        <row r="7218">
          <cell r="A7218" t="str">
            <v>207772D</v>
          </cell>
          <cell r="B7218" t="str">
            <v>MOTOR ELECTRIC</v>
          </cell>
          <cell r="C7218">
            <v>1804.64</v>
          </cell>
          <cell r="D7218">
            <v>2578.06</v>
          </cell>
          <cell r="E7218">
            <v>805.31359999999995</v>
          </cell>
        </row>
        <row r="7219">
          <cell r="A7219" t="str">
            <v>207772E</v>
          </cell>
          <cell r="B7219" t="str">
            <v>MOTOR ELECTRIC 24V</v>
          </cell>
          <cell r="C7219">
            <v>2209.15</v>
          </cell>
          <cell r="D7219">
            <v>3155.92</v>
          </cell>
          <cell r="E7219">
            <v>805.31359999999995</v>
          </cell>
        </row>
        <row r="7220">
          <cell r="A7220" t="str">
            <v>207802B</v>
          </cell>
          <cell r="B7220" t="str">
            <v>SPACER,.52X.62X1.75</v>
          </cell>
          <cell r="C7220">
            <v>0.96</v>
          </cell>
          <cell r="D7220">
            <v>1.37</v>
          </cell>
          <cell r="E7220">
            <v>0.21215999999999999</v>
          </cell>
        </row>
        <row r="7221">
          <cell r="A7221" t="str">
            <v>207803L</v>
          </cell>
          <cell r="B7221" t="str">
            <v>ELBOW,TURBO INLET</v>
          </cell>
          <cell r="C7221">
            <v>817.24</v>
          </cell>
          <cell r="D7221">
            <v>1167.49</v>
          </cell>
          <cell r="E7221">
            <v>356.95920000000001</v>
          </cell>
        </row>
        <row r="7222">
          <cell r="A7222" t="str">
            <v>207803M</v>
          </cell>
          <cell r="B7222" t="str">
            <v>ELBOW,TURBO INLET</v>
          </cell>
          <cell r="C7222">
            <v>456.62</v>
          </cell>
          <cell r="D7222">
            <v>652.30999999999995</v>
          </cell>
          <cell r="E7222">
            <v>415.53879999999998</v>
          </cell>
        </row>
        <row r="7223">
          <cell r="A7223" t="str">
            <v>207803N</v>
          </cell>
          <cell r="B7223" t="str">
            <v>ELBOW,TURBO INLET</v>
          </cell>
          <cell r="C7223">
            <v>912.17</v>
          </cell>
          <cell r="D7223">
            <v>1303.0999999999999</v>
          </cell>
          <cell r="E7223">
            <v>330.97480000000002</v>
          </cell>
        </row>
        <row r="7224">
          <cell r="A7224" t="str">
            <v>207803S</v>
          </cell>
          <cell r="B7224" t="str">
            <v>ELBOW, TURBO INLET</v>
          </cell>
          <cell r="C7224">
            <v>1964.66</v>
          </cell>
          <cell r="D7224">
            <v>2806.66</v>
          </cell>
          <cell r="E7224">
            <v>745.62152000000003</v>
          </cell>
        </row>
        <row r="7225">
          <cell r="A7225" t="str">
            <v>207804G</v>
          </cell>
          <cell r="B7225" t="str">
            <v>ELBOW,EXHAUST OUTLET</v>
          </cell>
          <cell r="C7225">
            <v>945.54</v>
          </cell>
          <cell r="D7225">
            <v>1350.77</v>
          </cell>
          <cell r="E7225">
            <v>333.21870000000001</v>
          </cell>
        </row>
        <row r="7226">
          <cell r="A7226" t="str">
            <v>207804R</v>
          </cell>
          <cell r="B7226" t="str">
            <v>ELBOW,TURBO OUTLET</v>
          </cell>
          <cell r="C7226">
            <v>866.69</v>
          </cell>
          <cell r="D7226">
            <v>1238.1300000000001</v>
          </cell>
          <cell r="E7226">
            <v>292.63362999999998</v>
          </cell>
        </row>
        <row r="7227">
          <cell r="A7227" t="str">
            <v>207804S</v>
          </cell>
          <cell r="B7227" t="str">
            <v>ELBOW,TURBO OUTLET</v>
          </cell>
          <cell r="C7227">
            <v>629.91</v>
          </cell>
          <cell r="D7227">
            <v>899.87</v>
          </cell>
          <cell r="E7227">
            <v>614.37599999999998</v>
          </cell>
        </row>
        <row r="7228">
          <cell r="A7228" t="str">
            <v>207804T</v>
          </cell>
          <cell r="B7228" t="str">
            <v>ELBOW, TURBO OUTLET</v>
          </cell>
          <cell r="C7228">
            <v>552.15</v>
          </cell>
          <cell r="D7228">
            <v>788.79</v>
          </cell>
          <cell r="E7228">
            <v>291.73045999999999</v>
          </cell>
        </row>
        <row r="7229">
          <cell r="A7229" t="str">
            <v>207805H</v>
          </cell>
          <cell r="B7229" t="str">
            <v>ELBOW,TURBO COMP.DIS</v>
          </cell>
          <cell r="C7229">
            <v>481.81</v>
          </cell>
          <cell r="D7229">
            <v>688.29</v>
          </cell>
          <cell r="E7229">
            <v>386.54534999999998</v>
          </cell>
        </row>
        <row r="7230">
          <cell r="A7230" t="str">
            <v>207805J</v>
          </cell>
          <cell r="B7230" t="str">
            <v>ELBOW,TURBO COMP.DIS</v>
          </cell>
          <cell r="C7230">
            <v>161.07</v>
          </cell>
          <cell r="D7230">
            <v>230.1</v>
          </cell>
          <cell r="E7230">
            <v>374.7328</v>
          </cell>
        </row>
        <row r="7231">
          <cell r="A7231" t="str">
            <v>207805K</v>
          </cell>
          <cell r="B7231" t="str">
            <v>ELBOW,TURBO COMP DIS</v>
          </cell>
          <cell r="C7231">
            <v>498.34</v>
          </cell>
          <cell r="D7231">
            <v>711.91</v>
          </cell>
          <cell r="E7231">
            <v>275.29840000000002</v>
          </cell>
        </row>
        <row r="7232">
          <cell r="A7232" t="str">
            <v>207806A</v>
          </cell>
          <cell r="B7232" t="str">
            <v>GASKET, TURBO INLET</v>
          </cell>
          <cell r="C7232">
            <v>45.43</v>
          </cell>
          <cell r="D7232">
            <v>64.900000000000006</v>
          </cell>
          <cell r="E7232">
            <v>6.6352000000000002</v>
          </cell>
        </row>
        <row r="7233">
          <cell r="A7233" t="str">
            <v>207808E</v>
          </cell>
          <cell r="B7233" t="str">
            <v>TUBE, EXHAUST BY-PASS</v>
          </cell>
          <cell r="C7233">
            <v>327.5</v>
          </cell>
          <cell r="D7233">
            <v>467.86</v>
          </cell>
          <cell r="E7233">
            <v>243.62712999999999</v>
          </cell>
        </row>
        <row r="7234">
          <cell r="A7234" t="str">
            <v>207808G</v>
          </cell>
          <cell r="B7234" t="str">
            <v>TUBE, EXHAUST BYPASS</v>
          </cell>
          <cell r="C7234">
            <v>197.29</v>
          </cell>
          <cell r="D7234">
            <v>281.85000000000002</v>
          </cell>
          <cell r="E7234">
            <v>172.16802000000001</v>
          </cell>
        </row>
        <row r="7235">
          <cell r="A7235" t="str">
            <v>207809A</v>
          </cell>
          <cell r="B7235" t="str">
            <v>GASKET, BY-PASS</v>
          </cell>
          <cell r="C7235">
            <v>26.13</v>
          </cell>
          <cell r="D7235">
            <v>37.33</v>
          </cell>
          <cell r="E7235">
            <v>9.1416000000000004</v>
          </cell>
        </row>
        <row r="7236">
          <cell r="A7236" t="str">
            <v>207809C</v>
          </cell>
          <cell r="B7236" t="str">
            <v>GASKET, AIR BYPASS</v>
          </cell>
          <cell r="C7236">
            <v>5.33</v>
          </cell>
          <cell r="D7236">
            <v>7.61</v>
          </cell>
          <cell r="E7236">
            <v>5.2</v>
          </cell>
        </row>
        <row r="7237">
          <cell r="A7237" t="str">
            <v>207809D</v>
          </cell>
          <cell r="B7237" t="str">
            <v>GASKET, SQUARE</v>
          </cell>
          <cell r="C7237">
            <v>18.54</v>
          </cell>
          <cell r="D7237">
            <v>26.49</v>
          </cell>
          <cell r="E7237">
            <v>8.6620500000000007</v>
          </cell>
        </row>
        <row r="7238">
          <cell r="A7238" t="str">
            <v>207812A</v>
          </cell>
          <cell r="B7238" t="str">
            <v>RAIL, SUPPORT W/ HEAT SHIELD</v>
          </cell>
          <cell r="C7238">
            <v>41.63</v>
          </cell>
          <cell r="D7238">
            <v>59.46</v>
          </cell>
          <cell r="E7238">
            <v>26.936</v>
          </cell>
        </row>
        <row r="7239">
          <cell r="A7239" t="str">
            <v>207814A</v>
          </cell>
          <cell r="B7239" t="str">
            <v>BRACKET TURBO SUPP.</v>
          </cell>
          <cell r="C7239">
            <v>19.190000000000001</v>
          </cell>
          <cell r="D7239">
            <v>27.42</v>
          </cell>
          <cell r="E7239">
            <v>33.567</v>
          </cell>
        </row>
        <row r="7240">
          <cell r="A7240" t="str">
            <v>207822L</v>
          </cell>
          <cell r="B7240" t="str">
            <v>ELBOW, TURBO INLET, R.B.</v>
          </cell>
          <cell r="C7240">
            <v>2186.84</v>
          </cell>
          <cell r="D7240">
            <v>3124.06</v>
          </cell>
          <cell r="E7240">
            <v>376.37599999999998</v>
          </cell>
        </row>
        <row r="7241">
          <cell r="A7241" t="str">
            <v>207822M</v>
          </cell>
          <cell r="B7241" t="str">
            <v>ELBOW, TURBO INLET R.B.</v>
          </cell>
          <cell r="C7241">
            <v>740.42</v>
          </cell>
          <cell r="D7241">
            <v>1057.74</v>
          </cell>
          <cell r="E7241">
            <v>226.512</v>
          </cell>
        </row>
        <row r="7242">
          <cell r="A7242" t="str">
            <v>207822N</v>
          </cell>
          <cell r="B7242" t="str">
            <v>ELBOW, TURBO INLET R.B.</v>
          </cell>
          <cell r="C7242">
            <v>1021.14</v>
          </cell>
          <cell r="D7242">
            <v>1458.77</v>
          </cell>
          <cell r="E7242">
            <v>226.512</v>
          </cell>
        </row>
        <row r="7243">
          <cell r="A7243" t="str">
            <v>207823L</v>
          </cell>
          <cell r="B7243" t="str">
            <v>ELBOW, TURBO INLET, L.B.</v>
          </cell>
          <cell r="C7243">
            <v>2117.66</v>
          </cell>
          <cell r="D7243">
            <v>3025.23</v>
          </cell>
          <cell r="E7243">
            <v>376.37599999999998</v>
          </cell>
        </row>
        <row r="7244">
          <cell r="A7244" t="str">
            <v>207823M</v>
          </cell>
          <cell r="B7244" t="str">
            <v>ELBOW, TURBO INLET L.B.</v>
          </cell>
          <cell r="C7244">
            <v>708.09</v>
          </cell>
          <cell r="D7244">
            <v>1011.56</v>
          </cell>
          <cell r="E7244">
            <v>226.512</v>
          </cell>
        </row>
        <row r="7245">
          <cell r="A7245" t="str">
            <v>207823N</v>
          </cell>
          <cell r="B7245" t="str">
            <v>ELBOW, TURBO INLET L.B.</v>
          </cell>
          <cell r="C7245">
            <v>941.2</v>
          </cell>
          <cell r="D7245">
            <v>1344.57</v>
          </cell>
          <cell r="E7245">
            <v>226.512</v>
          </cell>
        </row>
        <row r="7246">
          <cell r="A7246" t="str">
            <v>207824B</v>
          </cell>
          <cell r="B7246" t="str">
            <v>ELBOW,EXH. OUTLET</v>
          </cell>
          <cell r="C7246">
            <v>503.44</v>
          </cell>
          <cell r="D7246">
            <v>719.2</v>
          </cell>
          <cell r="E7246">
            <v>425.43869999999998</v>
          </cell>
        </row>
        <row r="7247">
          <cell r="A7247" t="str">
            <v>207824V</v>
          </cell>
          <cell r="B7247" t="str">
            <v>TEE, EXHAUST OUTLET</v>
          </cell>
          <cell r="C7247">
            <v>948.6</v>
          </cell>
          <cell r="D7247">
            <v>1355.14</v>
          </cell>
          <cell r="E7247">
            <v>169</v>
          </cell>
        </row>
        <row r="7248">
          <cell r="A7248" t="str">
            <v>207824W</v>
          </cell>
          <cell r="B7248" t="str">
            <v>TEE, TURBO EXHAUST OUTLET</v>
          </cell>
          <cell r="C7248">
            <v>1189.78</v>
          </cell>
          <cell r="D7248">
            <v>1699.69</v>
          </cell>
          <cell r="E7248">
            <v>212.40960000000001</v>
          </cell>
        </row>
        <row r="7249">
          <cell r="A7249" t="str">
            <v>207825B</v>
          </cell>
          <cell r="B7249" t="str">
            <v>TEE, EXHAUST BYPASS</v>
          </cell>
          <cell r="C7249">
            <v>470.38</v>
          </cell>
          <cell r="D7249">
            <v>671.97</v>
          </cell>
          <cell r="E7249">
            <v>25.687999999999999</v>
          </cell>
        </row>
        <row r="7250">
          <cell r="A7250" t="str">
            <v>207826L</v>
          </cell>
          <cell r="B7250" t="str">
            <v>ELBOW,COMP.DISCHARGE</v>
          </cell>
          <cell r="C7250">
            <v>408.41</v>
          </cell>
          <cell r="D7250">
            <v>583.44000000000005</v>
          </cell>
          <cell r="E7250">
            <v>58.583199999999998</v>
          </cell>
        </row>
        <row r="7251">
          <cell r="A7251" t="str">
            <v>207826M</v>
          </cell>
          <cell r="B7251" t="str">
            <v>ELBOW,COMP.DISCHARGE</v>
          </cell>
          <cell r="C7251">
            <v>404.79</v>
          </cell>
          <cell r="D7251">
            <v>578.27</v>
          </cell>
          <cell r="E7251">
            <v>121.01439999999999</v>
          </cell>
        </row>
        <row r="7252">
          <cell r="A7252" t="str">
            <v>207826N</v>
          </cell>
          <cell r="B7252" t="str">
            <v>ELBOW,COMP.DISCHARGE</v>
          </cell>
          <cell r="C7252">
            <v>427.6</v>
          </cell>
          <cell r="D7252">
            <v>610.86</v>
          </cell>
          <cell r="E7252">
            <v>72.237880000000004</v>
          </cell>
        </row>
        <row r="7253">
          <cell r="A7253" t="str">
            <v>207827B</v>
          </cell>
          <cell r="B7253" t="str">
            <v>GASKET, EXHAUST ELBOW</v>
          </cell>
          <cell r="C7253">
            <v>41</v>
          </cell>
          <cell r="D7253">
            <v>58.58</v>
          </cell>
          <cell r="E7253">
            <v>5.98</v>
          </cell>
        </row>
        <row r="7254">
          <cell r="A7254" t="str">
            <v>207828B</v>
          </cell>
          <cell r="B7254" t="str">
            <v>FLANGE, EXHAUST BYPASS</v>
          </cell>
          <cell r="C7254">
            <v>108.48</v>
          </cell>
          <cell r="D7254">
            <v>154.97</v>
          </cell>
          <cell r="E7254">
            <v>16.572399999999998</v>
          </cell>
        </row>
        <row r="7255">
          <cell r="A7255" t="str">
            <v>207829B</v>
          </cell>
          <cell r="B7255" t="str">
            <v>SLEEVE, EXHAUST BYPASS</v>
          </cell>
          <cell r="C7255">
            <v>141.15</v>
          </cell>
          <cell r="D7255">
            <v>201.64</v>
          </cell>
          <cell r="E7255">
            <v>7.0720000000000001</v>
          </cell>
        </row>
        <row r="7256">
          <cell r="A7256" t="str">
            <v>207830B</v>
          </cell>
          <cell r="B7256" t="str">
            <v>BRACKET, SUPPORT</v>
          </cell>
          <cell r="C7256">
            <v>51.74</v>
          </cell>
          <cell r="D7256">
            <v>73.91</v>
          </cell>
          <cell r="E7256">
            <v>41.563400000000001</v>
          </cell>
        </row>
        <row r="7257">
          <cell r="A7257" t="str">
            <v>207833A</v>
          </cell>
          <cell r="B7257" t="str">
            <v>BRACE,EXH OUTLET</v>
          </cell>
          <cell r="C7257">
            <v>24.29</v>
          </cell>
          <cell r="D7257">
            <v>34.69</v>
          </cell>
          <cell r="E7257">
            <v>4.1079999999999997</v>
          </cell>
        </row>
        <row r="7258">
          <cell r="A7258" t="str">
            <v>207838B</v>
          </cell>
          <cell r="B7258" t="str">
            <v>ADAPTER, TURBO EXHAUST</v>
          </cell>
          <cell r="C7258">
            <v>134.55000000000001</v>
          </cell>
          <cell r="D7258">
            <v>192.21</v>
          </cell>
          <cell r="E7258">
            <v>8.32</v>
          </cell>
        </row>
        <row r="7259">
          <cell r="A7259" t="str">
            <v>207839A</v>
          </cell>
          <cell r="B7259" t="str">
            <v>STUD</v>
          </cell>
          <cell r="C7259">
            <v>14.67</v>
          </cell>
          <cell r="D7259">
            <v>20.96</v>
          </cell>
          <cell r="E7259">
            <v>9.048</v>
          </cell>
        </row>
        <row r="7260">
          <cell r="A7260" t="str">
            <v>207839B</v>
          </cell>
          <cell r="B7260" t="str">
            <v>STUD</v>
          </cell>
          <cell r="C7260">
            <v>8.1</v>
          </cell>
          <cell r="D7260">
            <v>11.57</v>
          </cell>
          <cell r="E7260">
            <v>5.46</v>
          </cell>
        </row>
        <row r="7261">
          <cell r="A7261" t="str">
            <v>207839C</v>
          </cell>
          <cell r="B7261" t="str">
            <v>STUD</v>
          </cell>
          <cell r="C7261">
            <v>12.12</v>
          </cell>
          <cell r="D7261">
            <v>17.309999999999999</v>
          </cell>
          <cell r="E7261">
            <v>28.288</v>
          </cell>
        </row>
        <row r="7262">
          <cell r="A7262" t="str">
            <v>207839E</v>
          </cell>
          <cell r="B7262" t="str">
            <v>STUD</v>
          </cell>
          <cell r="C7262">
            <v>42.22</v>
          </cell>
          <cell r="D7262">
            <v>60.32</v>
          </cell>
          <cell r="E7262">
            <v>10.244</v>
          </cell>
        </row>
        <row r="7263">
          <cell r="A7263" t="str">
            <v>207839F</v>
          </cell>
          <cell r="B7263" t="str">
            <v>STUD</v>
          </cell>
          <cell r="C7263">
            <v>7.11</v>
          </cell>
          <cell r="D7263">
            <v>10.16</v>
          </cell>
          <cell r="E7263">
            <v>3.6608000000000001</v>
          </cell>
        </row>
        <row r="7264">
          <cell r="A7264" t="str">
            <v>207839H</v>
          </cell>
          <cell r="B7264" t="str">
            <v>STUD</v>
          </cell>
          <cell r="C7264">
            <v>24.68</v>
          </cell>
          <cell r="D7264">
            <v>35.25</v>
          </cell>
          <cell r="E7264">
            <v>16.64</v>
          </cell>
        </row>
        <row r="7265">
          <cell r="A7265" t="str">
            <v>207840A</v>
          </cell>
          <cell r="B7265" t="str">
            <v>BRACKET,STUD</v>
          </cell>
          <cell r="C7265">
            <v>4.24</v>
          </cell>
          <cell r="D7265">
            <v>6.06</v>
          </cell>
          <cell r="E7265">
            <v>3.952</v>
          </cell>
        </row>
        <row r="7266">
          <cell r="A7266" t="str">
            <v>207853P</v>
          </cell>
          <cell r="B7266" t="str">
            <v>PANEL, JUNCTION BOX</v>
          </cell>
          <cell r="C7266">
            <v>43.55</v>
          </cell>
          <cell r="D7266">
            <v>62.21</v>
          </cell>
          <cell r="E7266">
            <v>45.737560000000002</v>
          </cell>
        </row>
        <row r="7267">
          <cell r="A7267" t="str">
            <v>207853R</v>
          </cell>
          <cell r="B7267" t="str">
            <v>PANEL, JUNCTION BOX</v>
          </cell>
          <cell r="C7267">
            <v>15.67</v>
          </cell>
          <cell r="D7267">
            <v>22.38</v>
          </cell>
          <cell r="E7267">
            <v>10.5664</v>
          </cell>
        </row>
        <row r="7268">
          <cell r="A7268" t="str">
            <v>207853S</v>
          </cell>
          <cell r="B7268" t="str">
            <v>PANEL, JUNCTION BOX</v>
          </cell>
          <cell r="C7268">
            <v>10.1</v>
          </cell>
          <cell r="D7268">
            <v>14.43</v>
          </cell>
          <cell r="E7268">
            <v>6.24</v>
          </cell>
        </row>
        <row r="7269">
          <cell r="A7269" t="str">
            <v>207853X</v>
          </cell>
          <cell r="B7269" t="str">
            <v>PANEL, JUNCTION BOX</v>
          </cell>
          <cell r="C7269">
            <v>2.4700000000000002</v>
          </cell>
          <cell r="D7269">
            <v>3.52</v>
          </cell>
          <cell r="E7269">
            <v>1.6639999999999999</v>
          </cell>
        </row>
        <row r="7270">
          <cell r="A7270" t="str">
            <v>207854A</v>
          </cell>
          <cell r="B7270" t="str">
            <v>ELBOW,INSUL CONDUIT,.50</v>
          </cell>
          <cell r="C7270">
            <v>19.38</v>
          </cell>
          <cell r="D7270">
            <v>27.69</v>
          </cell>
          <cell r="E7270">
            <v>4.6383999999999999</v>
          </cell>
        </row>
        <row r="7271">
          <cell r="A7271" t="str">
            <v>207854C</v>
          </cell>
          <cell r="B7271" t="str">
            <v>ELBOW,INSUL CONDUIT,.75</v>
          </cell>
          <cell r="C7271">
            <v>26.27</v>
          </cell>
          <cell r="D7271">
            <v>37.520000000000003</v>
          </cell>
          <cell r="E7271">
            <v>4.6176000000000004</v>
          </cell>
        </row>
        <row r="7272">
          <cell r="A7272" t="str">
            <v>207855A</v>
          </cell>
          <cell r="B7272" t="str">
            <v>CONN,STRGT INSUL CONDUIT,.50</v>
          </cell>
          <cell r="C7272">
            <v>4.74</v>
          </cell>
          <cell r="D7272">
            <v>6.78</v>
          </cell>
          <cell r="E7272">
            <v>2.444</v>
          </cell>
        </row>
        <row r="7273">
          <cell r="A7273" t="str">
            <v>207855B</v>
          </cell>
          <cell r="B7273" t="str">
            <v>CONN.,STRGT INSUL CONDUIT,.75</v>
          </cell>
          <cell r="C7273">
            <v>18.91</v>
          </cell>
          <cell r="D7273">
            <v>27.02</v>
          </cell>
          <cell r="E7273">
            <v>5.0610600000000003</v>
          </cell>
        </row>
        <row r="7274">
          <cell r="A7274" t="str">
            <v>207856C</v>
          </cell>
          <cell r="B7274" t="str">
            <v>TUBING,HEAT SHRINK.</v>
          </cell>
          <cell r="C7274">
            <v>1.79</v>
          </cell>
          <cell r="D7274">
            <v>2.5499999999999998</v>
          </cell>
          <cell r="E7274">
            <v>1.10344</v>
          </cell>
        </row>
        <row r="7275">
          <cell r="A7275" t="str">
            <v>207856E</v>
          </cell>
          <cell r="B7275" t="str">
            <v>TUBING HEAT SHRINK</v>
          </cell>
          <cell r="C7275">
            <v>4.5599999999999996</v>
          </cell>
          <cell r="D7275">
            <v>6.51</v>
          </cell>
          <cell r="E7275">
            <v>1.10344</v>
          </cell>
        </row>
        <row r="7276">
          <cell r="A7276" t="str">
            <v>207856F</v>
          </cell>
          <cell r="B7276" t="str">
            <v>TUBE,HEAT SHRINK 1 IN</v>
          </cell>
          <cell r="C7276">
            <v>9.48</v>
          </cell>
          <cell r="D7276">
            <v>13.54</v>
          </cell>
          <cell r="E7276">
            <v>6.3887200000000002</v>
          </cell>
        </row>
        <row r="7277">
          <cell r="A7277" t="str">
            <v>207869A</v>
          </cell>
          <cell r="B7277" t="str">
            <v>HOSE,FLEX .25 I.D.</v>
          </cell>
          <cell r="C7277">
            <v>7.96</v>
          </cell>
          <cell r="D7277">
            <v>11.37</v>
          </cell>
          <cell r="E7277">
            <v>4.8464</v>
          </cell>
        </row>
        <row r="7278">
          <cell r="A7278" t="str">
            <v>207869B</v>
          </cell>
          <cell r="B7278" t="str">
            <v>HOSE,FLEX..25 ID</v>
          </cell>
          <cell r="C7278">
            <v>7.39</v>
          </cell>
          <cell r="D7278">
            <v>10.56</v>
          </cell>
          <cell r="E7278">
            <v>4.5864000000000003</v>
          </cell>
        </row>
        <row r="7279">
          <cell r="A7279" t="str">
            <v>207883B</v>
          </cell>
          <cell r="B7279" t="str">
            <v>PIN,LOCATING</v>
          </cell>
          <cell r="C7279">
            <v>32</v>
          </cell>
          <cell r="D7279">
            <v>45.71</v>
          </cell>
          <cell r="E7279">
            <v>8.9440000000000008</v>
          </cell>
        </row>
        <row r="7280">
          <cell r="A7280" t="str">
            <v>207926G</v>
          </cell>
          <cell r="B7280" t="str">
            <v>BRKT,CLAMP SUPPORT</v>
          </cell>
          <cell r="C7280">
            <v>46.14</v>
          </cell>
          <cell r="D7280">
            <v>65.92</v>
          </cell>
          <cell r="E7280">
            <v>10.970700000000001</v>
          </cell>
        </row>
        <row r="7281">
          <cell r="A7281" t="str">
            <v>207926J</v>
          </cell>
          <cell r="B7281" t="str">
            <v>BRACKET,CLAMP SUPORT</v>
          </cell>
          <cell r="C7281">
            <v>49.68</v>
          </cell>
          <cell r="D7281">
            <v>70.97</v>
          </cell>
          <cell r="E7281">
            <v>17.757999999999999</v>
          </cell>
        </row>
        <row r="7282">
          <cell r="A7282" t="str">
            <v>207926L</v>
          </cell>
          <cell r="B7282" t="str">
            <v>BRACKET,PIPE SUPPORT</v>
          </cell>
          <cell r="C7282">
            <v>15.53</v>
          </cell>
          <cell r="D7282">
            <v>22.19</v>
          </cell>
          <cell r="E7282">
            <v>2.5272000000000001</v>
          </cell>
        </row>
        <row r="7283">
          <cell r="A7283" t="str">
            <v>207927A</v>
          </cell>
          <cell r="B7283" t="str">
            <v>ROD EXTENSION</v>
          </cell>
          <cell r="C7283">
            <v>30.3</v>
          </cell>
          <cell r="D7283">
            <v>43.29</v>
          </cell>
          <cell r="E7283">
            <v>18.813600000000001</v>
          </cell>
        </row>
        <row r="7284">
          <cell r="A7284" t="str">
            <v>207929B</v>
          </cell>
          <cell r="B7284" t="str">
            <v>ELBOW,90 DEG.RUBBER</v>
          </cell>
          <cell r="C7284">
            <v>108.2</v>
          </cell>
          <cell r="D7284">
            <v>154.57</v>
          </cell>
          <cell r="E7284">
            <v>22.973600000000001</v>
          </cell>
        </row>
        <row r="7285">
          <cell r="A7285" t="str">
            <v>207929G</v>
          </cell>
          <cell r="B7285" t="str">
            <v>ELBOW,RUBBER</v>
          </cell>
          <cell r="C7285">
            <v>47.71</v>
          </cell>
          <cell r="D7285">
            <v>68.16</v>
          </cell>
          <cell r="E7285">
            <v>42.9208</v>
          </cell>
        </row>
        <row r="7286">
          <cell r="A7286" t="str">
            <v>207929H</v>
          </cell>
          <cell r="B7286" t="str">
            <v>ELBOW, HOSE, 3" ID</v>
          </cell>
          <cell r="C7286">
            <v>126.78</v>
          </cell>
          <cell r="D7286">
            <v>181.11</v>
          </cell>
          <cell r="E7286">
            <v>85.493200000000002</v>
          </cell>
        </row>
        <row r="7287">
          <cell r="A7287" t="str">
            <v>207932J</v>
          </cell>
          <cell r="B7287" t="str">
            <v>BRACKET JUNCTION BOX</v>
          </cell>
          <cell r="C7287">
            <v>86.76</v>
          </cell>
          <cell r="D7287">
            <v>123.94</v>
          </cell>
          <cell r="E7287">
            <v>58.510399999999997</v>
          </cell>
        </row>
        <row r="7288">
          <cell r="A7288" t="str">
            <v>207932T</v>
          </cell>
          <cell r="B7288" t="str">
            <v>BRACKET,JUNCTION BOX</v>
          </cell>
          <cell r="C7288">
            <v>49.18</v>
          </cell>
          <cell r="D7288">
            <v>70.260000000000005</v>
          </cell>
          <cell r="E7288">
            <v>51.826610000000002</v>
          </cell>
        </row>
        <row r="7289">
          <cell r="A7289" t="str">
            <v>207960A</v>
          </cell>
          <cell r="B7289" t="str">
            <v>PRE-CLEANER FRAME</v>
          </cell>
          <cell r="C7289">
            <v>44.81</v>
          </cell>
          <cell r="D7289">
            <v>64.02</v>
          </cell>
          <cell r="E7289">
            <v>30.2224</v>
          </cell>
        </row>
        <row r="7290">
          <cell r="A7290" t="str">
            <v>207961A</v>
          </cell>
          <cell r="B7290" t="str">
            <v>ELEMENT PRE-CLEANER</v>
          </cell>
          <cell r="C7290">
            <v>1.25</v>
          </cell>
          <cell r="D7290">
            <v>1.79</v>
          </cell>
          <cell r="E7290">
            <v>0.84240000000000004</v>
          </cell>
        </row>
        <row r="7291">
          <cell r="A7291" t="str">
            <v>207993A</v>
          </cell>
          <cell r="B7291" t="str">
            <v>COUPLING HALF</v>
          </cell>
          <cell r="C7291">
            <v>4.38</v>
          </cell>
          <cell r="D7291">
            <v>6.25</v>
          </cell>
          <cell r="E7291">
            <v>2.9535999999999998</v>
          </cell>
        </row>
        <row r="7292">
          <cell r="A7292" t="str">
            <v>208007A</v>
          </cell>
          <cell r="B7292" t="str">
            <v>PICKUP,MAGNETIC</v>
          </cell>
          <cell r="C7292">
            <v>68.180000000000007</v>
          </cell>
          <cell r="D7292">
            <v>97.4</v>
          </cell>
          <cell r="E7292">
            <v>35.120800000000003</v>
          </cell>
        </row>
        <row r="7293">
          <cell r="A7293" t="str">
            <v>208033V</v>
          </cell>
          <cell r="B7293" t="str">
            <v>PIPE,3 X 2.50 TOE</v>
          </cell>
          <cell r="C7293">
            <v>14.2</v>
          </cell>
          <cell r="D7293">
            <v>20.29</v>
          </cell>
          <cell r="E7293">
            <v>9.5784000000000002</v>
          </cell>
        </row>
        <row r="7294">
          <cell r="A7294" t="str">
            <v>208033X</v>
          </cell>
          <cell r="B7294" t="str">
            <v>PIPE,3 X 4.00 TOE</v>
          </cell>
          <cell r="C7294">
            <v>15.99</v>
          </cell>
          <cell r="D7294">
            <v>22.84</v>
          </cell>
          <cell r="E7294">
            <v>10.784800000000001</v>
          </cell>
        </row>
        <row r="7295">
          <cell r="A7295" t="str">
            <v>208063D</v>
          </cell>
          <cell r="B7295" t="str">
            <v>VALVE, TEMP. CONTROL</v>
          </cell>
          <cell r="C7295">
            <v>579.58000000000004</v>
          </cell>
          <cell r="D7295">
            <v>827.98</v>
          </cell>
          <cell r="E7295">
            <v>160.94</v>
          </cell>
        </row>
        <row r="7296">
          <cell r="A7296" t="str">
            <v>208063F</v>
          </cell>
          <cell r="B7296" t="str">
            <v>VALVE,TEMP CONTROL</v>
          </cell>
          <cell r="C7296">
            <v>569.79999999999995</v>
          </cell>
          <cell r="D7296">
            <v>814</v>
          </cell>
          <cell r="E7296">
            <v>103.0016</v>
          </cell>
        </row>
        <row r="7297">
          <cell r="A7297" t="str">
            <v>208063H</v>
          </cell>
          <cell r="B7297" t="str">
            <v>VALVE,TEMP CONTROL</v>
          </cell>
          <cell r="C7297">
            <v>626.26</v>
          </cell>
          <cell r="D7297">
            <v>894.66</v>
          </cell>
          <cell r="E7297">
            <v>160.94</v>
          </cell>
        </row>
        <row r="7298">
          <cell r="A7298" t="str">
            <v>208063J</v>
          </cell>
          <cell r="B7298" t="str">
            <v>VALVE,TEMP. CONTROL</v>
          </cell>
          <cell r="C7298">
            <v>592.79999999999995</v>
          </cell>
          <cell r="D7298">
            <v>846.86</v>
          </cell>
          <cell r="E7298">
            <v>160.94</v>
          </cell>
        </row>
        <row r="7299">
          <cell r="A7299" t="str">
            <v>208063N</v>
          </cell>
          <cell r="B7299" t="str">
            <v>VALVE,TEMP.CONTROL</v>
          </cell>
          <cell r="C7299">
            <v>149.1</v>
          </cell>
          <cell r="D7299">
            <v>213</v>
          </cell>
          <cell r="E7299">
            <v>100.5472</v>
          </cell>
        </row>
        <row r="7300">
          <cell r="A7300" t="str">
            <v>208063R</v>
          </cell>
          <cell r="B7300" t="str">
            <v>VALVE, TEMP. CONTROL</v>
          </cell>
          <cell r="C7300">
            <v>660.8</v>
          </cell>
          <cell r="D7300">
            <v>944</v>
          </cell>
          <cell r="E7300">
            <v>331.37520000000001</v>
          </cell>
        </row>
        <row r="7301">
          <cell r="A7301" t="str">
            <v>208090Y</v>
          </cell>
          <cell r="B7301" t="str">
            <v>TUBE, OIL</v>
          </cell>
          <cell r="C7301">
            <v>1.31</v>
          </cell>
          <cell r="D7301">
            <v>1.87</v>
          </cell>
          <cell r="E7301">
            <v>0.66822999999999999</v>
          </cell>
        </row>
        <row r="7302">
          <cell r="A7302" t="str">
            <v>208091K</v>
          </cell>
          <cell r="B7302" t="str">
            <v>LINE,OIL DISCHARGE</v>
          </cell>
          <cell r="C7302">
            <v>39.4</v>
          </cell>
          <cell r="D7302">
            <v>56.28</v>
          </cell>
          <cell r="E7302">
            <v>30.81908</v>
          </cell>
        </row>
        <row r="7303">
          <cell r="A7303" t="str">
            <v>208091P</v>
          </cell>
          <cell r="B7303" t="str">
            <v>TUBE,OIL SUCTION</v>
          </cell>
          <cell r="C7303">
            <v>20.63</v>
          </cell>
          <cell r="D7303">
            <v>29.47</v>
          </cell>
          <cell r="E7303">
            <v>20.0047</v>
          </cell>
        </row>
        <row r="7304">
          <cell r="A7304" t="str">
            <v>208091R</v>
          </cell>
          <cell r="B7304" t="str">
            <v>TUBE,OIL DISCHARGE</v>
          </cell>
          <cell r="C7304">
            <v>46.46</v>
          </cell>
          <cell r="D7304">
            <v>66.37</v>
          </cell>
          <cell r="E7304">
            <v>42.426720000000003</v>
          </cell>
        </row>
        <row r="7305">
          <cell r="A7305" t="str">
            <v>208091S</v>
          </cell>
          <cell r="B7305" t="str">
            <v>TUBE,OIL SUCTION</v>
          </cell>
          <cell r="C7305">
            <v>7.34</v>
          </cell>
          <cell r="D7305">
            <v>10.49</v>
          </cell>
          <cell r="E7305">
            <v>4.9534000000000002</v>
          </cell>
        </row>
        <row r="7306">
          <cell r="A7306" t="str">
            <v>208091T</v>
          </cell>
          <cell r="B7306" t="str">
            <v>TUBE,OIL DISCHARGE</v>
          </cell>
          <cell r="C7306">
            <v>8.08</v>
          </cell>
          <cell r="D7306">
            <v>11.55</v>
          </cell>
          <cell r="E7306">
            <v>5.4485999999999999</v>
          </cell>
        </row>
        <row r="7307">
          <cell r="A7307" t="str">
            <v>208091U</v>
          </cell>
          <cell r="B7307" t="str">
            <v>TUBE,OIL SUCTION</v>
          </cell>
          <cell r="C7307">
            <v>40.270000000000003</v>
          </cell>
          <cell r="D7307">
            <v>57.53</v>
          </cell>
          <cell r="E7307">
            <v>29.160409999999999</v>
          </cell>
        </row>
        <row r="7308">
          <cell r="A7308" t="str">
            <v>208091V</v>
          </cell>
          <cell r="B7308" t="str">
            <v>TUBE,OIL DISCHARGE</v>
          </cell>
          <cell r="C7308">
            <v>41.15</v>
          </cell>
          <cell r="D7308">
            <v>58.78</v>
          </cell>
          <cell r="E7308">
            <v>28.960730000000002</v>
          </cell>
        </row>
        <row r="7309">
          <cell r="A7309" t="str">
            <v>208112B</v>
          </cell>
          <cell r="B7309" t="str">
            <v>SUPPORT,OIL BREATHER</v>
          </cell>
          <cell r="C7309">
            <v>14.01</v>
          </cell>
          <cell r="D7309">
            <v>20.010000000000002</v>
          </cell>
          <cell r="E7309">
            <v>14.03004</v>
          </cell>
        </row>
        <row r="7310">
          <cell r="A7310" t="str">
            <v>208112F</v>
          </cell>
          <cell r="B7310" t="str">
            <v>SUPPORT, OIL BREATHER</v>
          </cell>
          <cell r="C7310">
            <v>29.66</v>
          </cell>
          <cell r="D7310">
            <v>42.38</v>
          </cell>
          <cell r="E7310">
            <v>19.162230000000001</v>
          </cell>
        </row>
        <row r="7311">
          <cell r="A7311" t="str">
            <v>208112G</v>
          </cell>
          <cell r="B7311" t="str">
            <v>BRACKET,BREATH TUBE SUPP</v>
          </cell>
          <cell r="C7311">
            <v>21.79</v>
          </cell>
          <cell r="D7311">
            <v>31.13</v>
          </cell>
          <cell r="E7311">
            <v>13.966519999999999</v>
          </cell>
        </row>
        <row r="7312">
          <cell r="A7312" t="str">
            <v>208112J</v>
          </cell>
          <cell r="B7312" t="str">
            <v>SUPPORT, BREATHER TUBE</v>
          </cell>
          <cell r="C7312">
            <v>23.23</v>
          </cell>
          <cell r="D7312">
            <v>33.18</v>
          </cell>
          <cell r="E7312">
            <v>3.9332799999999999</v>
          </cell>
        </row>
        <row r="7313">
          <cell r="A7313" t="str">
            <v>208112K</v>
          </cell>
          <cell r="B7313" t="str">
            <v>SUPPORT, BREATHER</v>
          </cell>
          <cell r="C7313">
            <v>140.41</v>
          </cell>
          <cell r="D7313">
            <v>200.59</v>
          </cell>
          <cell r="E7313">
            <v>81.350139999999996</v>
          </cell>
        </row>
        <row r="7314">
          <cell r="A7314" t="str">
            <v>208112M</v>
          </cell>
          <cell r="B7314" t="str">
            <v>SUPPORT, BREATHER</v>
          </cell>
          <cell r="C7314">
            <v>102.96</v>
          </cell>
          <cell r="D7314">
            <v>147.09</v>
          </cell>
          <cell r="E7314">
            <v>57.142499999999998</v>
          </cell>
        </row>
        <row r="7315">
          <cell r="A7315" t="str">
            <v>208114G</v>
          </cell>
          <cell r="B7315" t="str">
            <v>TUBE,BREATHER</v>
          </cell>
          <cell r="C7315">
            <v>98.93</v>
          </cell>
          <cell r="D7315">
            <v>141.33000000000001</v>
          </cell>
          <cell r="E7315">
            <v>95.318860000000001</v>
          </cell>
        </row>
        <row r="7316">
          <cell r="A7316" t="str">
            <v>208114H</v>
          </cell>
          <cell r="B7316" t="str">
            <v>TUBE BREATHER</v>
          </cell>
          <cell r="C7316">
            <v>120.8</v>
          </cell>
          <cell r="D7316">
            <v>172.57</v>
          </cell>
          <cell r="E7316">
            <v>36.088000000000001</v>
          </cell>
        </row>
        <row r="7317">
          <cell r="A7317" t="str">
            <v>208151C</v>
          </cell>
          <cell r="B7317" t="str">
            <v>BOLT, STOP</v>
          </cell>
          <cell r="C7317">
            <v>24.33</v>
          </cell>
          <cell r="D7317">
            <v>34.76</v>
          </cell>
          <cell r="E7317">
            <v>23.861889999999999</v>
          </cell>
        </row>
        <row r="7318">
          <cell r="A7318" t="str">
            <v>208153B</v>
          </cell>
          <cell r="B7318" t="str">
            <v>SWITCH,UNDERSPEED</v>
          </cell>
          <cell r="C7318">
            <v>535.29999999999995</v>
          </cell>
          <cell r="D7318">
            <v>764.71</v>
          </cell>
          <cell r="E7318">
            <v>360.98399999999998</v>
          </cell>
        </row>
        <row r="7319">
          <cell r="A7319" t="str">
            <v>208166A</v>
          </cell>
          <cell r="B7319" t="str">
            <v>BRACE,AIR CLEANER RH</v>
          </cell>
          <cell r="C7319">
            <v>23.46</v>
          </cell>
          <cell r="D7319">
            <v>33.51</v>
          </cell>
          <cell r="E7319">
            <v>40.608130000000003</v>
          </cell>
        </row>
        <row r="7320">
          <cell r="A7320" t="str">
            <v>208166B</v>
          </cell>
          <cell r="B7320" t="str">
            <v>BRACE,AIR CLEANER LH</v>
          </cell>
          <cell r="C7320">
            <v>24.48</v>
          </cell>
          <cell r="D7320">
            <v>34.97</v>
          </cell>
          <cell r="E7320">
            <v>40.9923</v>
          </cell>
        </row>
        <row r="7321">
          <cell r="A7321" t="str">
            <v>208173B</v>
          </cell>
          <cell r="B7321" t="str">
            <v>PULLEY, ACC. DRIVE</v>
          </cell>
          <cell r="C7321">
            <v>209.54</v>
          </cell>
          <cell r="D7321">
            <v>299.33999999999997</v>
          </cell>
          <cell r="E7321">
            <v>165.73355000000001</v>
          </cell>
        </row>
        <row r="7322">
          <cell r="A7322" t="str">
            <v>208188K</v>
          </cell>
          <cell r="B7322" t="str">
            <v>TUBE,TURBO OIL INLET</v>
          </cell>
          <cell r="C7322">
            <v>35.020000000000003</v>
          </cell>
          <cell r="D7322">
            <v>50.03</v>
          </cell>
          <cell r="E7322">
            <v>27.526150000000001</v>
          </cell>
        </row>
        <row r="7323">
          <cell r="A7323" t="str">
            <v>208188L</v>
          </cell>
          <cell r="B7323" t="str">
            <v>TUBE,TURBO OIL INLET</v>
          </cell>
          <cell r="C7323">
            <v>20.51</v>
          </cell>
          <cell r="D7323">
            <v>29.3</v>
          </cell>
          <cell r="E7323">
            <v>19.92512</v>
          </cell>
        </row>
        <row r="7324">
          <cell r="A7324" t="str">
            <v>208189A</v>
          </cell>
          <cell r="B7324" t="str">
            <v>FLANGE,FIRE SLEEVE</v>
          </cell>
          <cell r="C7324">
            <v>18.02</v>
          </cell>
          <cell r="D7324">
            <v>25.75</v>
          </cell>
          <cell r="E7324">
            <v>17.943149999999999</v>
          </cell>
        </row>
        <row r="7325">
          <cell r="A7325" t="str">
            <v>208194A</v>
          </cell>
          <cell r="B7325" t="str">
            <v>SPRING,RELIEF VALVE</v>
          </cell>
          <cell r="C7325">
            <v>7.79</v>
          </cell>
          <cell r="D7325">
            <v>11.12</v>
          </cell>
          <cell r="E7325">
            <v>5.2519999999999998</v>
          </cell>
        </row>
        <row r="7326">
          <cell r="A7326" t="str">
            <v>208197A</v>
          </cell>
          <cell r="B7326" t="str">
            <v>GASKET,COPPER</v>
          </cell>
          <cell r="C7326">
            <v>3.13</v>
          </cell>
          <cell r="D7326">
            <v>4.47</v>
          </cell>
          <cell r="E7326">
            <v>0.73839999999999995</v>
          </cell>
        </row>
        <row r="7327">
          <cell r="A7327" t="str">
            <v>208199A</v>
          </cell>
          <cell r="B7327" t="str">
            <v>HEADER, OIL BLOCK</v>
          </cell>
          <cell r="C7327">
            <v>270.5</v>
          </cell>
          <cell r="D7327">
            <v>386.43</v>
          </cell>
          <cell r="E7327">
            <v>60.58</v>
          </cell>
        </row>
        <row r="7328">
          <cell r="A7328" t="str">
            <v>208200D</v>
          </cell>
          <cell r="B7328" t="str">
            <v>TUBE,LUBE OIL-RB</v>
          </cell>
          <cell r="C7328">
            <v>15.9</v>
          </cell>
          <cell r="D7328">
            <v>22.72</v>
          </cell>
          <cell r="E7328">
            <v>16.816269999999999</v>
          </cell>
        </row>
        <row r="7329">
          <cell r="A7329" t="str">
            <v>208200E</v>
          </cell>
          <cell r="B7329" t="str">
            <v>TUBE,LUBE OIL-LB</v>
          </cell>
          <cell r="C7329">
            <v>15.88</v>
          </cell>
          <cell r="D7329">
            <v>22.68</v>
          </cell>
          <cell r="E7329">
            <v>16.797429999999999</v>
          </cell>
        </row>
        <row r="7330">
          <cell r="A7330" t="str">
            <v>208201H</v>
          </cell>
          <cell r="B7330" t="str">
            <v>TUBE,WASTEGATE WATER OUTLET RB</v>
          </cell>
          <cell r="C7330">
            <v>32.29</v>
          </cell>
          <cell r="D7330">
            <v>46.13</v>
          </cell>
          <cell r="E7330">
            <v>32.234319999999997</v>
          </cell>
        </row>
        <row r="7331">
          <cell r="A7331" t="str">
            <v>208201K</v>
          </cell>
          <cell r="B7331" t="str">
            <v>TUBE,WASTEGATE WATER</v>
          </cell>
          <cell r="C7331">
            <v>20.58</v>
          </cell>
          <cell r="D7331">
            <v>29.4</v>
          </cell>
          <cell r="E7331">
            <v>20.940919999999998</v>
          </cell>
        </row>
        <row r="7332">
          <cell r="A7332" t="str">
            <v>208201L</v>
          </cell>
          <cell r="B7332" t="str">
            <v>TUBE,WASTEGATE WATER</v>
          </cell>
          <cell r="C7332">
            <v>28.02</v>
          </cell>
          <cell r="D7332">
            <v>40.020000000000003</v>
          </cell>
          <cell r="E7332">
            <v>21.41648</v>
          </cell>
        </row>
        <row r="7333">
          <cell r="A7333" t="str">
            <v>208205A</v>
          </cell>
          <cell r="B7333" t="str">
            <v>HOSE,.78IDX.88X30 LG</v>
          </cell>
          <cell r="C7333">
            <v>40.549999999999997</v>
          </cell>
          <cell r="D7333">
            <v>57.93</v>
          </cell>
          <cell r="E7333">
            <v>32.614400000000003</v>
          </cell>
        </row>
        <row r="7334">
          <cell r="A7334" t="str">
            <v>208205D</v>
          </cell>
          <cell r="B7334" t="str">
            <v>HOSE,.78IDX.88X13.38</v>
          </cell>
          <cell r="C7334">
            <v>19.37</v>
          </cell>
          <cell r="D7334">
            <v>27.67</v>
          </cell>
          <cell r="E7334">
            <v>13.0624</v>
          </cell>
        </row>
        <row r="7335">
          <cell r="A7335" t="str">
            <v>208216G</v>
          </cell>
          <cell r="B7335" t="str">
            <v>LEVER,BUTTERFLY</v>
          </cell>
          <cell r="C7335">
            <v>47.3</v>
          </cell>
          <cell r="D7335">
            <v>67.569999999999993</v>
          </cell>
          <cell r="E7335">
            <v>51.025930000000002</v>
          </cell>
        </row>
        <row r="7336">
          <cell r="A7336" t="str">
            <v>208258A</v>
          </cell>
          <cell r="B7336" t="str">
            <v>JACKET,INSULATION</v>
          </cell>
          <cell r="C7336">
            <v>119.06</v>
          </cell>
          <cell r="D7336">
            <v>170.09</v>
          </cell>
          <cell r="E7336">
            <v>80.287999999999997</v>
          </cell>
        </row>
        <row r="7337">
          <cell r="A7337" t="str">
            <v>208258B</v>
          </cell>
          <cell r="B7337" t="str">
            <v>JACKET,INSULATION</v>
          </cell>
          <cell r="C7337">
            <v>75.239999999999995</v>
          </cell>
          <cell r="D7337">
            <v>107.49</v>
          </cell>
          <cell r="E7337">
            <v>50.741599999999998</v>
          </cell>
        </row>
        <row r="7338">
          <cell r="A7338" t="str">
            <v>208258C</v>
          </cell>
          <cell r="B7338" t="str">
            <v>JACKET,INSULATION</v>
          </cell>
          <cell r="C7338">
            <v>72.650000000000006</v>
          </cell>
          <cell r="D7338">
            <v>103.79</v>
          </cell>
          <cell r="E7338">
            <v>48.994399999999999</v>
          </cell>
        </row>
        <row r="7339">
          <cell r="A7339" t="str">
            <v>208258D</v>
          </cell>
          <cell r="B7339" t="str">
            <v>JACKET,INSULATION</v>
          </cell>
          <cell r="C7339">
            <v>21.82</v>
          </cell>
          <cell r="D7339">
            <v>31.17</v>
          </cell>
          <cell r="E7339">
            <v>14.715999999999999</v>
          </cell>
        </row>
        <row r="7340">
          <cell r="A7340" t="str">
            <v>208258E</v>
          </cell>
          <cell r="B7340" t="str">
            <v>JACKET,INSULATION</v>
          </cell>
          <cell r="C7340">
            <v>43.18</v>
          </cell>
          <cell r="D7340">
            <v>61.69</v>
          </cell>
          <cell r="E7340">
            <v>29.12</v>
          </cell>
        </row>
        <row r="7341">
          <cell r="A7341" t="str">
            <v>208258M</v>
          </cell>
          <cell r="B7341" t="str">
            <v>JACKET,INSULATION</v>
          </cell>
          <cell r="C7341">
            <v>49.73</v>
          </cell>
          <cell r="D7341">
            <v>71.05</v>
          </cell>
          <cell r="E7341">
            <v>33.54</v>
          </cell>
        </row>
        <row r="7342">
          <cell r="A7342" t="str">
            <v>208258N</v>
          </cell>
          <cell r="B7342" t="str">
            <v>JACKET,INSULATION</v>
          </cell>
          <cell r="C7342">
            <v>138.04</v>
          </cell>
          <cell r="D7342">
            <v>197.2</v>
          </cell>
          <cell r="E7342">
            <v>30.315999999999999</v>
          </cell>
        </row>
        <row r="7343">
          <cell r="A7343" t="str">
            <v>208258P</v>
          </cell>
          <cell r="B7343" t="str">
            <v>JACKET,INSULATION</v>
          </cell>
          <cell r="C7343">
            <v>126.67</v>
          </cell>
          <cell r="D7343">
            <v>180.96</v>
          </cell>
          <cell r="E7343">
            <v>27.830400000000001</v>
          </cell>
        </row>
        <row r="7344">
          <cell r="A7344" t="str">
            <v>208258R</v>
          </cell>
          <cell r="B7344" t="str">
            <v>JACKET,INSULATION</v>
          </cell>
          <cell r="C7344">
            <v>62.27</v>
          </cell>
          <cell r="D7344">
            <v>88.96</v>
          </cell>
          <cell r="E7344">
            <v>41.995199999999997</v>
          </cell>
        </row>
        <row r="7345">
          <cell r="A7345" t="str">
            <v>208258U</v>
          </cell>
          <cell r="B7345" t="str">
            <v>JACKET, INSULATION</v>
          </cell>
          <cell r="C7345">
            <v>163.16999999999999</v>
          </cell>
          <cell r="D7345">
            <v>233.09</v>
          </cell>
          <cell r="E7345">
            <v>110.032</v>
          </cell>
        </row>
        <row r="7346">
          <cell r="A7346" t="str">
            <v>208258Z</v>
          </cell>
          <cell r="B7346" t="str">
            <v>JACKET INSULATION</v>
          </cell>
          <cell r="C7346">
            <v>162.32</v>
          </cell>
          <cell r="D7346">
            <v>231.88</v>
          </cell>
          <cell r="E7346">
            <v>109.46</v>
          </cell>
        </row>
        <row r="7347">
          <cell r="A7347" t="str">
            <v>208292C</v>
          </cell>
          <cell r="B7347" t="str">
            <v>PLATE,ADJUSTING-FRT.</v>
          </cell>
          <cell r="C7347">
            <v>5.3</v>
          </cell>
          <cell r="D7347">
            <v>7.57</v>
          </cell>
          <cell r="E7347">
            <v>2.7871999999999999</v>
          </cell>
        </row>
        <row r="7348">
          <cell r="A7348" t="str">
            <v>208292J</v>
          </cell>
          <cell r="B7348" t="str">
            <v>BRACE,FR LIFTING EYE</v>
          </cell>
          <cell r="C7348">
            <v>136.08000000000001</v>
          </cell>
          <cell r="D7348">
            <v>194.4</v>
          </cell>
          <cell r="E7348">
            <v>89.596000000000004</v>
          </cell>
        </row>
        <row r="7349">
          <cell r="A7349" t="str">
            <v>208292K</v>
          </cell>
          <cell r="B7349" t="str">
            <v>BRACE, LIFTING EYE, FRONT</v>
          </cell>
          <cell r="C7349">
            <v>64.260000000000005</v>
          </cell>
          <cell r="D7349">
            <v>91.8</v>
          </cell>
          <cell r="E7349">
            <v>60.358280000000001</v>
          </cell>
        </row>
        <row r="7350">
          <cell r="A7350" t="str">
            <v>208292M</v>
          </cell>
          <cell r="B7350" t="str">
            <v>PLATE, ADJUSTING</v>
          </cell>
          <cell r="C7350">
            <v>25.61</v>
          </cell>
          <cell r="D7350">
            <v>36.590000000000003</v>
          </cell>
          <cell r="E7350">
            <v>21.041270000000001</v>
          </cell>
        </row>
        <row r="7351">
          <cell r="A7351" t="str">
            <v>208292P</v>
          </cell>
          <cell r="B7351" t="str">
            <v>BRACE, REAR LIFTING EYE</v>
          </cell>
          <cell r="C7351">
            <v>48</v>
          </cell>
          <cell r="D7351">
            <v>68.569999999999993</v>
          </cell>
          <cell r="E7351">
            <v>53.465890000000002</v>
          </cell>
        </row>
        <row r="7352">
          <cell r="A7352" t="str">
            <v>208293B</v>
          </cell>
          <cell r="B7352" t="str">
            <v>FLANGE, STL.BLD.PIPE</v>
          </cell>
          <cell r="C7352">
            <v>19.41</v>
          </cell>
          <cell r="D7352">
            <v>27.72</v>
          </cell>
          <cell r="E7352">
            <v>13.3536</v>
          </cell>
        </row>
        <row r="7353">
          <cell r="A7353" t="str">
            <v>208293E</v>
          </cell>
          <cell r="B7353" t="str">
            <v>FLANGE, STL.BLD.PIPE</v>
          </cell>
          <cell r="C7353">
            <v>58.41</v>
          </cell>
          <cell r="D7353">
            <v>83.44</v>
          </cell>
          <cell r="E7353">
            <v>31.303999999999998</v>
          </cell>
        </row>
        <row r="7354">
          <cell r="A7354" t="str">
            <v>208295B</v>
          </cell>
          <cell r="B7354" t="str">
            <v>FLANGE,150#,1.50,PIPE</v>
          </cell>
          <cell r="C7354">
            <v>76</v>
          </cell>
          <cell r="D7354">
            <v>108.57</v>
          </cell>
          <cell r="E7354">
            <v>19.864000000000001</v>
          </cell>
        </row>
        <row r="7355">
          <cell r="A7355" t="str">
            <v>208295C</v>
          </cell>
          <cell r="B7355" t="str">
            <v>FLANGE, 150#, 2 IN STEEL PIPE</v>
          </cell>
          <cell r="C7355">
            <v>38.61</v>
          </cell>
          <cell r="D7355">
            <v>55.15</v>
          </cell>
          <cell r="E7355">
            <v>23.867999999999999</v>
          </cell>
        </row>
        <row r="7356">
          <cell r="A7356" t="str">
            <v>208338A</v>
          </cell>
          <cell r="B7356" t="str">
            <v>COVER,SPARK PLUG RECESS .73 ID</v>
          </cell>
          <cell r="C7356">
            <v>10.56</v>
          </cell>
          <cell r="D7356">
            <v>15.09</v>
          </cell>
          <cell r="E7356">
            <v>4.6020000000000003</v>
          </cell>
        </row>
        <row r="7357">
          <cell r="A7357" t="str">
            <v>208338B</v>
          </cell>
          <cell r="B7357" t="str">
            <v>COVER,SP PL RECESS .667 ID</v>
          </cell>
          <cell r="C7357">
            <v>4.24</v>
          </cell>
          <cell r="D7357">
            <v>6.06</v>
          </cell>
          <cell r="E7357">
            <v>2.2879999999999998</v>
          </cell>
        </row>
        <row r="7358">
          <cell r="A7358" t="str">
            <v>208340A</v>
          </cell>
          <cell r="B7358" t="str">
            <v>TUBE,WASTEGATE WATER</v>
          </cell>
          <cell r="C7358">
            <v>21.16</v>
          </cell>
          <cell r="D7358">
            <v>30.22</v>
          </cell>
          <cell r="E7358">
            <v>20.334040000000002</v>
          </cell>
        </row>
        <row r="7359">
          <cell r="A7359" t="str">
            <v>208340B</v>
          </cell>
          <cell r="B7359" t="str">
            <v>TUBE, WASTEGATE PRESSURE</v>
          </cell>
          <cell r="C7359">
            <v>28.95</v>
          </cell>
          <cell r="D7359">
            <v>41.35</v>
          </cell>
          <cell r="E7359">
            <v>21.726769999999998</v>
          </cell>
        </row>
        <row r="7360">
          <cell r="A7360" t="str">
            <v>208340K</v>
          </cell>
          <cell r="B7360" t="str">
            <v>TUBE, WASTEGATE PRESSURE</v>
          </cell>
          <cell r="C7360">
            <v>26.27</v>
          </cell>
          <cell r="D7360">
            <v>37.520000000000003</v>
          </cell>
          <cell r="E7360">
            <v>20.67323</v>
          </cell>
        </row>
        <row r="7361">
          <cell r="A7361" t="str">
            <v>208340L</v>
          </cell>
          <cell r="B7361" t="str">
            <v>TUBE,WASTEGATE PRES.</v>
          </cell>
          <cell r="C7361">
            <v>29.77</v>
          </cell>
          <cell r="D7361">
            <v>42.52</v>
          </cell>
          <cell r="E7361">
            <v>21.329280000000001</v>
          </cell>
        </row>
        <row r="7362">
          <cell r="A7362" t="str">
            <v>208340M</v>
          </cell>
          <cell r="B7362" t="str">
            <v>TUBE, WASTEGATE PRESSURE</v>
          </cell>
          <cell r="C7362">
            <v>27.14</v>
          </cell>
          <cell r="D7362">
            <v>38.770000000000003</v>
          </cell>
          <cell r="E7362">
            <v>20.621009999999998</v>
          </cell>
        </row>
        <row r="7363">
          <cell r="A7363" t="str">
            <v>208340N</v>
          </cell>
          <cell r="B7363" t="str">
            <v>TUBE, WASTEGATE PRESSURE</v>
          </cell>
          <cell r="C7363">
            <v>29.77</v>
          </cell>
          <cell r="D7363">
            <v>42.52</v>
          </cell>
          <cell r="E7363">
            <v>21.663399999999999</v>
          </cell>
        </row>
        <row r="7364">
          <cell r="A7364" t="str">
            <v>208346E</v>
          </cell>
          <cell r="B7364" t="str">
            <v>PIPE,2 X 6.75 TBE</v>
          </cell>
          <cell r="C7364">
            <v>12.73</v>
          </cell>
          <cell r="D7364">
            <v>18.18</v>
          </cell>
          <cell r="E7364">
            <v>8.58</v>
          </cell>
        </row>
        <row r="7365">
          <cell r="A7365" t="str">
            <v>208346L</v>
          </cell>
          <cell r="B7365" t="str">
            <v>PIPE,2 X 7.50 TBE</v>
          </cell>
          <cell r="C7365">
            <v>9.24</v>
          </cell>
          <cell r="D7365">
            <v>13.2</v>
          </cell>
          <cell r="E7365">
            <v>7.1551999999999998</v>
          </cell>
        </row>
        <row r="7366">
          <cell r="A7366" t="str">
            <v>208346M</v>
          </cell>
          <cell r="B7366" t="str">
            <v>PIPE,2 X 12.50 TOE</v>
          </cell>
          <cell r="C7366">
            <v>18.97</v>
          </cell>
          <cell r="D7366">
            <v>27.1</v>
          </cell>
          <cell r="E7366">
            <v>12.79304</v>
          </cell>
        </row>
        <row r="7367">
          <cell r="A7367" t="str">
            <v>208346P</v>
          </cell>
          <cell r="B7367" t="str">
            <v>PIPE,2 X 8.00 TBE</v>
          </cell>
          <cell r="C7367">
            <v>41.82</v>
          </cell>
          <cell r="D7367">
            <v>59.74</v>
          </cell>
          <cell r="E7367">
            <v>7.9175199999999997</v>
          </cell>
        </row>
        <row r="7368">
          <cell r="A7368" t="str">
            <v>208346U</v>
          </cell>
          <cell r="B7368" t="str">
            <v>PIPE,2 X 81.00 TOE</v>
          </cell>
          <cell r="C7368">
            <v>177.48</v>
          </cell>
          <cell r="D7368">
            <v>253.54</v>
          </cell>
          <cell r="E7368">
            <v>93.360799999999998</v>
          </cell>
        </row>
        <row r="7369">
          <cell r="A7369" t="str">
            <v>208349A</v>
          </cell>
          <cell r="B7369" t="str">
            <v>ELEMENT,PRE-CLEANER</v>
          </cell>
          <cell r="C7369">
            <v>10.46</v>
          </cell>
          <cell r="D7369">
            <v>14.94</v>
          </cell>
          <cell r="E7369">
            <v>5.72</v>
          </cell>
        </row>
        <row r="7370">
          <cell r="A7370" t="str">
            <v>208349B</v>
          </cell>
          <cell r="B7370" t="str">
            <v>ELEMENT,PRE-CLEANER</v>
          </cell>
          <cell r="C7370">
            <v>14.87</v>
          </cell>
          <cell r="D7370">
            <v>21.24</v>
          </cell>
          <cell r="E7370">
            <v>7.6959999999999997</v>
          </cell>
        </row>
        <row r="7371">
          <cell r="A7371" t="str">
            <v>208349D</v>
          </cell>
          <cell r="B7371" t="str">
            <v>ELEMENT, PRECLEANER</v>
          </cell>
          <cell r="C7371">
            <v>23.94</v>
          </cell>
          <cell r="D7371">
            <v>34.19</v>
          </cell>
          <cell r="E7371">
            <v>43.336799999999997</v>
          </cell>
        </row>
        <row r="7372">
          <cell r="A7372" t="str">
            <v>208350B</v>
          </cell>
          <cell r="B7372" t="str">
            <v>TURBOCHARGER,T18A90</v>
          </cell>
          <cell r="C7372">
            <v>3674.59</v>
          </cell>
          <cell r="D7372">
            <v>5249.42</v>
          </cell>
          <cell r="E7372">
            <v>1974.6792</v>
          </cell>
        </row>
        <row r="7373">
          <cell r="A7373" t="str">
            <v>208350F</v>
          </cell>
          <cell r="B7373" t="str">
            <v>TURBOCHARGER,T18A96</v>
          </cell>
          <cell r="C7373">
            <v>4069.74</v>
          </cell>
          <cell r="D7373">
            <v>5813.91</v>
          </cell>
          <cell r="E7373">
            <v>1750.32</v>
          </cell>
        </row>
        <row r="7374">
          <cell r="A7374" t="str">
            <v>208350J</v>
          </cell>
          <cell r="B7374" t="str">
            <v>TURBOCHARGER,T18A96</v>
          </cell>
          <cell r="C7374">
            <v>7232.59</v>
          </cell>
          <cell r="D7374">
            <v>10332.27</v>
          </cell>
          <cell r="E7374">
            <v>3109.3607999999999</v>
          </cell>
        </row>
        <row r="7375">
          <cell r="A7375" t="str">
            <v>208353B</v>
          </cell>
          <cell r="B7375" t="str">
            <v>BRACE,PANEL</v>
          </cell>
          <cell r="C7375">
            <v>109.7</v>
          </cell>
          <cell r="D7375">
            <v>156.71</v>
          </cell>
          <cell r="E7375">
            <v>106.56297000000001</v>
          </cell>
        </row>
        <row r="7376">
          <cell r="A7376" t="str">
            <v>208369D</v>
          </cell>
          <cell r="B7376" t="str">
            <v>2301A GOV SPEED CONTROL</v>
          </cell>
          <cell r="C7376">
            <v>1428.45</v>
          </cell>
          <cell r="D7376">
            <v>2040.64</v>
          </cell>
          <cell r="E7376">
            <v>963.3</v>
          </cell>
        </row>
        <row r="7377">
          <cell r="A7377" t="str">
            <v>208369G</v>
          </cell>
          <cell r="B7377" t="str">
            <v>2301A GOV SPEED CONTROL</v>
          </cell>
          <cell r="C7377">
            <v>1064.1099999999999</v>
          </cell>
          <cell r="D7377">
            <v>1520.15</v>
          </cell>
          <cell r="E7377">
            <v>717.6</v>
          </cell>
        </row>
        <row r="7378">
          <cell r="A7378" t="str">
            <v>208369J</v>
          </cell>
          <cell r="B7378" t="str">
            <v>2301E DIGITAL LOAD SHARING AND SPEED CONTROL</v>
          </cell>
          <cell r="C7378">
            <v>2352.87</v>
          </cell>
          <cell r="D7378">
            <v>3361.25</v>
          </cell>
          <cell r="E7378">
            <v>1322.2560000000001</v>
          </cell>
        </row>
        <row r="7379">
          <cell r="A7379" t="str">
            <v>208372D</v>
          </cell>
          <cell r="B7379" t="str">
            <v>REG,PR(W/GATE)23.6HG</v>
          </cell>
          <cell r="C7379">
            <v>1082.02</v>
          </cell>
          <cell r="D7379">
            <v>1545.74</v>
          </cell>
          <cell r="E7379">
            <v>461.67680000000001</v>
          </cell>
        </row>
        <row r="7380">
          <cell r="A7380" t="str">
            <v>208372G</v>
          </cell>
          <cell r="B7380" t="str">
            <v>REG,PR(W/GATE)21.5HG</v>
          </cell>
          <cell r="C7380">
            <v>684.61</v>
          </cell>
          <cell r="D7380">
            <v>978.01</v>
          </cell>
          <cell r="E7380">
            <v>461.67680000000001</v>
          </cell>
        </row>
        <row r="7381">
          <cell r="A7381" t="str">
            <v>208372H</v>
          </cell>
          <cell r="B7381" t="str">
            <v>REG,PR(W/GATE)17.6HG</v>
          </cell>
          <cell r="C7381">
            <v>1313</v>
          </cell>
          <cell r="D7381">
            <v>1875.71</v>
          </cell>
          <cell r="E7381">
            <v>398.97519999999997</v>
          </cell>
        </row>
        <row r="7382">
          <cell r="A7382" t="str">
            <v>208372L</v>
          </cell>
          <cell r="B7382" t="str">
            <v>REG,PR(W/GATE)33.8HG</v>
          </cell>
          <cell r="C7382">
            <v>700.54</v>
          </cell>
          <cell r="D7382">
            <v>1000.77</v>
          </cell>
          <cell r="E7382">
            <v>449.73759999999999</v>
          </cell>
        </row>
        <row r="7383">
          <cell r="A7383" t="str">
            <v>208372M</v>
          </cell>
          <cell r="B7383" t="str">
            <v>REG,PR(W/GATE)23.3HG</v>
          </cell>
          <cell r="C7383">
            <v>607.84</v>
          </cell>
          <cell r="D7383">
            <v>868.34</v>
          </cell>
          <cell r="E7383">
            <v>409.90559999999999</v>
          </cell>
        </row>
        <row r="7384">
          <cell r="A7384" t="str">
            <v>208372N</v>
          </cell>
          <cell r="B7384" t="str">
            <v>REG.PR(W/GATE)54.1HG</v>
          </cell>
          <cell r="C7384">
            <v>951.33</v>
          </cell>
          <cell r="D7384">
            <v>1359.04</v>
          </cell>
          <cell r="E7384">
            <v>398.97519999999997</v>
          </cell>
        </row>
        <row r="7385">
          <cell r="A7385" t="str">
            <v>208372P</v>
          </cell>
          <cell r="B7385" t="str">
            <v>REG.PR(W/GATE)53.9HG</v>
          </cell>
          <cell r="C7385">
            <v>1423.97</v>
          </cell>
          <cell r="D7385">
            <v>2034.24</v>
          </cell>
          <cell r="E7385">
            <v>398.97519999999997</v>
          </cell>
        </row>
        <row r="7386">
          <cell r="A7386" t="str">
            <v>208372R</v>
          </cell>
          <cell r="B7386" t="str">
            <v>REG.PR(W/GATE)55.1HG</v>
          </cell>
          <cell r="C7386">
            <v>951.33</v>
          </cell>
          <cell r="D7386">
            <v>1359.04</v>
          </cell>
          <cell r="E7386">
            <v>398.97519999999997</v>
          </cell>
        </row>
        <row r="7387">
          <cell r="A7387" t="str">
            <v>208372S</v>
          </cell>
          <cell r="B7387" t="str">
            <v>REG,PR(W/GATE)21.8HG</v>
          </cell>
          <cell r="C7387">
            <v>684.61</v>
          </cell>
          <cell r="D7387">
            <v>978.01</v>
          </cell>
          <cell r="E7387">
            <v>461.67680000000001</v>
          </cell>
        </row>
        <row r="7388">
          <cell r="A7388" t="str">
            <v>208372X</v>
          </cell>
          <cell r="B7388" t="str">
            <v>REGULATOR,DIFF.PRESS</v>
          </cell>
          <cell r="C7388">
            <v>772.25</v>
          </cell>
          <cell r="D7388">
            <v>1103.22</v>
          </cell>
          <cell r="E7388">
            <v>398.97519999999997</v>
          </cell>
        </row>
        <row r="7389">
          <cell r="A7389" t="str">
            <v>208372Y</v>
          </cell>
          <cell r="B7389" t="str">
            <v>REG,PR(W/GATE)19.6HG</v>
          </cell>
          <cell r="C7389">
            <v>772.25</v>
          </cell>
          <cell r="D7389">
            <v>1103.22</v>
          </cell>
          <cell r="E7389">
            <v>477.38434000000001</v>
          </cell>
        </row>
        <row r="7390">
          <cell r="A7390" t="str">
            <v>208377A</v>
          </cell>
          <cell r="B7390" t="str">
            <v>BRACKET,AIR FILTER</v>
          </cell>
          <cell r="C7390">
            <v>41.08</v>
          </cell>
          <cell r="D7390">
            <v>58.68</v>
          </cell>
          <cell r="E7390">
            <v>32.68459</v>
          </cell>
        </row>
        <row r="7391">
          <cell r="A7391" t="str">
            <v>208377C</v>
          </cell>
          <cell r="B7391" t="str">
            <v>BRACKET, AIR CLEANER</v>
          </cell>
          <cell r="C7391">
            <v>151.36000000000001</v>
          </cell>
          <cell r="D7391">
            <v>216.23</v>
          </cell>
          <cell r="E7391">
            <v>37.838659999999997</v>
          </cell>
        </row>
        <row r="7392">
          <cell r="A7392" t="str">
            <v>208378A</v>
          </cell>
          <cell r="B7392" t="str">
            <v>BRACKET,AIR FILTER</v>
          </cell>
          <cell r="C7392">
            <v>36.14</v>
          </cell>
          <cell r="D7392">
            <v>51.63</v>
          </cell>
          <cell r="E7392">
            <v>17.77712</v>
          </cell>
        </row>
        <row r="7393">
          <cell r="A7393" t="str">
            <v>208378B</v>
          </cell>
          <cell r="B7393" t="str">
            <v>BRACKET, AIR CLEANER</v>
          </cell>
          <cell r="C7393">
            <v>121.1</v>
          </cell>
          <cell r="D7393">
            <v>173</v>
          </cell>
          <cell r="E7393">
            <v>37.283999999999999</v>
          </cell>
        </row>
        <row r="7394">
          <cell r="A7394" t="str">
            <v>208408D</v>
          </cell>
          <cell r="B7394" t="str">
            <v>HOSE, .50 ID X 64 LG</v>
          </cell>
          <cell r="C7394">
            <v>9.18</v>
          </cell>
          <cell r="D7394">
            <v>13.11</v>
          </cell>
          <cell r="E7394">
            <v>6.1879999999999997</v>
          </cell>
        </row>
        <row r="7395">
          <cell r="A7395" t="str">
            <v>208416A</v>
          </cell>
          <cell r="B7395" t="str">
            <v>GLAND,PACKING.19 DIA X .12 NPT</v>
          </cell>
          <cell r="C7395">
            <v>49.98</v>
          </cell>
          <cell r="D7395">
            <v>71.400000000000006</v>
          </cell>
          <cell r="E7395">
            <v>17.68</v>
          </cell>
        </row>
        <row r="7396">
          <cell r="A7396" t="str">
            <v>208419A</v>
          </cell>
          <cell r="B7396" t="str">
            <v>BLOCK,TERMINAL</v>
          </cell>
          <cell r="C7396">
            <v>3.75</v>
          </cell>
          <cell r="D7396">
            <v>5.36</v>
          </cell>
          <cell r="E7396">
            <v>2.5272000000000001</v>
          </cell>
        </row>
        <row r="7397">
          <cell r="A7397" t="str">
            <v>208419D</v>
          </cell>
          <cell r="B7397" t="str">
            <v>BLOCK,TERMINAL (CON)</v>
          </cell>
          <cell r="C7397">
            <v>4.79</v>
          </cell>
          <cell r="D7397">
            <v>6.85</v>
          </cell>
          <cell r="E7397">
            <v>3.2343999999999999</v>
          </cell>
        </row>
        <row r="7398">
          <cell r="A7398" t="str">
            <v>208419E</v>
          </cell>
          <cell r="B7398" t="str">
            <v>BLOCK,TERMINAL (FE)</v>
          </cell>
          <cell r="C7398">
            <v>6.51</v>
          </cell>
          <cell r="D7398">
            <v>9.3000000000000007</v>
          </cell>
          <cell r="E7398">
            <v>4.3887999999999998</v>
          </cell>
        </row>
        <row r="7399">
          <cell r="A7399" t="str">
            <v>208419F</v>
          </cell>
          <cell r="B7399" t="str">
            <v>SECTION, END</v>
          </cell>
          <cell r="C7399">
            <v>0.65</v>
          </cell>
          <cell r="D7399">
            <v>0.92</v>
          </cell>
          <cell r="E7399">
            <v>0.43846000000000002</v>
          </cell>
        </row>
        <row r="7400">
          <cell r="A7400" t="str">
            <v>208420A</v>
          </cell>
          <cell r="B7400" t="str">
            <v>TRACK, TERMINAL</v>
          </cell>
          <cell r="C7400">
            <v>35</v>
          </cell>
          <cell r="D7400">
            <v>50</v>
          </cell>
          <cell r="E7400">
            <v>40.202489999999997</v>
          </cell>
        </row>
        <row r="7401">
          <cell r="A7401" t="str">
            <v>208420B</v>
          </cell>
          <cell r="B7401" t="str">
            <v>TRACK, TERMINAL</v>
          </cell>
          <cell r="C7401">
            <v>28.22</v>
          </cell>
          <cell r="D7401">
            <v>40.31</v>
          </cell>
          <cell r="E7401">
            <v>33.02863</v>
          </cell>
        </row>
        <row r="7402">
          <cell r="A7402" t="str">
            <v>208426C</v>
          </cell>
          <cell r="B7402" t="str">
            <v>THERMOCOUPLE,BEARING</v>
          </cell>
          <cell r="C7402">
            <v>78.92</v>
          </cell>
          <cell r="D7402">
            <v>112.75</v>
          </cell>
          <cell r="E7402">
            <v>57.657600000000002</v>
          </cell>
        </row>
        <row r="7403">
          <cell r="A7403" t="str">
            <v>208426D</v>
          </cell>
          <cell r="B7403" t="str">
            <v>THERMOCOUPLE, BEARING</v>
          </cell>
          <cell r="C7403">
            <v>266.26</v>
          </cell>
          <cell r="D7403">
            <v>380.37</v>
          </cell>
          <cell r="E7403">
            <v>55.702399999999997</v>
          </cell>
        </row>
        <row r="7404">
          <cell r="A7404" t="str">
            <v>208426E</v>
          </cell>
          <cell r="B7404" t="str">
            <v>THERMOCOUPLE, BEARING</v>
          </cell>
          <cell r="C7404">
            <v>110.67</v>
          </cell>
          <cell r="D7404">
            <v>158.1</v>
          </cell>
          <cell r="E7404">
            <v>54.6</v>
          </cell>
        </row>
        <row r="7405">
          <cell r="A7405" t="str">
            <v>208426G</v>
          </cell>
          <cell r="B7405" t="str">
            <v>THERMOCOUPLE, MAIN BEARING</v>
          </cell>
          <cell r="C7405">
            <v>185.12</v>
          </cell>
          <cell r="D7405">
            <v>264.45999999999998</v>
          </cell>
          <cell r="E7405">
            <v>91.956800000000001</v>
          </cell>
        </row>
        <row r="7406">
          <cell r="A7406" t="str">
            <v>208426J</v>
          </cell>
          <cell r="B7406" t="str">
            <v>THERMOCOUPLE, TYPE K MAIN BRG.</v>
          </cell>
          <cell r="C7406">
            <v>39.78</v>
          </cell>
          <cell r="D7406">
            <v>56.83</v>
          </cell>
          <cell r="E7406">
            <v>20.989799999999999</v>
          </cell>
        </row>
        <row r="7407">
          <cell r="A7407" t="str">
            <v>208428A</v>
          </cell>
          <cell r="B7407" t="str">
            <v>VALVE,OIL TEMP CONT.</v>
          </cell>
          <cell r="C7407">
            <v>333.74</v>
          </cell>
          <cell r="D7407">
            <v>476.78</v>
          </cell>
          <cell r="E7407">
            <v>76.096800000000002</v>
          </cell>
        </row>
        <row r="7408">
          <cell r="A7408" t="str">
            <v>208428E</v>
          </cell>
          <cell r="B7408" t="str">
            <v>VALVE,OIL TEMP. CONT</v>
          </cell>
          <cell r="C7408">
            <v>223.29</v>
          </cell>
          <cell r="D7408">
            <v>318.98</v>
          </cell>
          <cell r="E7408">
            <v>80.152799999999999</v>
          </cell>
        </row>
        <row r="7409">
          <cell r="A7409" t="str">
            <v>208428J</v>
          </cell>
          <cell r="B7409" t="str">
            <v>VALVE,THERMOSTATIC</v>
          </cell>
          <cell r="C7409">
            <v>932.06</v>
          </cell>
          <cell r="D7409">
            <v>1331.51</v>
          </cell>
          <cell r="E7409">
            <v>740.37599999999998</v>
          </cell>
        </row>
        <row r="7410">
          <cell r="A7410" t="str">
            <v>208428L</v>
          </cell>
          <cell r="B7410" t="str">
            <v>VALVE,THERMO,6 IN,180 DEG</v>
          </cell>
          <cell r="C7410">
            <v>1960.09</v>
          </cell>
          <cell r="D7410">
            <v>2800.13</v>
          </cell>
          <cell r="E7410">
            <v>1029.9223999999999</v>
          </cell>
        </row>
        <row r="7411">
          <cell r="A7411" t="str">
            <v>208428M</v>
          </cell>
          <cell r="B7411" t="str">
            <v>VALVE,THERMOSTATIC 4 IN,190 DEG</v>
          </cell>
          <cell r="C7411">
            <v>2123.64</v>
          </cell>
          <cell r="D7411">
            <v>3033.77</v>
          </cell>
          <cell r="E7411">
            <v>476.81920000000002</v>
          </cell>
        </row>
        <row r="7412">
          <cell r="A7412" t="str">
            <v>208428N</v>
          </cell>
          <cell r="B7412" t="str">
            <v>VALVE,THERMOSTATIC</v>
          </cell>
          <cell r="C7412">
            <v>1874.4</v>
          </cell>
          <cell r="D7412">
            <v>2677.71</v>
          </cell>
          <cell r="E7412">
            <v>502.22640000000001</v>
          </cell>
        </row>
        <row r="7413">
          <cell r="A7413" t="str">
            <v>208428R</v>
          </cell>
          <cell r="B7413" t="str">
            <v>VALVE,THERMOSTATIC 4 IN,180 DEG</v>
          </cell>
          <cell r="C7413">
            <v>841.11</v>
          </cell>
          <cell r="D7413">
            <v>1201.5899999999999</v>
          </cell>
          <cell r="E7413">
            <v>502.22640000000001</v>
          </cell>
        </row>
        <row r="7414">
          <cell r="A7414" t="str">
            <v>208428T</v>
          </cell>
          <cell r="B7414" t="str">
            <v>VALVE,OIL TEMP,CONTR</v>
          </cell>
          <cell r="C7414">
            <v>155.59</v>
          </cell>
          <cell r="D7414">
            <v>222.27</v>
          </cell>
          <cell r="E7414">
            <v>80.152799999999999</v>
          </cell>
        </row>
        <row r="7415">
          <cell r="A7415" t="str">
            <v>208428U</v>
          </cell>
          <cell r="B7415" t="str">
            <v>VALVE,THERMOSTATIC</v>
          </cell>
          <cell r="C7415">
            <v>766.7</v>
          </cell>
          <cell r="D7415">
            <v>1095.29</v>
          </cell>
          <cell r="E7415">
            <v>502.22640000000001</v>
          </cell>
        </row>
        <row r="7416">
          <cell r="A7416" t="str">
            <v>208428W</v>
          </cell>
          <cell r="B7416" t="str">
            <v>VALVE, THERMOSTATIC</v>
          </cell>
          <cell r="C7416">
            <v>841.11</v>
          </cell>
          <cell r="D7416">
            <v>1201.5899999999999</v>
          </cell>
          <cell r="E7416">
            <v>502.22640000000001</v>
          </cell>
        </row>
        <row r="7417">
          <cell r="A7417" t="str">
            <v>208434D</v>
          </cell>
          <cell r="B7417" t="str">
            <v>ROD END,.38-24RH</v>
          </cell>
          <cell r="C7417">
            <v>12.63</v>
          </cell>
          <cell r="D7417">
            <v>18.04</v>
          </cell>
          <cell r="E7417">
            <v>8.1536000000000008</v>
          </cell>
        </row>
        <row r="7418">
          <cell r="A7418" t="str">
            <v>208434E</v>
          </cell>
          <cell r="B7418" t="str">
            <v>ROD END,.38-24LH</v>
          </cell>
          <cell r="C7418">
            <v>16.420000000000002</v>
          </cell>
          <cell r="D7418">
            <v>23.46</v>
          </cell>
          <cell r="E7418">
            <v>7.6856</v>
          </cell>
        </row>
        <row r="7419">
          <cell r="A7419" t="str">
            <v>208434F</v>
          </cell>
          <cell r="B7419" t="str">
            <v>ROD END,.312-24RH</v>
          </cell>
          <cell r="C7419">
            <v>18.36</v>
          </cell>
          <cell r="D7419">
            <v>26.23</v>
          </cell>
          <cell r="E7419">
            <v>6.6976000000000004</v>
          </cell>
        </row>
        <row r="7420">
          <cell r="A7420" t="str">
            <v>208434G</v>
          </cell>
          <cell r="B7420" t="str">
            <v>ROD END,.312-24LH</v>
          </cell>
          <cell r="C7420">
            <v>11.01</v>
          </cell>
          <cell r="D7420">
            <v>15.72</v>
          </cell>
          <cell r="E7420">
            <v>7.1344000000000003</v>
          </cell>
        </row>
        <row r="7421">
          <cell r="A7421" t="str">
            <v>208434H</v>
          </cell>
          <cell r="B7421" t="str">
            <v>ROD END,.25-28RH</v>
          </cell>
          <cell r="C7421">
            <v>10.9</v>
          </cell>
          <cell r="D7421">
            <v>15.58</v>
          </cell>
          <cell r="E7421">
            <v>6.8327999999999998</v>
          </cell>
        </row>
        <row r="7422">
          <cell r="A7422" t="str">
            <v>208434J</v>
          </cell>
          <cell r="B7422" t="str">
            <v>ROD END,.25-28LH</v>
          </cell>
          <cell r="C7422">
            <v>11.71</v>
          </cell>
          <cell r="D7422">
            <v>16.73</v>
          </cell>
          <cell r="E7422">
            <v>6.8327999999999998</v>
          </cell>
        </row>
        <row r="7423">
          <cell r="A7423" t="str">
            <v>208439C</v>
          </cell>
          <cell r="B7423" t="str">
            <v>ROD</v>
          </cell>
          <cell r="C7423">
            <v>13.6</v>
          </cell>
          <cell r="D7423">
            <v>19.43</v>
          </cell>
          <cell r="E7423">
            <v>5.0439999999999996</v>
          </cell>
        </row>
        <row r="7424">
          <cell r="A7424" t="str">
            <v>208439D</v>
          </cell>
          <cell r="B7424" t="str">
            <v>ROD</v>
          </cell>
          <cell r="C7424">
            <v>11.2</v>
          </cell>
          <cell r="D7424">
            <v>16</v>
          </cell>
          <cell r="E7424">
            <v>4.5552000000000001</v>
          </cell>
        </row>
        <row r="7425">
          <cell r="A7425" t="str">
            <v>208439E</v>
          </cell>
          <cell r="B7425" t="str">
            <v>ROD</v>
          </cell>
          <cell r="C7425">
            <v>19.38</v>
          </cell>
          <cell r="D7425">
            <v>27.69</v>
          </cell>
          <cell r="E7425">
            <v>6.9055999999999997</v>
          </cell>
        </row>
        <row r="7426">
          <cell r="A7426" t="str">
            <v>208439F</v>
          </cell>
          <cell r="B7426" t="str">
            <v>ROD</v>
          </cell>
          <cell r="C7426">
            <v>65.28</v>
          </cell>
          <cell r="D7426">
            <v>93.26</v>
          </cell>
          <cell r="E7426">
            <v>15.4024</v>
          </cell>
        </row>
        <row r="7427">
          <cell r="A7427" t="str">
            <v>208439G</v>
          </cell>
          <cell r="B7427" t="str">
            <v>ROD</v>
          </cell>
          <cell r="C7427">
            <v>16.8</v>
          </cell>
          <cell r="D7427">
            <v>24</v>
          </cell>
          <cell r="E7427">
            <v>4.1703999999999999</v>
          </cell>
        </row>
        <row r="7428">
          <cell r="A7428" t="str">
            <v>208439J</v>
          </cell>
          <cell r="B7428" t="str">
            <v>ROD</v>
          </cell>
          <cell r="C7428">
            <v>11.2</v>
          </cell>
          <cell r="D7428">
            <v>16</v>
          </cell>
          <cell r="E7428">
            <v>3.4735999999999998</v>
          </cell>
        </row>
        <row r="7429">
          <cell r="A7429" t="str">
            <v>208472A</v>
          </cell>
          <cell r="B7429" t="str">
            <v>ELEMENT,FILTER</v>
          </cell>
          <cell r="C7429">
            <v>34.840000000000003</v>
          </cell>
          <cell r="D7429">
            <v>49.78</v>
          </cell>
          <cell r="E7429">
            <v>22.411999999999999</v>
          </cell>
        </row>
        <row r="7430">
          <cell r="A7430" t="str">
            <v>208472B</v>
          </cell>
          <cell r="B7430" t="str">
            <v>ELEMENT,STAINLESS ST</v>
          </cell>
          <cell r="C7430">
            <v>220</v>
          </cell>
          <cell r="D7430">
            <v>314.29000000000002</v>
          </cell>
          <cell r="E7430">
            <v>94.879199999999997</v>
          </cell>
        </row>
        <row r="7431">
          <cell r="A7431" t="str">
            <v>208472C</v>
          </cell>
          <cell r="B7431" t="str">
            <v>ELEMENT STAINLESS ST</v>
          </cell>
          <cell r="C7431">
            <v>320.98</v>
          </cell>
          <cell r="D7431">
            <v>458.54</v>
          </cell>
          <cell r="E7431">
            <v>143.7696</v>
          </cell>
        </row>
        <row r="7432">
          <cell r="A7432" t="str">
            <v>208473B</v>
          </cell>
          <cell r="B7432" t="str">
            <v>BRACKET,PRELUBE UNIT</v>
          </cell>
          <cell r="C7432">
            <v>73.569999999999993</v>
          </cell>
          <cell r="D7432">
            <v>105.1</v>
          </cell>
          <cell r="E7432">
            <v>28.610399999999998</v>
          </cell>
        </row>
        <row r="7433">
          <cell r="A7433" t="str">
            <v>208473F</v>
          </cell>
          <cell r="B7433" t="str">
            <v>PLATE, PRELUBE MOUNTING</v>
          </cell>
          <cell r="C7433">
            <v>103.02</v>
          </cell>
          <cell r="D7433">
            <v>147.16999999999999</v>
          </cell>
          <cell r="E7433">
            <v>28.808</v>
          </cell>
        </row>
        <row r="7434">
          <cell r="A7434" t="str">
            <v>208473G</v>
          </cell>
          <cell r="B7434" t="str">
            <v>BRACKET, PRELUBE MOUNTING</v>
          </cell>
          <cell r="C7434">
            <v>147.5</v>
          </cell>
          <cell r="D7434">
            <v>210.71</v>
          </cell>
          <cell r="E7434">
            <v>37.471200000000003</v>
          </cell>
        </row>
        <row r="7435">
          <cell r="A7435" t="str">
            <v>208473H</v>
          </cell>
          <cell r="B7435" t="str">
            <v>PLATE, PRELUBE MOUNTING</v>
          </cell>
          <cell r="C7435">
            <v>342.72</v>
          </cell>
          <cell r="D7435">
            <v>489.6</v>
          </cell>
          <cell r="E7435">
            <v>56.929600000000001</v>
          </cell>
        </row>
        <row r="7436">
          <cell r="A7436" t="str">
            <v>208473J</v>
          </cell>
          <cell r="B7436" t="str">
            <v>BRACKET, AIR PRELUBE MOTOR</v>
          </cell>
          <cell r="C7436">
            <v>61.46</v>
          </cell>
          <cell r="D7436">
            <v>87.79</v>
          </cell>
          <cell r="E7436">
            <v>32.208799999999997</v>
          </cell>
        </row>
        <row r="7437">
          <cell r="A7437" t="str">
            <v>208473L</v>
          </cell>
          <cell r="B7437" t="str">
            <v>BRACKET, PRELUBE PUMP MTG</v>
          </cell>
          <cell r="C7437">
            <v>65.819999999999993</v>
          </cell>
          <cell r="D7437">
            <v>94.03</v>
          </cell>
          <cell r="E7437">
            <v>68.070610000000002</v>
          </cell>
        </row>
        <row r="7438">
          <cell r="A7438" t="str">
            <v>208473M</v>
          </cell>
          <cell r="B7438" t="str">
            <v>BRACKET, PRELUBE PUMP MOUNTING</v>
          </cell>
          <cell r="C7438">
            <v>101.56</v>
          </cell>
          <cell r="D7438">
            <v>145.08000000000001</v>
          </cell>
          <cell r="E7438">
            <v>88.111949999999993</v>
          </cell>
        </row>
        <row r="7439">
          <cell r="A7439" t="str">
            <v>208478A</v>
          </cell>
          <cell r="B7439" t="str">
            <v>PUMP,PRE-LUBE</v>
          </cell>
          <cell r="C7439">
            <v>1562.61</v>
          </cell>
          <cell r="D7439">
            <v>2232.3000000000002</v>
          </cell>
          <cell r="E7439">
            <v>516.05840000000001</v>
          </cell>
        </row>
        <row r="7440">
          <cell r="A7440" t="str">
            <v>208478C</v>
          </cell>
          <cell r="B7440" t="str">
            <v>PUMP,PRE-LUBE</v>
          </cell>
          <cell r="C7440">
            <v>1234.1199999999999</v>
          </cell>
          <cell r="D7440">
            <v>1763.03</v>
          </cell>
          <cell r="E7440">
            <v>495.976</v>
          </cell>
        </row>
        <row r="7441">
          <cell r="A7441" t="str">
            <v>208478D</v>
          </cell>
          <cell r="B7441" t="str">
            <v>PUMP, PRE-LUBE</v>
          </cell>
          <cell r="C7441">
            <v>1305.9000000000001</v>
          </cell>
          <cell r="D7441">
            <v>1865.57</v>
          </cell>
          <cell r="E7441">
            <v>495.976</v>
          </cell>
        </row>
        <row r="7442">
          <cell r="A7442" t="str">
            <v>208478E</v>
          </cell>
          <cell r="B7442" t="str">
            <v>PUMP, PRELUBE</v>
          </cell>
          <cell r="C7442">
            <v>1375.22</v>
          </cell>
          <cell r="D7442">
            <v>1964.6</v>
          </cell>
          <cell r="E7442">
            <v>481.31200000000001</v>
          </cell>
        </row>
        <row r="7443">
          <cell r="A7443" t="str">
            <v>208478F</v>
          </cell>
          <cell r="B7443" t="str">
            <v>PUMP, PRELUBE</v>
          </cell>
          <cell r="C7443">
            <v>1064</v>
          </cell>
          <cell r="D7443">
            <v>1520</v>
          </cell>
          <cell r="E7443">
            <v>530.4</v>
          </cell>
        </row>
        <row r="7444">
          <cell r="A7444" t="str">
            <v>208478G</v>
          </cell>
          <cell r="B7444" t="str">
            <v>PUMP, PRELUBE</v>
          </cell>
          <cell r="C7444">
            <v>870.38</v>
          </cell>
          <cell r="D7444">
            <v>1243.3900000000001</v>
          </cell>
          <cell r="E7444">
            <v>586.95519999999999</v>
          </cell>
        </row>
        <row r="7445">
          <cell r="A7445" t="str">
            <v>208478J</v>
          </cell>
          <cell r="B7445" t="str">
            <v>PUMP, PRELUBE</v>
          </cell>
          <cell r="C7445">
            <v>1395.19</v>
          </cell>
          <cell r="D7445">
            <v>1993.13</v>
          </cell>
          <cell r="E7445">
            <v>733.096</v>
          </cell>
        </row>
        <row r="7446">
          <cell r="A7446" t="str">
            <v>208479A</v>
          </cell>
          <cell r="B7446" t="str">
            <v>MOTOR,AIR</v>
          </cell>
          <cell r="C7446">
            <v>628.6</v>
          </cell>
          <cell r="D7446">
            <v>897.99</v>
          </cell>
          <cell r="E7446">
            <v>323.81439999999998</v>
          </cell>
        </row>
        <row r="7447">
          <cell r="A7447" t="str">
            <v>208479B</v>
          </cell>
          <cell r="B7447" t="str">
            <v>MOTOR,AIR</v>
          </cell>
          <cell r="C7447">
            <v>302.14</v>
          </cell>
          <cell r="D7447">
            <v>431.63</v>
          </cell>
          <cell r="E7447">
            <v>203.7568</v>
          </cell>
        </row>
        <row r="7448">
          <cell r="A7448" t="str">
            <v>208479C</v>
          </cell>
          <cell r="B7448" t="str">
            <v>MOTOR,AIR/GAS</v>
          </cell>
          <cell r="C7448">
            <v>1380</v>
          </cell>
          <cell r="D7448">
            <v>1971.43</v>
          </cell>
          <cell r="E7448">
            <v>481.93599999999998</v>
          </cell>
        </row>
        <row r="7449">
          <cell r="A7449" t="str">
            <v>208479E</v>
          </cell>
          <cell r="B7449" t="str">
            <v>MOTOR,AIR/GAS</v>
          </cell>
          <cell r="C7449">
            <v>1858.04</v>
          </cell>
          <cell r="D7449">
            <v>2654.34</v>
          </cell>
          <cell r="E7449">
            <v>611.67600000000004</v>
          </cell>
        </row>
        <row r="7450">
          <cell r="A7450" t="str">
            <v>208486A</v>
          </cell>
          <cell r="B7450" t="str">
            <v>TUBE,OIL</v>
          </cell>
          <cell r="C7450">
            <v>17.21</v>
          </cell>
          <cell r="D7450">
            <v>24.59</v>
          </cell>
          <cell r="E7450">
            <v>16.47944</v>
          </cell>
        </row>
        <row r="7451">
          <cell r="A7451" t="str">
            <v>208486C</v>
          </cell>
          <cell r="B7451" t="str">
            <v>TUBE,OIL</v>
          </cell>
          <cell r="C7451">
            <v>1.03</v>
          </cell>
          <cell r="D7451">
            <v>1.47</v>
          </cell>
          <cell r="E7451">
            <v>0.69105000000000005</v>
          </cell>
        </row>
        <row r="7452">
          <cell r="A7452" t="str">
            <v>208486D</v>
          </cell>
          <cell r="B7452" t="str">
            <v>TUBE,OIL HDR TO SWT.</v>
          </cell>
          <cell r="C7452">
            <v>1.8</v>
          </cell>
          <cell r="D7452">
            <v>2.57</v>
          </cell>
          <cell r="E7452">
            <v>1.2162299999999999</v>
          </cell>
        </row>
        <row r="7453">
          <cell r="A7453" t="str">
            <v>208486E</v>
          </cell>
          <cell r="B7453" t="str">
            <v>TUBE,OIL PAN TO HDR.</v>
          </cell>
          <cell r="C7453">
            <v>17.13</v>
          </cell>
          <cell r="D7453">
            <v>24.47</v>
          </cell>
          <cell r="E7453">
            <v>17.640609999999999</v>
          </cell>
        </row>
        <row r="7454">
          <cell r="A7454" t="str">
            <v>208486F</v>
          </cell>
          <cell r="B7454" t="str">
            <v>TUBE,OIL FRONT</v>
          </cell>
          <cell r="C7454">
            <v>16.47</v>
          </cell>
          <cell r="D7454">
            <v>23.53</v>
          </cell>
          <cell r="E7454">
            <v>16.030329999999999</v>
          </cell>
        </row>
        <row r="7455">
          <cell r="A7455" t="str">
            <v>208486G</v>
          </cell>
          <cell r="B7455" t="str">
            <v>TUBE OIL CASE TO SW</v>
          </cell>
          <cell r="C7455">
            <v>17.16</v>
          </cell>
          <cell r="D7455">
            <v>24.51</v>
          </cell>
          <cell r="E7455">
            <v>16.44322</v>
          </cell>
        </row>
        <row r="7456">
          <cell r="A7456" t="str">
            <v>208489A</v>
          </cell>
          <cell r="B7456" t="str">
            <v>ADAPTER, TURBO EXHAUST</v>
          </cell>
          <cell r="C7456">
            <v>215.89</v>
          </cell>
          <cell r="D7456">
            <v>308.41000000000003</v>
          </cell>
          <cell r="E7456">
            <v>104.3432</v>
          </cell>
        </row>
        <row r="7457">
          <cell r="A7457" t="str">
            <v>208490A</v>
          </cell>
          <cell r="B7457" t="str">
            <v>LINE,WATER SUPPLY</v>
          </cell>
          <cell r="C7457">
            <v>8.52</v>
          </cell>
          <cell r="D7457">
            <v>12.17</v>
          </cell>
          <cell r="E7457">
            <v>5.6816199999999997</v>
          </cell>
        </row>
        <row r="7458">
          <cell r="A7458" t="str">
            <v>208491F</v>
          </cell>
          <cell r="B7458" t="str">
            <v>TUBE,WATER RETURN LB</v>
          </cell>
          <cell r="C7458">
            <v>3.94</v>
          </cell>
          <cell r="D7458">
            <v>5.62</v>
          </cell>
          <cell r="E7458">
            <v>2.6525400000000001</v>
          </cell>
        </row>
        <row r="7459">
          <cell r="A7459" t="str">
            <v>208491G</v>
          </cell>
          <cell r="B7459" t="str">
            <v>TUBE,WATER RETURN 2B</v>
          </cell>
          <cell r="C7459">
            <v>4.29</v>
          </cell>
          <cell r="D7459">
            <v>6.13</v>
          </cell>
          <cell r="E7459">
            <v>2.8926500000000002</v>
          </cell>
        </row>
        <row r="7460">
          <cell r="A7460" t="str">
            <v>208497A</v>
          </cell>
          <cell r="B7460" t="str">
            <v>BODY, CONDUIT OUTLET</v>
          </cell>
          <cell r="C7460">
            <v>129.74</v>
          </cell>
          <cell r="D7460">
            <v>185.35</v>
          </cell>
          <cell r="E7460">
            <v>39.499200000000002</v>
          </cell>
        </row>
        <row r="7461">
          <cell r="A7461" t="str">
            <v>208497B</v>
          </cell>
          <cell r="B7461" t="str">
            <v>BODY,CONDUIT OUTLET</v>
          </cell>
          <cell r="C7461">
            <v>145.29</v>
          </cell>
          <cell r="D7461">
            <v>207.56</v>
          </cell>
          <cell r="E7461">
            <v>89.814400000000006</v>
          </cell>
        </row>
        <row r="7462">
          <cell r="A7462" t="str">
            <v>208497D</v>
          </cell>
          <cell r="B7462" t="str">
            <v>BOX,CONDUIT,.50</v>
          </cell>
          <cell r="C7462">
            <v>48.8</v>
          </cell>
          <cell r="D7462">
            <v>69.709999999999994</v>
          </cell>
          <cell r="E7462">
            <v>32.9056</v>
          </cell>
        </row>
        <row r="7463">
          <cell r="A7463" t="str">
            <v>208497G</v>
          </cell>
          <cell r="B7463" t="str">
            <v>GASKET, .50O IN CONDUIT BOX</v>
          </cell>
          <cell r="C7463">
            <v>7.21</v>
          </cell>
          <cell r="D7463">
            <v>10.3</v>
          </cell>
          <cell r="E7463">
            <v>1.4456</v>
          </cell>
        </row>
        <row r="7464">
          <cell r="A7464" t="str">
            <v>208497H</v>
          </cell>
          <cell r="B7464" t="str">
            <v>COVER, .500 IN CONDUIT BOX</v>
          </cell>
          <cell r="C7464">
            <v>5.72</v>
          </cell>
          <cell r="D7464">
            <v>8.17</v>
          </cell>
          <cell r="E7464">
            <v>1.196</v>
          </cell>
        </row>
        <row r="7465">
          <cell r="A7465" t="str">
            <v>208497J</v>
          </cell>
          <cell r="B7465" t="str">
            <v>BOX, CONDUIT OUTLET</v>
          </cell>
          <cell r="C7465">
            <v>17.510000000000002</v>
          </cell>
          <cell r="D7465">
            <v>25.01</v>
          </cell>
          <cell r="E7465">
            <v>4.1391999999999998</v>
          </cell>
        </row>
        <row r="7466">
          <cell r="A7466" t="str">
            <v>208497K</v>
          </cell>
          <cell r="B7466" t="str">
            <v>BOX, CONDUIT .500 IN ELBOW RIGHT</v>
          </cell>
          <cell r="C7466">
            <v>5.97</v>
          </cell>
          <cell r="D7466">
            <v>8.52</v>
          </cell>
          <cell r="E7466">
            <v>4.0247999999999999</v>
          </cell>
        </row>
        <row r="7467">
          <cell r="A7467" t="str">
            <v>208499A</v>
          </cell>
          <cell r="B7467" t="str">
            <v>ELBOW,CONDUIT STREET,.75 NPT</v>
          </cell>
          <cell r="C7467">
            <v>32.799999999999997</v>
          </cell>
          <cell r="D7467">
            <v>46.86</v>
          </cell>
          <cell r="E7467">
            <v>12.3552</v>
          </cell>
        </row>
        <row r="7468">
          <cell r="A7468" t="str">
            <v>208502C</v>
          </cell>
          <cell r="B7468" t="str">
            <v>CABLE, MAGNETO</v>
          </cell>
          <cell r="C7468">
            <v>264</v>
          </cell>
          <cell r="D7468">
            <v>377.14</v>
          </cell>
          <cell r="E7468">
            <v>106.02800000000001</v>
          </cell>
        </row>
        <row r="7469">
          <cell r="A7469" t="str">
            <v>208502E</v>
          </cell>
          <cell r="B7469" t="str">
            <v>CABLE, MAGNETO</v>
          </cell>
          <cell r="C7469">
            <v>208</v>
          </cell>
          <cell r="D7469">
            <v>297.14</v>
          </cell>
          <cell r="E7469">
            <v>84.271199999999993</v>
          </cell>
        </row>
        <row r="7470">
          <cell r="A7470" t="str">
            <v>208502J</v>
          </cell>
          <cell r="B7470" t="str">
            <v>CABLE, MAGNETO</v>
          </cell>
          <cell r="C7470">
            <v>264</v>
          </cell>
          <cell r="D7470">
            <v>377.14</v>
          </cell>
          <cell r="E7470">
            <v>106.02800000000001</v>
          </cell>
        </row>
        <row r="7471">
          <cell r="A7471" t="str">
            <v>208503B</v>
          </cell>
          <cell r="B7471" t="str">
            <v>LEAD, PRIMARY</v>
          </cell>
          <cell r="C7471">
            <v>183.69</v>
          </cell>
          <cell r="D7471">
            <v>262.42</v>
          </cell>
          <cell r="E7471">
            <v>36.618400000000001</v>
          </cell>
        </row>
        <row r="7472">
          <cell r="A7472" t="str">
            <v>208503F</v>
          </cell>
          <cell r="B7472" t="str">
            <v>LEAD,PRIMARY SHIELD.</v>
          </cell>
          <cell r="C7472">
            <v>48.86</v>
          </cell>
          <cell r="D7472">
            <v>69.8</v>
          </cell>
          <cell r="E7472">
            <v>32.947200000000002</v>
          </cell>
        </row>
        <row r="7473">
          <cell r="A7473" t="str">
            <v>208503G</v>
          </cell>
          <cell r="B7473" t="str">
            <v>LEAD,PRIMARY SHIELD</v>
          </cell>
          <cell r="C7473">
            <v>97</v>
          </cell>
          <cell r="D7473">
            <v>138.57</v>
          </cell>
          <cell r="E7473">
            <v>38.937600000000003</v>
          </cell>
        </row>
        <row r="7474">
          <cell r="A7474" t="str">
            <v>208503H</v>
          </cell>
          <cell r="B7474" t="str">
            <v>LEAD, PRIMARY SHIELD</v>
          </cell>
          <cell r="C7474">
            <v>79.760000000000005</v>
          </cell>
          <cell r="D7474">
            <v>113.95</v>
          </cell>
          <cell r="E7474">
            <v>51.105600000000003</v>
          </cell>
        </row>
        <row r="7475">
          <cell r="A7475" t="str">
            <v>208503J</v>
          </cell>
          <cell r="B7475" t="str">
            <v>LEAD, PRIMARY SHIELDED 12 IN LG</v>
          </cell>
          <cell r="C7475">
            <v>199.7</v>
          </cell>
          <cell r="D7475">
            <v>285.27999999999997</v>
          </cell>
          <cell r="E7475">
            <v>43.003999999999998</v>
          </cell>
        </row>
        <row r="7476">
          <cell r="A7476" t="str">
            <v>208503K</v>
          </cell>
          <cell r="B7476" t="str">
            <v>LEAD, PRIMARY SHIELDED 30 IN LG</v>
          </cell>
          <cell r="C7476">
            <v>249.88</v>
          </cell>
          <cell r="D7476">
            <v>356.97</v>
          </cell>
          <cell r="E7476">
            <v>46.498399999999997</v>
          </cell>
        </row>
        <row r="7477">
          <cell r="A7477" t="str">
            <v>208503L</v>
          </cell>
          <cell r="B7477" t="str">
            <v>LEAD,PRIMARY SHIELED</v>
          </cell>
          <cell r="C7477">
            <v>184.24</v>
          </cell>
          <cell r="D7477">
            <v>263.2</v>
          </cell>
          <cell r="E7477">
            <v>113.8904</v>
          </cell>
        </row>
        <row r="7478">
          <cell r="A7478" t="str">
            <v>208503M</v>
          </cell>
          <cell r="B7478" t="str">
            <v>LEAD PRIMARY SHELD</v>
          </cell>
          <cell r="C7478">
            <v>63.95</v>
          </cell>
          <cell r="D7478">
            <v>91.36</v>
          </cell>
          <cell r="E7478">
            <v>43.128799999999998</v>
          </cell>
        </row>
        <row r="7479">
          <cell r="A7479" t="str">
            <v>208503N</v>
          </cell>
          <cell r="B7479" t="str">
            <v>LEAD, PRIMARY SHIELDED 15 IN LG</v>
          </cell>
          <cell r="C7479">
            <v>85.76</v>
          </cell>
          <cell r="D7479">
            <v>122.52</v>
          </cell>
          <cell r="E7479">
            <v>44.179200000000002</v>
          </cell>
        </row>
        <row r="7480">
          <cell r="A7480" t="str">
            <v>208503S</v>
          </cell>
          <cell r="B7480" t="str">
            <v>LEAD, PRIMARY SHIELDED 18 IN LG</v>
          </cell>
          <cell r="C7480">
            <v>65.73</v>
          </cell>
          <cell r="D7480">
            <v>93.9</v>
          </cell>
          <cell r="E7480">
            <v>44.324800000000003</v>
          </cell>
        </row>
        <row r="7481">
          <cell r="A7481" t="str">
            <v>208503T</v>
          </cell>
          <cell r="B7481" t="str">
            <v>LEAD, PRIMARY SHIELDED 30 IN LG</v>
          </cell>
          <cell r="C7481">
            <v>226.81</v>
          </cell>
          <cell r="D7481">
            <v>324.01</v>
          </cell>
          <cell r="E7481">
            <v>55.744</v>
          </cell>
        </row>
        <row r="7482">
          <cell r="A7482" t="str">
            <v>208503U</v>
          </cell>
          <cell r="B7482" t="str">
            <v>LEAD, PRIMARY SHIELDED 24 IN</v>
          </cell>
          <cell r="C7482">
            <v>88.38</v>
          </cell>
          <cell r="D7482">
            <v>126.26</v>
          </cell>
          <cell r="E7482">
            <v>80.672799999999995</v>
          </cell>
        </row>
        <row r="7483">
          <cell r="A7483" t="str">
            <v>208503V</v>
          </cell>
          <cell r="B7483" t="str">
            <v>LEAD, PRIMARY SHIELDED 20 IN</v>
          </cell>
          <cell r="C7483">
            <v>70.19</v>
          </cell>
          <cell r="D7483">
            <v>100.27</v>
          </cell>
          <cell r="E7483">
            <v>43.586399999999998</v>
          </cell>
        </row>
        <row r="7484">
          <cell r="A7484" t="str">
            <v>208505B</v>
          </cell>
          <cell r="B7484" t="str">
            <v>CONDUIT,.50 NPT X 8.00</v>
          </cell>
          <cell r="C7484">
            <v>4.16</v>
          </cell>
          <cell r="D7484">
            <v>5.94</v>
          </cell>
          <cell r="E7484">
            <v>2.5688</v>
          </cell>
        </row>
        <row r="7485">
          <cell r="A7485" t="str">
            <v>208505C</v>
          </cell>
          <cell r="B7485" t="str">
            <v>CONDUIT,.50 NPT X 10.00</v>
          </cell>
          <cell r="C7485">
            <v>4.8099999999999996</v>
          </cell>
          <cell r="D7485">
            <v>6.87</v>
          </cell>
          <cell r="E7485">
            <v>2.9723199999999999</v>
          </cell>
        </row>
        <row r="7486">
          <cell r="A7486" t="str">
            <v>208505D</v>
          </cell>
          <cell r="B7486" t="str">
            <v>CONDUIT,.50 NPT X 2.00</v>
          </cell>
          <cell r="C7486">
            <v>1.1399999999999999</v>
          </cell>
          <cell r="D7486">
            <v>1.63</v>
          </cell>
          <cell r="E7486">
            <v>0.58936999999999995</v>
          </cell>
        </row>
        <row r="7487">
          <cell r="A7487" t="str">
            <v>208527B</v>
          </cell>
          <cell r="B7487" t="str">
            <v>TERMINAL,#6X22-18WIR</v>
          </cell>
          <cell r="C7487">
            <v>0.32</v>
          </cell>
          <cell r="D7487">
            <v>0.46</v>
          </cell>
          <cell r="E7487">
            <v>7.2800000000000004E-2</v>
          </cell>
        </row>
        <row r="7488">
          <cell r="A7488" t="str">
            <v>208527C</v>
          </cell>
          <cell r="B7488" t="str">
            <v>TERMINAL,#10X16-14WI</v>
          </cell>
          <cell r="C7488">
            <v>0.36</v>
          </cell>
          <cell r="D7488">
            <v>0.51</v>
          </cell>
          <cell r="E7488">
            <v>0.24232000000000001</v>
          </cell>
        </row>
        <row r="7489">
          <cell r="A7489" t="str">
            <v>208527D</v>
          </cell>
          <cell r="B7489" t="str">
            <v>TERMINAL,#10X22-18WI</v>
          </cell>
          <cell r="C7489">
            <v>0.54</v>
          </cell>
          <cell r="D7489">
            <v>0.77</v>
          </cell>
          <cell r="E7489">
            <v>0.14441999999999999</v>
          </cell>
        </row>
        <row r="7490">
          <cell r="A7490" t="str">
            <v>208527E</v>
          </cell>
          <cell r="B7490" t="str">
            <v>TERMINAL,#8X22-18WIR</v>
          </cell>
          <cell r="C7490">
            <v>0.13</v>
          </cell>
          <cell r="D7490">
            <v>0.18</v>
          </cell>
          <cell r="E7490">
            <v>8.5279999999999995E-2</v>
          </cell>
        </row>
        <row r="7491">
          <cell r="A7491" t="str">
            <v>208527F</v>
          </cell>
          <cell r="B7491" t="str">
            <v>TERMINAL,#10X12-10WI</v>
          </cell>
          <cell r="C7491">
            <v>0.49</v>
          </cell>
          <cell r="D7491">
            <v>0.69</v>
          </cell>
          <cell r="E7491">
            <v>0.32656000000000002</v>
          </cell>
        </row>
        <row r="7492">
          <cell r="A7492" t="str">
            <v>208527G</v>
          </cell>
          <cell r="B7492" t="str">
            <v>TERMINAL, WIRE</v>
          </cell>
          <cell r="C7492">
            <v>0.74</v>
          </cell>
          <cell r="D7492">
            <v>1.06</v>
          </cell>
          <cell r="E7492">
            <v>0.50055000000000005</v>
          </cell>
        </row>
        <row r="7493">
          <cell r="A7493" t="str">
            <v>208540D</v>
          </cell>
          <cell r="B7493" t="str">
            <v>PUMP OC WATER</v>
          </cell>
          <cell r="C7493">
            <v>1408.06</v>
          </cell>
          <cell r="D7493">
            <v>2011.51</v>
          </cell>
          <cell r="E7493">
            <v>481.0104</v>
          </cell>
        </row>
        <row r="7494">
          <cell r="A7494" t="str">
            <v>208540E</v>
          </cell>
          <cell r="B7494" t="str">
            <v>PUMP,WATER</v>
          </cell>
          <cell r="C7494">
            <v>1510.39</v>
          </cell>
          <cell r="D7494">
            <v>2157.6999999999998</v>
          </cell>
          <cell r="E7494">
            <v>491.608</v>
          </cell>
        </row>
        <row r="7495">
          <cell r="A7495" t="str">
            <v>208540F</v>
          </cell>
          <cell r="B7495" t="str">
            <v>PUMP,WATER</v>
          </cell>
          <cell r="C7495">
            <v>1499.09</v>
          </cell>
          <cell r="D7495">
            <v>2141.56</v>
          </cell>
          <cell r="E7495">
            <v>491.61840000000001</v>
          </cell>
        </row>
        <row r="7496">
          <cell r="A7496" t="str">
            <v>208544A</v>
          </cell>
          <cell r="B7496" t="str">
            <v>BRACKET,STRAINER</v>
          </cell>
          <cell r="C7496">
            <v>11.59</v>
          </cell>
          <cell r="D7496">
            <v>16.55</v>
          </cell>
          <cell r="E7496">
            <v>1.716</v>
          </cell>
        </row>
        <row r="7497">
          <cell r="A7497" t="str">
            <v>208545A</v>
          </cell>
          <cell r="B7497" t="str">
            <v>STRAP,STRAINER</v>
          </cell>
          <cell r="C7497">
            <v>14.83</v>
          </cell>
          <cell r="D7497">
            <v>21.19</v>
          </cell>
          <cell r="E7497">
            <v>16.530609999999999</v>
          </cell>
        </row>
        <row r="7498">
          <cell r="A7498" t="str">
            <v>208545D</v>
          </cell>
          <cell r="B7498" t="str">
            <v>BRACE,STRAINER</v>
          </cell>
          <cell r="C7498">
            <v>23.46</v>
          </cell>
          <cell r="D7498">
            <v>33.51</v>
          </cell>
          <cell r="E7498">
            <v>8.32</v>
          </cell>
        </row>
        <row r="7499">
          <cell r="A7499" t="str">
            <v>208545K</v>
          </cell>
          <cell r="B7499" t="str">
            <v>STRAP,STRAINER</v>
          </cell>
          <cell r="C7499">
            <v>18</v>
          </cell>
          <cell r="D7499">
            <v>25.71</v>
          </cell>
          <cell r="E7499">
            <v>5.5640000000000001</v>
          </cell>
        </row>
        <row r="7500">
          <cell r="A7500" t="str">
            <v>208545L</v>
          </cell>
          <cell r="B7500" t="str">
            <v>STRAP,STRAINER</v>
          </cell>
          <cell r="C7500">
            <v>20.8</v>
          </cell>
          <cell r="D7500">
            <v>29.71</v>
          </cell>
          <cell r="E7500">
            <v>13.516109999999999</v>
          </cell>
        </row>
        <row r="7501">
          <cell r="A7501" t="str">
            <v>208545S</v>
          </cell>
          <cell r="B7501" t="str">
            <v>STRAP,STRAINER</v>
          </cell>
          <cell r="C7501">
            <v>26.52</v>
          </cell>
          <cell r="D7501">
            <v>37.89</v>
          </cell>
          <cell r="E7501">
            <v>35.46405</v>
          </cell>
        </row>
        <row r="7502">
          <cell r="A7502" t="str">
            <v>208545U</v>
          </cell>
          <cell r="B7502" t="str">
            <v>STRAP,CARB. SUPPORT</v>
          </cell>
          <cell r="C7502">
            <v>10.08</v>
          </cell>
          <cell r="D7502">
            <v>14.4</v>
          </cell>
          <cell r="E7502">
            <v>25.939409999999999</v>
          </cell>
        </row>
        <row r="7503">
          <cell r="A7503" t="str">
            <v>208545V</v>
          </cell>
          <cell r="B7503" t="str">
            <v>STRAP, STRAINER</v>
          </cell>
          <cell r="C7503">
            <v>17.53</v>
          </cell>
          <cell r="D7503">
            <v>25.04</v>
          </cell>
          <cell r="E7503">
            <v>16.940280000000001</v>
          </cell>
        </row>
        <row r="7504">
          <cell r="A7504" t="str">
            <v>208545Y</v>
          </cell>
          <cell r="B7504" t="str">
            <v>STRAP, OIL STRAINER</v>
          </cell>
          <cell r="C7504">
            <v>13.42</v>
          </cell>
          <cell r="D7504">
            <v>19.18</v>
          </cell>
          <cell r="E7504">
            <v>13.15329</v>
          </cell>
        </row>
        <row r="7505">
          <cell r="A7505" t="str">
            <v>208550B</v>
          </cell>
          <cell r="B7505" t="str">
            <v>TUBE, WASTEGATE WATER INLET RB</v>
          </cell>
          <cell r="C7505">
            <v>28.89</v>
          </cell>
          <cell r="D7505">
            <v>41.27</v>
          </cell>
          <cell r="E7505">
            <v>21.33182</v>
          </cell>
        </row>
        <row r="7506">
          <cell r="A7506" t="str">
            <v>208550U</v>
          </cell>
          <cell r="B7506" t="str">
            <v>TUBE,WASTEGATE RET</v>
          </cell>
          <cell r="C7506">
            <v>20.36</v>
          </cell>
          <cell r="D7506">
            <v>29.08</v>
          </cell>
          <cell r="E7506">
            <v>19.958349999999999</v>
          </cell>
        </row>
        <row r="7507">
          <cell r="A7507" t="str">
            <v>208550V</v>
          </cell>
          <cell r="B7507" t="str">
            <v>TUBE,WASTEGATE SUP.</v>
          </cell>
          <cell r="C7507">
            <v>20.83</v>
          </cell>
          <cell r="D7507">
            <v>29.76</v>
          </cell>
          <cell r="E7507">
            <v>20.181940000000001</v>
          </cell>
        </row>
        <row r="7508">
          <cell r="A7508" t="str">
            <v>208560A</v>
          </cell>
          <cell r="B7508" t="str">
            <v>FLANGE,HEADER INLET</v>
          </cell>
          <cell r="C7508">
            <v>30.3</v>
          </cell>
          <cell r="D7508">
            <v>43.29</v>
          </cell>
          <cell r="E7508">
            <v>20.436</v>
          </cell>
        </row>
        <row r="7509">
          <cell r="A7509" t="str">
            <v>208560E</v>
          </cell>
          <cell r="B7509" t="str">
            <v>FLANGE,OIL STRAINER</v>
          </cell>
          <cell r="C7509">
            <v>1.72</v>
          </cell>
          <cell r="D7509">
            <v>2.4500000000000002</v>
          </cell>
          <cell r="E7509">
            <v>1.1567099999999999</v>
          </cell>
        </row>
        <row r="7510">
          <cell r="A7510" t="str">
            <v>208560F</v>
          </cell>
          <cell r="B7510" t="str">
            <v>FLANGE, LO STRAINER INLET</v>
          </cell>
          <cell r="C7510">
            <v>53.92</v>
          </cell>
          <cell r="D7510">
            <v>77.02</v>
          </cell>
          <cell r="E7510">
            <v>68.764799999999994</v>
          </cell>
        </row>
        <row r="7511">
          <cell r="A7511" t="str">
            <v>208560G</v>
          </cell>
          <cell r="B7511" t="str">
            <v>FLANGE,LUBE OIL INLET</v>
          </cell>
          <cell r="C7511">
            <v>144.57</v>
          </cell>
          <cell r="D7511">
            <v>206.53</v>
          </cell>
          <cell r="E7511">
            <v>97.489350000000002</v>
          </cell>
        </row>
        <row r="7512">
          <cell r="A7512" t="str">
            <v>208564A</v>
          </cell>
          <cell r="B7512" t="str">
            <v>LEVER,GOVERNOR</v>
          </cell>
          <cell r="C7512">
            <v>31.89</v>
          </cell>
          <cell r="D7512">
            <v>45.56</v>
          </cell>
          <cell r="E7512">
            <v>16.7544</v>
          </cell>
        </row>
        <row r="7513">
          <cell r="A7513" t="str">
            <v>208564C</v>
          </cell>
          <cell r="B7513" t="str">
            <v>LEVER, GOVERNOR</v>
          </cell>
          <cell r="C7513">
            <v>62</v>
          </cell>
          <cell r="D7513">
            <v>88.57</v>
          </cell>
          <cell r="E7513">
            <v>22.7136</v>
          </cell>
        </row>
        <row r="7514">
          <cell r="A7514" t="str">
            <v>208564G</v>
          </cell>
          <cell r="B7514" t="str">
            <v>LEVER,PILLOW BLOCK</v>
          </cell>
          <cell r="C7514">
            <v>214.36</v>
          </cell>
          <cell r="D7514">
            <v>306.23</v>
          </cell>
          <cell r="E7514">
            <v>144.56</v>
          </cell>
        </row>
        <row r="7515">
          <cell r="A7515" t="str">
            <v>208564H</v>
          </cell>
          <cell r="B7515" t="str">
            <v>LEVER,BUTTERFLYVALVE</v>
          </cell>
          <cell r="C7515">
            <v>58.4</v>
          </cell>
          <cell r="D7515">
            <v>83.43</v>
          </cell>
          <cell r="E7515">
            <v>16.598400000000002</v>
          </cell>
        </row>
        <row r="7516">
          <cell r="A7516" t="str">
            <v>208564J</v>
          </cell>
          <cell r="B7516" t="str">
            <v>LEVER,GOVERNOR</v>
          </cell>
          <cell r="C7516">
            <v>39.65</v>
          </cell>
          <cell r="D7516">
            <v>56.65</v>
          </cell>
          <cell r="E7516">
            <v>59.245539999999998</v>
          </cell>
        </row>
        <row r="7517">
          <cell r="A7517" t="str">
            <v>208564T</v>
          </cell>
          <cell r="B7517" t="str">
            <v>LEVER, THROTTLE</v>
          </cell>
          <cell r="C7517">
            <v>57.57</v>
          </cell>
          <cell r="D7517">
            <v>82.24</v>
          </cell>
          <cell r="E7517">
            <v>17.430399999999999</v>
          </cell>
        </row>
        <row r="7518">
          <cell r="A7518" t="str">
            <v>208564U</v>
          </cell>
          <cell r="B7518" t="str">
            <v>LEVER, THROTTLE (2.25" LG)</v>
          </cell>
          <cell r="C7518">
            <v>109.1</v>
          </cell>
          <cell r="D7518">
            <v>155.86000000000001</v>
          </cell>
          <cell r="E7518">
            <v>45.031999999999996</v>
          </cell>
        </row>
        <row r="7519">
          <cell r="A7519" t="str">
            <v>208569D</v>
          </cell>
          <cell r="B7519" t="str">
            <v>VALVE, 3-WAY PILOT ACT</v>
          </cell>
          <cell r="C7519">
            <v>409</v>
          </cell>
          <cell r="D7519">
            <v>584.29</v>
          </cell>
          <cell r="E7519">
            <v>150.2072</v>
          </cell>
        </row>
        <row r="7520">
          <cell r="A7520" t="str">
            <v>208569K</v>
          </cell>
          <cell r="B7520" t="str">
            <v>VALVE,3-WAY SOLENOID</v>
          </cell>
          <cell r="C7520">
            <v>1432.29</v>
          </cell>
          <cell r="D7520">
            <v>2046.13</v>
          </cell>
          <cell r="E7520">
            <v>482.72764999999998</v>
          </cell>
        </row>
        <row r="7521">
          <cell r="A7521" t="str">
            <v>208569L</v>
          </cell>
          <cell r="B7521" t="str">
            <v>VALVE, PILOT AIR/GAS</v>
          </cell>
          <cell r="C7521">
            <v>583.84</v>
          </cell>
          <cell r="D7521">
            <v>834.06</v>
          </cell>
          <cell r="E7521">
            <v>221.29348999999999</v>
          </cell>
        </row>
        <row r="7522">
          <cell r="A7522" t="str">
            <v>208569M</v>
          </cell>
          <cell r="B7522" t="str">
            <v>VALVE, 3-WAY SOLENOID OPERATED</v>
          </cell>
          <cell r="C7522">
            <v>1457</v>
          </cell>
          <cell r="D7522">
            <v>2081.4299999999998</v>
          </cell>
          <cell r="E7522">
            <v>473.26240000000001</v>
          </cell>
        </row>
        <row r="7523">
          <cell r="A7523" t="str">
            <v>208570A</v>
          </cell>
          <cell r="B7523" t="str">
            <v>VALVE,RELAY</v>
          </cell>
          <cell r="C7523">
            <v>356.83</v>
          </cell>
          <cell r="D7523">
            <v>509.75</v>
          </cell>
          <cell r="E7523">
            <v>106.55840000000001</v>
          </cell>
        </row>
        <row r="7524">
          <cell r="A7524" t="str">
            <v>208570B</v>
          </cell>
          <cell r="B7524" t="str">
            <v>VALVE,RELAY</v>
          </cell>
          <cell r="C7524">
            <v>158.55000000000001</v>
          </cell>
          <cell r="D7524">
            <v>226.5</v>
          </cell>
          <cell r="E7524">
            <v>96.522400000000005</v>
          </cell>
        </row>
        <row r="7525">
          <cell r="A7525" t="str">
            <v>208570C</v>
          </cell>
          <cell r="B7525" t="str">
            <v>VALVE, RELAY, TDI</v>
          </cell>
          <cell r="C7525">
            <v>152.94</v>
          </cell>
          <cell r="D7525">
            <v>218.48</v>
          </cell>
          <cell r="E7525">
            <v>101.4</v>
          </cell>
        </row>
        <row r="7526">
          <cell r="A7526" t="str">
            <v>208601C</v>
          </cell>
          <cell r="B7526" t="str">
            <v>GASKET</v>
          </cell>
          <cell r="C7526">
            <v>1.58</v>
          </cell>
          <cell r="D7526">
            <v>2.2599999999999998</v>
          </cell>
          <cell r="E7526">
            <v>0.51688000000000001</v>
          </cell>
        </row>
        <row r="7527">
          <cell r="A7527" t="str">
            <v>208601D</v>
          </cell>
          <cell r="B7527" t="str">
            <v>GASKET, WATER INLET, OIL COOLER</v>
          </cell>
          <cell r="C7527">
            <v>14.28</v>
          </cell>
          <cell r="D7527">
            <v>20.399999999999999</v>
          </cell>
          <cell r="E7527">
            <v>5.0960000000000001</v>
          </cell>
        </row>
        <row r="7528">
          <cell r="A7528" t="str">
            <v>208601E</v>
          </cell>
          <cell r="B7528" t="str">
            <v>GASKET, OIL LINE</v>
          </cell>
          <cell r="C7528">
            <v>2.0099999999999998</v>
          </cell>
          <cell r="D7528">
            <v>2.87</v>
          </cell>
          <cell r="E7528">
            <v>1.0815999999999999</v>
          </cell>
        </row>
        <row r="7529">
          <cell r="A7529" t="str">
            <v>208604A</v>
          </cell>
          <cell r="B7529" t="str">
            <v>BRACE, AIR INLET</v>
          </cell>
          <cell r="C7529">
            <v>18.239999999999998</v>
          </cell>
          <cell r="D7529">
            <v>26.06</v>
          </cell>
          <cell r="E7529">
            <v>12.3032</v>
          </cell>
        </row>
        <row r="7530">
          <cell r="A7530" t="str">
            <v>208629F</v>
          </cell>
          <cell r="B7530" t="str">
            <v>OIL COOLER ASSY</v>
          </cell>
          <cell r="C7530">
            <v>12385.07</v>
          </cell>
          <cell r="D7530">
            <v>17692.96</v>
          </cell>
          <cell r="E7530">
            <v>4118.3999999999996</v>
          </cell>
        </row>
        <row r="7531">
          <cell r="A7531" t="str">
            <v>208629G</v>
          </cell>
          <cell r="B7531" t="str">
            <v>OIL COOLER</v>
          </cell>
          <cell r="C7531">
            <v>10932.8</v>
          </cell>
          <cell r="D7531">
            <v>15618.29</v>
          </cell>
          <cell r="E7531">
            <v>3174.08</v>
          </cell>
        </row>
        <row r="7532">
          <cell r="A7532" t="str">
            <v>208629J</v>
          </cell>
          <cell r="B7532" t="str">
            <v>COOLER, OIL</v>
          </cell>
          <cell r="C7532">
            <v>9095.44</v>
          </cell>
          <cell r="D7532">
            <v>12993.49</v>
          </cell>
          <cell r="E7532">
            <v>3304.08</v>
          </cell>
        </row>
        <row r="7533">
          <cell r="A7533" t="str">
            <v>208636B</v>
          </cell>
          <cell r="B7533" t="str">
            <v>SWITCH,PRESSURE</v>
          </cell>
          <cell r="C7533">
            <v>239.7</v>
          </cell>
          <cell r="D7533">
            <v>342.43</v>
          </cell>
          <cell r="E7533">
            <v>156.6448</v>
          </cell>
        </row>
        <row r="7534">
          <cell r="A7534" t="str">
            <v>208639A</v>
          </cell>
          <cell r="B7534" t="str">
            <v>BRACKET, SWITCH</v>
          </cell>
          <cell r="C7534">
            <v>53.58</v>
          </cell>
          <cell r="D7534">
            <v>76.540000000000006</v>
          </cell>
          <cell r="E7534">
            <v>8.4968000000000004</v>
          </cell>
        </row>
        <row r="7535">
          <cell r="A7535" t="str">
            <v>208639L</v>
          </cell>
          <cell r="B7535" t="str">
            <v>PLATE, SWITCH AND RELAY</v>
          </cell>
          <cell r="C7535">
            <v>101.56</v>
          </cell>
          <cell r="D7535">
            <v>145.08000000000001</v>
          </cell>
          <cell r="E7535">
            <v>32.5</v>
          </cell>
        </row>
        <row r="7536">
          <cell r="A7536" t="str">
            <v>208642A</v>
          </cell>
          <cell r="B7536" t="str">
            <v>SHIM, SPRING</v>
          </cell>
          <cell r="C7536">
            <v>0.55000000000000004</v>
          </cell>
          <cell r="D7536">
            <v>0.79</v>
          </cell>
          <cell r="E7536">
            <v>0.37440000000000001</v>
          </cell>
        </row>
        <row r="7537">
          <cell r="A7537" t="str">
            <v>208642B</v>
          </cell>
          <cell r="B7537" t="str">
            <v>SHIM, SPRING</v>
          </cell>
          <cell r="C7537">
            <v>0.55000000000000004</v>
          </cell>
          <cell r="D7537">
            <v>0.79</v>
          </cell>
          <cell r="E7537">
            <v>0.37440000000000001</v>
          </cell>
        </row>
        <row r="7538">
          <cell r="A7538" t="str">
            <v>208652A</v>
          </cell>
          <cell r="B7538" t="str">
            <v>CONN.,MALE 2.0 OD X 2 NPT</v>
          </cell>
          <cell r="C7538">
            <v>210.74</v>
          </cell>
          <cell r="D7538">
            <v>301.06</v>
          </cell>
          <cell r="E7538">
            <v>118.43128</v>
          </cell>
        </row>
        <row r="7539">
          <cell r="A7539" t="str">
            <v>208653C</v>
          </cell>
          <cell r="B7539" t="str">
            <v>ELBO,MALE BRASS,1.0 ODX.75 NPT</v>
          </cell>
          <cell r="C7539">
            <v>22.83</v>
          </cell>
          <cell r="D7539">
            <v>32.619999999999997</v>
          </cell>
          <cell r="E7539">
            <v>14.1128</v>
          </cell>
        </row>
        <row r="7540">
          <cell r="A7540" t="str">
            <v>208678B</v>
          </cell>
          <cell r="B7540" t="str">
            <v>BRKT.REAR LH GUARD</v>
          </cell>
          <cell r="C7540">
            <v>42.56</v>
          </cell>
          <cell r="D7540">
            <v>60.8</v>
          </cell>
          <cell r="E7540">
            <v>23.410399999999999</v>
          </cell>
        </row>
        <row r="7541">
          <cell r="A7541" t="str">
            <v>208681A</v>
          </cell>
          <cell r="B7541" t="str">
            <v>BRACKET,OIL COOLER MNTNG</v>
          </cell>
          <cell r="C7541">
            <v>178.83</v>
          </cell>
          <cell r="D7541">
            <v>255.47</v>
          </cell>
          <cell r="E7541">
            <v>40.944800000000001</v>
          </cell>
        </row>
        <row r="7542">
          <cell r="A7542" t="str">
            <v>208689D</v>
          </cell>
          <cell r="B7542" t="str">
            <v>COUPLNG,FLX BLKHD 2 INPIPE</v>
          </cell>
          <cell r="C7542">
            <v>119.77</v>
          </cell>
          <cell r="D7542">
            <v>171.1</v>
          </cell>
          <cell r="E7542">
            <v>30.888000000000002</v>
          </cell>
        </row>
        <row r="7543">
          <cell r="A7543" t="str">
            <v>208706A</v>
          </cell>
          <cell r="B7543" t="str">
            <v>CPLG,FLXMAS,5.0 TUBE</v>
          </cell>
          <cell r="C7543">
            <v>269.20999999999998</v>
          </cell>
          <cell r="D7543">
            <v>384.58</v>
          </cell>
          <cell r="E7543">
            <v>56.430399999999999</v>
          </cell>
        </row>
        <row r="7544">
          <cell r="A7544" t="str">
            <v>208706B</v>
          </cell>
          <cell r="B7544" t="str">
            <v>CPLG,FLXMAS,2.0 TUBE</v>
          </cell>
          <cell r="C7544">
            <v>103.46</v>
          </cell>
          <cell r="D7544">
            <v>147.80000000000001</v>
          </cell>
          <cell r="E7544">
            <v>24.169599999999999</v>
          </cell>
        </row>
        <row r="7545">
          <cell r="A7545" t="str">
            <v>208706C</v>
          </cell>
          <cell r="B7545" t="str">
            <v>CPLG,FLXMAS,1.5 TUBE</v>
          </cell>
          <cell r="C7545">
            <v>36.54</v>
          </cell>
          <cell r="D7545">
            <v>52.2</v>
          </cell>
          <cell r="E7545">
            <v>27.49166</v>
          </cell>
        </row>
        <row r="7546">
          <cell r="A7546" t="str">
            <v>208706D</v>
          </cell>
          <cell r="B7546" t="str">
            <v>CPLG,FLXMAS,1.75TUBE</v>
          </cell>
          <cell r="C7546">
            <v>29.31</v>
          </cell>
          <cell r="D7546">
            <v>41.88</v>
          </cell>
          <cell r="E7546">
            <v>17.315999999999999</v>
          </cell>
        </row>
        <row r="7547">
          <cell r="A7547" t="str">
            <v>208706E</v>
          </cell>
          <cell r="B7547" t="str">
            <v>CPLG,FLXMAS,2.38TUBE</v>
          </cell>
          <cell r="C7547">
            <v>27.96</v>
          </cell>
          <cell r="D7547">
            <v>39.94</v>
          </cell>
          <cell r="E7547">
            <v>15.849600000000001</v>
          </cell>
        </row>
        <row r="7548">
          <cell r="A7548" t="str">
            <v>208706F</v>
          </cell>
          <cell r="B7548" t="str">
            <v>CPLG,FLXMAS,1.5 PIPE</v>
          </cell>
          <cell r="C7548">
            <v>26.78</v>
          </cell>
          <cell r="D7548">
            <v>38.25</v>
          </cell>
          <cell r="E7548">
            <v>13.7904</v>
          </cell>
        </row>
        <row r="7549">
          <cell r="A7549" t="str">
            <v>208706H</v>
          </cell>
          <cell r="B7549" t="str">
            <v>CPLG,FLXMAS,1.25TUBE</v>
          </cell>
          <cell r="C7549">
            <v>48.56</v>
          </cell>
          <cell r="D7549">
            <v>69.37</v>
          </cell>
          <cell r="E7549">
            <v>28.6416</v>
          </cell>
        </row>
        <row r="7550">
          <cell r="A7550" t="str">
            <v>208706M</v>
          </cell>
          <cell r="B7550" t="str">
            <v>"Coupling, Flexmaster 0.50"" Pipe"</v>
          </cell>
          <cell r="C7550">
            <v>126.41</v>
          </cell>
          <cell r="D7550">
            <v>180.59</v>
          </cell>
          <cell r="E7550">
            <v>85.248800000000003</v>
          </cell>
        </row>
        <row r="7551">
          <cell r="A7551" t="str">
            <v>208706P</v>
          </cell>
          <cell r="B7551" t="str">
            <v>CPLG,FLXMAS,1.31TUBE</v>
          </cell>
          <cell r="C7551">
            <v>62.62</v>
          </cell>
          <cell r="D7551">
            <v>89.46</v>
          </cell>
          <cell r="E7551">
            <v>22.776</v>
          </cell>
        </row>
        <row r="7552">
          <cell r="A7552" t="str">
            <v>208706R</v>
          </cell>
          <cell r="B7552" t="str">
            <v>CPLG,FLXMAS,1.0 TUBE</v>
          </cell>
          <cell r="C7552">
            <v>93.94</v>
          </cell>
          <cell r="D7552">
            <v>134.19</v>
          </cell>
          <cell r="E7552">
            <v>24.231999999999999</v>
          </cell>
        </row>
        <row r="7553">
          <cell r="A7553" t="str">
            <v>208706T</v>
          </cell>
          <cell r="B7553" t="str">
            <v>CPLG,FLXMAS,2.0 TUBE</v>
          </cell>
          <cell r="C7553">
            <v>130</v>
          </cell>
          <cell r="D7553">
            <v>185.71</v>
          </cell>
          <cell r="E7553">
            <v>31.886399999999998</v>
          </cell>
        </row>
        <row r="7554">
          <cell r="A7554" t="str">
            <v>208706U</v>
          </cell>
          <cell r="B7554" t="str">
            <v>CPLG,FLXMAS,3.0 TUBE</v>
          </cell>
          <cell r="C7554">
            <v>43.6</v>
          </cell>
          <cell r="D7554">
            <v>62.29</v>
          </cell>
          <cell r="E7554">
            <v>31.2104</v>
          </cell>
        </row>
        <row r="7555">
          <cell r="A7555" t="str">
            <v>208706W</v>
          </cell>
          <cell r="B7555" t="str">
            <v>COUPLING,FLEXMASTER</v>
          </cell>
          <cell r="C7555">
            <v>73.08</v>
          </cell>
          <cell r="D7555">
            <v>104.39</v>
          </cell>
          <cell r="E7555">
            <v>53.383200000000002</v>
          </cell>
        </row>
        <row r="7556">
          <cell r="A7556" t="str">
            <v>208706X</v>
          </cell>
          <cell r="B7556" t="str">
            <v>COUPLING, FLEXMSTR.</v>
          </cell>
          <cell r="C7556">
            <v>291.24</v>
          </cell>
          <cell r="D7556">
            <v>416.05</v>
          </cell>
          <cell r="E7556">
            <v>180.03440000000001</v>
          </cell>
        </row>
        <row r="7557">
          <cell r="A7557" t="str">
            <v>208733C</v>
          </cell>
          <cell r="B7557" t="str">
            <v>TUBE,AIR PRE-LUBE</v>
          </cell>
          <cell r="C7557">
            <v>31.45</v>
          </cell>
          <cell r="D7557">
            <v>44.93</v>
          </cell>
          <cell r="E7557">
            <v>27.397919999999999</v>
          </cell>
        </row>
        <row r="7558">
          <cell r="A7558" t="str">
            <v>208733J</v>
          </cell>
          <cell r="B7558" t="str">
            <v>TUBE,BALANCE LINE</v>
          </cell>
          <cell r="C7558">
            <v>27.14</v>
          </cell>
          <cell r="D7558">
            <v>38.770000000000003</v>
          </cell>
          <cell r="E7558">
            <v>23.62771</v>
          </cell>
        </row>
        <row r="7559">
          <cell r="A7559" t="str">
            <v>208744C</v>
          </cell>
          <cell r="B7559" t="str">
            <v>TUBE, OIL</v>
          </cell>
          <cell r="C7559">
            <v>19.079999999999998</v>
          </cell>
          <cell r="D7559">
            <v>27.26</v>
          </cell>
          <cell r="E7559">
            <v>18.961449999999999</v>
          </cell>
        </row>
        <row r="7560">
          <cell r="A7560" t="str">
            <v>208744F</v>
          </cell>
          <cell r="B7560" t="str">
            <v>TUBE,OIL INLET</v>
          </cell>
          <cell r="C7560">
            <v>38.090000000000003</v>
          </cell>
          <cell r="D7560">
            <v>54.41</v>
          </cell>
          <cell r="E7560">
            <v>39.39537</v>
          </cell>
        </row>
        <row r="7561">
          <cell r="A7561" t="str">
            <v>208744J</v>
          </cell>
          <cell r="B7561" t="str">
            <v>TUBE, AIR SUPPLY</v>
          </cell>
          <cell r="C7561">
            <v>41.58</v>
          </cell>
          <cell r="D7561">
            <v>59.39</v>
          </cell>
          <cell r="E7561">
            <v>26.258289999999999</v>
          </cell>
        </row>
        <row r="7562">
          <cell r="A7562" t="str">
            <v>208744R</v>
          </cell>
          <cell r="B7562" t="str">
            <v>TUBE,OIL DRAIN</v>
          </cell>
          <cell r="C7562">
            <v>4.7699999999999996</v>
          </cell>
          <cell r="D7562">
            <v>6.82</v>
          </cell>
          <cell r="E7562">
            <v>2.6831999999999998</v>
          </cell>
        </row>
        <row r="7563">
          <cell r="A7563" t="str">
            <v>208744V</v>
          </cell>
          <cell r="B7563" t="str">
            <v>TUBE,AIR SUPPLY</v>
          </cell>
          <cell r="C7563">
            <v>64.239999999999995</v>
          </cell>
          <cell r="D7563">
            <v>91.77</v>
          </cell>
          <cell r="E7563">
            <v>40.242170000000002</v>
          </cell>
        </row>
        <row r="7564">
          <cell r="A7564" t="str">
            <v>208798A</v>
          </cell>
          <cell r="B7564" t="str">
            <v>O RING,2.25X2.5X.12,POLY(ACM)</v>
          </cell>
          <cell r="C7564">
            <v>3.08</v>
          </cell>
          <cell r="D7564">
            <v>4.4000000000000004</v>
          </cell>
          <cell r="E7564">
            <v>0.46800000000000003</v>
          </cell>
        </row>
        <row r="7565">
          <cell r="A7565" t="str">
            <v>208816D</v>
          </cell>
          <cell r="B7565" t="str">
            <v>TUBE,BREATHER</v>
          </cell>
          <cell r="C7565">
            <v>144.34</v>
          </cell>
          <cell r="D7565">
            <v>206.2</v>
          </cell>
          <cell r="E7565">
            <v>148.36053000000001</v>
          </cell>
        </row>
        <row r="7566">
          <cell r="A7566" t="str">
            <v>208816E</v>
          </cell>
          <cell r="B7566" t="str">
            <v>TUBE, BREATHER</v>
          </cell>
          <cell r="C7566">
            <v>168.5</v>
          </cell>
          <cell r="D7566">
            <v>240.72</v>
          </cell>
          <cell r="E7566">
            <v>61.162399999999998</v>
          </cell>
        </row>
        <row r="7567">
          <cell r="A7567" t="str">
            <v>208816L</v>
          </cell>
          <cell r="B7567" t="str">
            <v>TUBE,WATER BYPASS UPR RH</v>
          </cell>
          <cell r="C7567">
            <v>413.89</v>
          </cell>
          <cell r="D7567">
            <v>591.26</v>
          </cell>
          <cell r="E7567">
            <v>51.323999999999998</v>
          </cell>
        </row>
        <row r="7568">
          <cell r="A7568" t="str">
            <v>208816M</v>
          </cell>
          <cell r="B7568" t="str">
            <v>TUBE,WATER BYPASS UPR LH</v>
          </cell>
          <cell r="C7568">
            <v>413.89</v>
          </cell>
          <cell r="D7568">
            <v>591.26</v>
          </cell>
          <cell r="E7568">
            <v>51.157600000000002</v>
          </cell>
        </row>
        <row r="7569">
          <cell r="A7569" t="str">
            <v>208816N</v>
          </cell>
          <cell r="B7569" t="str">
            <v>TUBE,WATER BYPASS LOW RH</v>
          </cell>
          <cell r="C7569">
            <v>416</v>
          </cell>
          <cell r="D7569">
            <v>594.28</v>
          </cell>
          <cell r="E7569">
            <v>51.251199999999997</v>
          </cell>
        </row>
        <row r="7570">
          <cell r="A7570" t="str">
            <v>208816P</v>
          </cell>
          <cell r="B7570" t="str">
            <v>TUBE,WATER BYPASS LOW LH</v>
          </cell>
          <cell r="C7570">
            <v>410.94</v>
          </cell>
          <cell r="D7570">
            <v>587.05999999999995</v>
          </cell>
          <cell r="E7570">
            <v>51.4176</v>
          </cell>
        </row>
        <row r="7571">
          <cell r="A7571" t="str">
            <v>208817E</v>
          </cell>
          <cell r="B7571" t="str">
            <v>TEE, EXHAUST OUTLET</v>
          </cell>
          <cell r="C7571">
            <v>2092.91</v>
          </cell>
          <cell r="D7571">
            <v>2989.88</v>
          </cell>
          <cell r="E7571">
            <v>1529.008</v>
          </cell>
        </row>
        <row r="7572">
          <cell r="A7572" t="str">
            <v>208817H</v>
          </cell>
          <cell r="B7572" t="str">
            <v>TEE, EXHAUST OUTLET</v>
          </cell>
          <cell r="C7572">
            <v>2450</v>
          </cell>
          <cell r="D7572">
            <v>3500</v>
          </cell>
          <cell r="E7572">
            <v>481.2808</v>
          </cell>
        </row>
        <row r="7573">
          <cell r="A7573" t="str">
            <v>208818B</v>
          </cell>
          <cell r="B7573" t="str">
            <v>ADAPTER, FLANGE INLET</v>
          </cell>
          <cell r="C7573">
            <v>390.04</v>
          </cell>
          <cell r="D7573">
            <v>557.20000000000005</v>
          </cell>
          <cell r="E7573">
            <v>252.38720000000001</v>
          </cell>
        </row>
        <row r="7574">
          <cell r="A7574" t="str">
            <v>208819A</v>
          </cell>
          <cell r="B7574" t="str">
            <v>GASKET, INTERCOOLER AIR INLET</v>
          </cell>
          <cell r="C7574">
            <v>15.42</v>
          </cell>
          <cell r="D7574">
            <v>22.03</v>
          </cell>
          <cell r="E7574">
            <v>10.4</v>
          </cell>
        </row>
        <row r="7575">
          <cell r="A7575" t="str">
            <v>208820A</v>
          </cell>
          <cell r="B7575" t="str">
            <v>RING,EXH.OUT.RETAIN.</v>
          </cell>
          <cell r="C7575">
            <v>48</v>
          </cell>
          <cell r="D7575">
            <v>68.569999999999993</v>
          </cell>
          <cell r="E7575">
            <v>10.004799999999999</v>
          </cell>
        </row>
        <row r="7576">
          <cell r="A7576" t="str">
            <v>208821A</v>
          </cell>
          <cell r="B7576" t="str">
            <v>GASKET,EXH.OUT.FLANG</v>
          </cell>
          <cell r="C7576">
            <v>12</v>
          </cell>
          <cell r="D7576">
            <v>17.14</v>
          </cell>
          <cell r="E7576">
            <v>3.77</v>
          </cell>
        </row>
        <row r="7577">
          <cell r="A7577" t="str">
            <v>208821B</v>
          </cell>
          <cell r="B7577" t="str">
            <v>GASKET,EXH.OUT.FLANG</v>
          </cell>
          <cell r="C7577">
            <v>90.21</v>
          </cell>
          <cell r="D7577">
            <v>128.87</v>
          </cell>
          <cell r="E7577">
            <v>5.46</v>
          </cell>
        </row>
        <row r="7578">
          <cell r="A7578" t="str">
            <v>208822A</v>
          </cell>
          <cell r="B7578" t="str">
            <v>SEAL,EXHAUST</v>
          </cell>
          <cell r="C7578">
            <v>92.82</v>
          </cell>
          <cell r="D7578">
            <v>132.6</v>
          </cell>
          <cell r="E7578">
            <v>35.354500000000002</v>
          </cell>
        </row>
        <row r="7579">
          <cell r="A7579" t="str">
            <v>208824A</v>
          </cell>
          <cell r="B7579" t="str">
            <v>FLANGE,EXH. OUTLET</v>
          </cell>
          <cell r="C7579">
            <v>99.31</v>
          </cell>
          <cell r="D7579">
            <v>141.87</v>
          </cell>
          <cell r="E7579">
            <v>50.752000000000002</v>
          </cell>
        </row>
        <row r="7580">
          <cell r="A7580" t="str">
            <v>208825A</v>
          </cell>
          <cell r="B7580" t="str">
            <v>CONNECTION,FLEX. EXH</v>
          </cell>
          <cell r="C7580">
            <v>389.92</v>
          </cell>
          <cell r="D7580">
            <v>557.03</v>
          </cell>
          <cell r="E7580">
            <v>204.88</v>
          </cell>
        </row>
        <row r="7581">
          <cell r="A7581" t="str">
            <v>208826B</v>
          </cell>
          <cell r="B7581" t="str">
            <v>BRACKET, EXH. OUTLET</v>
          </cell>
          <cell r="C7581">
            <v>26.43</v>
          </cell>
          <cell r="D7581">
            <v>37.76</v>
          </cell>
          <cell r="E7581">
            <v>10.087999999999999</v>
          </cell>
        </row>
        <row r="7582">
          <cell r="A7582" t="str">
            <v>208833A</v>
          </cell>
          <cell r="B7582" t="str">
            <v>BRACE INTERCOOLER</v>
          </cell>
          <cell r="C7582">
            <v>27.54</v>
          </cell>
          <cell r="D7582">
            <v>39.340000000000003</v>
          </cell>
          <cell r="E7582">
            <v>8.4239999999999995</v>
          </cell>
        </row>
        <row r="7583">
          <cell r="A7583" t="str">
            <v>208834A</v>
          </cell>
          <cell r="B7583" t="str">
            <v>SUPPORT INTERCOOLER</v>
          </cell>
          <cell r="C7583">
            <v>80.23</v>
          </cell>
          <cell r="D7583">
            <v>114.62</v>
          </cell>
          <cell r="E7583">
            <v>26.3432</v>
          </cell>
        </row>
        <row r="7584">
          <cell r="A7584" t="str">
            <v>208834B</v>
          </cell>
          <cell r="B7584" t="str">
            <v>SUPPORT INTERCOOLER</v>
          </cell>
          <cell r="C7584">
            <v>76.69</v>
          </cell>
          <cell r="D7584">
            <v>109.56</v>
          </cell>
          <cell r="E7584">
            <v>26.3432</v>
          </cell>
        </row>
        <row r="7585">
          <cell r="A7585" t="str">
            <v>208834D</v>
          </cell>
          <cell r="B7585" t="str">
            <v>SUPPORT INTERCOOLER</v>
          </cell>
          <cell r="C7585">
            <v>48.78</v>
          </cell>
          <cell r="D7585">
            <v>69.69</v>
          </cell>
          <cell r="E7585">
            <v>32.895200000000003</v>
          </cell>
        </row>
        <row r="7586">
          <cell r="A7586" t="str">
            <v>208835A</v>
          </cell>
          <cell r="B7586" t="str">
            <v>SUPPORT INTERCOOLER</v>
          </cell>
          <cell r="C7586">
            <v>68.63</v>
          </cell>
          <cell r="D7586">
            <v>98.04</v>
          </cell>
          <cell r="E7586">
            <v>17.886510000000001</v>
          </cell>
        </row>
        <row r="7587">
          <cell r="A7587" t="str">
            <v>208835B</v>
          </cell>
          <cell r="B7587" t="str">
            <v>SUPPORT INTERCOOLER</v>
          </cell>
          <cell r="C7587">
            <v>140.41</v>
          </cell>
          <cell r="D7587">
            <v>200.59</v>
          </cell>
          <cell r="E7587">
            <v>28.142399999999999</v>
          </cell>
        </row>
        <row r="7588">
          <cell r="A7588" t="str">
            <v>208835C</v>
          </cell>
          <cell r="B7588" t="str">
            <v>SUPPORT INTERCOOLER</v>
          </cell>
          <cell r="C7588">
            <v>49.37</v>
          </cell>
          <cell r="D7588">
            <v>70.53</v>
          </cell>
          <cell r="E7588">
            <v>33.290399999999998</v>
          </cell>
        </row>
        <row r="7589">
          <cell r="A7589" t="str">
            <v>208835D</v>
          </cell>
          <cell r="B7589" t="str">
            <v>SUPPORT INTERCOOLER</v>
          </cell>
          <cell r="C7589">
            <v>44.79</v>
          </cell>
          <cell r="D7589">
            <v>63.98</v>
          </cell>
          <cell r="E7589">
            <v>30.201599999999999</v>
          </cell>
        </row>
        <row r="7590">
          <cell r="A7590" t="str">
            <v>208835E</v>
          </cell>
          <cell r="B7590" t="str">
            <v>SUPPORT, INTERCOOLER</v>
          </cell>
          <cell r="C7590">
            <v>131.58000000000001</v>
          </cell>
          <cell r="D7590">
            <v>187.97</v>
          </cell>
          <cell r="E7590">
            <v>80.34</v>
          </cell>
        </row>
        <row r="7591">
          <cell r="A7591" t="str">
            <v>208838D</v>
          </cell>
          <cell r="B7591" t="str">
            <v>ELBOW,COMPRESSOR DIS</v>
          </cell>
          <cell r="C7591">
            <v>1184.9100000000001</v>
          </cell>
          <cell r="D7591">
            <v>1692.73</v>
          </cell>
          <cell r="E7591">
            <v>506.75740000000002</v>
          </cell>
        </row>
        <row r="7592">
          <cell r="A7592" t="str">
            <v>208838F</v>
          </cell>
          <cell r="B7592" t="str">
            <v>ELBOW,COMP.DISCHARGE</v>
          </cell>
          <cell r="C7592">
            <v>845.77</v>
          </cell>
          <cell r="D7592">
            <v>1208.25</v>
          </cell>
          <cell r="E7592">
            <v>172.55598000000001</v>
          </cell>
        </row>
        <row r="7593">
          <cell r="A7593" t="str">
            <v>208840A</v>
          </cell>
          <cell r="B7593" t="str">
            <v>LABEL, HIGH VOLTAGE WARNING</v>
          </cell>
          <cell r="C7593">
            <v>7.18</v>
          </cell>
          <cell r="D7593">
            <v>10.26</v>
          </cell>
          <cell r="E7593">
            <v>4.8464</v>
          </cell>
        </row>
        <row r="7594">
          <cell r="A7594" t="str">
            <v>208843B</v>
          </cell>
          <cell r="B7594" t="str">
            <v>BRACKET, IGNITION SWITCH</v>
          </cell>
          <cell r="C7594">
            <v>85.8</v>
          </cell>
          <cell r="D7594">
            <v>122.57</v>
          </cell>
          <cell r="E7594">
            <v>85.211960000000005</v>
          </cell>
        </row>
        <row r="7595">
          <cell r="A7595" t="str">
            <v>208843C</v>
          </cell>
          <cell r="B7595" t="str">
            <v>BRACE, IGNITION SWITCH BRKT</v>
          </cell>
          <cell r="C7595">
            <v>26.27</v>
          </cell>
          <cell r="D7595">
            <v>37.520000000000003</v>
          </cell>
          <cell r="E7595">
            <v>27.99024</v>
          </cell>
        </row>
        <row r="7596">
          <cell r="A7596" t="str">
            <v>208846A</v>
          </cell>
          <cell r="B7596" t="str">
            <v>ELBOW, CONDUIT 90 DEG</v>
          </cell>
          <cell r="C7596">
            <v>14.45</v>
          </cell>
          <cell r="D7596">
            <v>20.65</v>
          </cell>
          <cell r="E7596">
            <v>7.4463999999999997</v>
          </cell>
        </row>
        <row r="7597">
          <cell r="A7597" t="str">
            <v>208877A</v>
          </cell>
          <cell r="B7597" t="str">
            <v>ROD</v>
          </cell>
          <cell r="C7597">
            <v>15</v>
          </cell>
          <cell r="D7597">
            <v>21.43</v>
          </cell>
          <cell r="E7597">
            <v>6.5936000000000003</v>
          </cell>
        </row>
        <row r="7598">
          <cell r="A7598" t="str">
            <v>208888A</v>
          </cell>
          <cell r="B7598" t="str">
            <v>SCR.,B'FLY VALVE ADJ</v>
          </cell>
          <cell r="C7598">
            <v>35.47</v>
          </cell>
          <cell r="D7598">
            <v>50.66</v>
          </cell>
          <cell r="E7598">
            <v>5.7304000000000004</v>
          </cell>
        </row>
        <row r="7599">
          <cell r="A7599" t="str">
            <v>208889A</v>
          </cell>
          <cell r="B7599" t="str">
            <v>VALVE, BUTTERFLY</v>
          </cell>
          <cell r="C7599">
            <v>4.3899999999999997</v>
          </cell>
          <cell r="D7599">
            <v>6.27</v>
          </cell>
          <cell r="E7599">
            <v>0.71760000000000002</v>
          </cell>
        </row>
        <row r="7600">
          <cell r="A7600" t="str">
            <v>208892A</v>
          </cell>
          <cell r="B7600" t="str">
            <v>VALVE,SHUTTLE</v>
          </cell>
          <cell r="C7600">
            <v>74.459999999999994</v>
          </cell>
          <cell r="D7600">
            <v>106.37</v>
          </cell>
          <cell r="E7600">
            <v>25.376000000000001</v>
          </cell>
        </row>
        <row r="7601">
          <cell r="A7601" t="str">
            <v>208896G</v>
          </cell>
          <cell r="B7601" t="str">
            <v>TUBE,FUEL DRIP</v>
          </cell>
          <cell r="C7601">
            <v>26.27</v>
          </cell>
          <cell r="D7601">
            <v>37.520000000000003</v>
          </cell>
          <cell r="E7601">
            <v>28.32761</v>
          </cell>
        </row>
        <row r="7602">
          <cell r="A7602" t="str">
            <v>208900B</v>
          </cell>
          <cell r="B7602" t="str">
            <v>BRACE,TUBE</v>
          </cell>
          <cell r="C7602">
            <v>9.9499999999999993</v>
          </cell>
          <cell r="D7602">
            <v>14.21</v>
          </cell>
          <cell r="E7602">
            <v>25.932649999999999</v>
          </cell>
        </row>
        <row r="7603">
          <cell r="A7603" t="str">
            <v>208900C</v>
          </cell>
          <cell r="B7603" t="str">
            <v>BRACE,TUBE</v>
          </cell>
          <cell r="C7603">
            <v>0.15</v>
          </cell>
          <cell r="D7603">
            <v>0.22</v>
          </cell>
          <cell r="E7603">
            <v>0.10192</v>
          </cell>
        </row>
        <row r="7604">
          <cell r="A7604" t="str">
            <v>208911H</v>
          </cell>
          <cell r="B7604" t="str">
            <v>MOTOR,ELECTRIC</v>
          </cell>
          <cell r="C7604">
            <v>1157.9100000000001</v>
          </cell>
          <cell r="D7604">
            <v>1654.16</v>
          </cell>
          <cell r="E7604">
            <v>516.1</v>
          </cell>
        </row>
        <row r="7605">
          <cell r="A7605" t="str">
            <v>208911P</v>
          </cell>
          <cell r="B7605" t="str">
            <v>MOTOR,ELECTRIC</v>
          </cell>
          <cell r="C7605">
            <v>308.70999999999998</v>
          </cell>
          <cell r="D7605">
            <v>441.02</v>
          </cell>
          <cell r="E7605">
            <v>208.18719999999999</v>
          </cell>
        </row>
        <row r="7606">
          <cell r="A7606" t="str">
            <v>208911U</v>
          </cell>
          <cell r="B7606" t="str">
            <v>MOTOR,EL.,115,208-230V,50/60HZ</v>
          </cell>
          <cell r="C7606">
            <v>2237.9</v>
          </cell>
          <cell r="D7606">
            <v>3197</v>
          </cell>
          <cell r="E7606">
            <v>550.09760000000006</v>
          </cell>
        </row>
        <row r="7607">
          <cell r="A7607" t="str">
            <v>208911V</v>
          </cell>
          <cell r="B7607" t="str">
            <v>MOTOR, ELEC., 115V, 208-230V, 50/60HZ</v>
          </cell>
          <cell r="C7607">
            <v>1221.96</v>
          </cell>
          <cell r="D7607">
            <v>1745.66</v>
          </cell>
          <cell r="E7607">
            <v>686.4</v>
          </cell>
        </row>
        <row r="7608">
          <cell r="A7608" t="str">
            <v>208916A</v>
          </cell>
          <cell r="B7608" t="str">
            <v>SUPPORT,TUBE</v>
          </cell>
          <cell r="C7608">
            <v>14.56</v>
          </cell>
          <cell r="D7608">
            <v>20.81</v>
          </cell>
          <cell r="E7608">
            <v>14.49943</v>
          </cell>
        </row>
        <row r="7609">
          <cell r="A7609" t="str">
            <v>208922A</v>
          </cell>
          <cell r="B7609" t="str">
            <v>VALVE PRESS. RELIEF</v>
          </cell>
          <cell r="C7609">
            <v>147.24</v>
          </cell>
          <cell r="D7609">
            <v>210.34</v>
          </cell>
          <cell r="E7609">
            <v>33.467199999999998</v>
          </cell>
        </row>
        <row r="7610">
          <cell r="A7610" t="str">
            <v>208922B</v>
          </cell>
          <cell r="B7610" t="str">
            <v>VALVE, PRESSURE RELIEF (85 PSI)</v>
          </cell>
          <cell r="C7610">
            <v>56.1</v>
          </cell>
          <cell r="D7610">
            <v>80.14</v>
          </cell>
          <cell r="E7610">
            <v>35.578400000000002</v>
          </cell>
        </row>
        <row r="7611">
          <cell r="A7611" t="str">
            <v>208938A</v>
          </cell>
          <cell r="B7611" t="str">
            <v>BRACKET,SUPPORT LH</v>
          </cell>
          <cell r="C7611">
            <v>26.27</v>
          </cell>
          <cell r="D7611">
            <v>37.520000000000003</v>
          </cell>
          <cell r="E7611">
            <v>17.34064</v>
          </cell>
        </row>
        <row r="7612">
          <cell r="A7612" t="str">
            <v>208938B</v>
          </cell>
          <cell r="B7612" t="str">
            <v>BRKT, WATER MANIFOLD-FRT RIGHT</v>
          </cell>
          <cell r="C7612">
            <v>52.66</v>
          </cell>
          <cell r="D7612">
            <v>75.23</v>
          </cell>
          <cell r="E7612">
            <v>20.352799999999998</v>
          </cell>
        </row>
        <row r="7613">
          <cell r="A7613" t="str">
            <v>208938C</v>
          </cell>
          <cell r="B7613" t="str">
            <v>BRKT, WATER MANIFOLD-FRNT LEFT</v>
          </cell>
          <cell r="C7613">
            <v>50.59</v>
          </cell>
          <cell r="D7613">
            <v>72.27</v>
          </cell>
          <cell r="E7613">
            <v>18.428799999999999</v>
          </cell>
        </row>
        <row r="7614">
          <cell r="A7614" t="str">
            <v>208938D</v>
          </cell>
          <cell r="B7614" t="str">
            <v>BRKT,WATER MFLD-RIGHT REAR</v>
          </cell>
          <cell r="C7614">
            <v>52.23</v>
          </cell>
          <cell r="D7614">
            <v>74.62</v>
          </cell>
          <cell r="E7614">
            <v>9.8591999999999995</v>
          </cell>
        </row>
        <row r="7615">
          <cell r="A7615" t="str">
            <v>208938F</v>
          </cell>
          <cell r="B7615" t="str">
            <v>SUPPORT,MNFLD,LEFT REAR</v>
          </cell>
          <cell r="C7615">
            <v>46.26</v>
          </cell>
          <cell r="D7615">
            <v>66.08</v>
          </cell>
          <cell r="E7615">
            <v>9.8591999999999995</v>
          </cell>
        </row>
        <row r="7616">
          <cell r="A7616" t="str">
            <v>208938G</v>
          </cell>
          <cell r="B7616" t="str">
            <v>SUPP BRKT,IC-OUT WAT TUBE</v>
          </cell>
          <cell r="C7616">
            <v>47.62</v>
          </cell>
          <cell r="D7616">
            <v>68.03</v>
          </cell>
          <cell r="E7616">
            <v>18.149940000000001</v>
          </cell>
        </row>
        <row r="7617">
          <cell r="A7617" t="str">
            <v>208938J</v>
          </cell>
          <cell r="B7617" t="str">
            <v>BRKT,WATER MFLD CONN</v>
          </cell>
          <cell r="C7617">
            <v>56.88</v>
          </cell>
          <cell r="D7617">
            <v>81.25</v>
          </cell>
          <cell r="E7617">
            <v>32.806019999999997</v>
          </cell>
        </row>
        <row r="7618">
          <cell r="A7618" t="str">
            <v>208938K</v>
          </cell>
          <cell r="B7618" t="str">
            <v>BRACKET, WATER MANIFOLD</v>
          </cell>
          <cell r="C7618">
            <v>47.32</v>
          </cell>
          <cell r="D7618">
            <v>67.599999999999994</v>
          </cell>
          <cell r="E7618">
            <v>14.539199999999999</v>
          </cell>
        </row>
        <row r="7619">
          <cell r="A7619" t="str">
            <v>208938L</v>
          </cell>
          <cell r="B7619" t="str">
            <v>BRACKET, WATER MANIFOLD</v>
          </cell>
          <cell r="C7619">
            <v>47.32</v>
          </cell>
          <cell r="D7619">
            <v>67.599999999999994</v>
          </cell>
          <cell r="E7619">
            <v>16.026399999999999</v>
          </cell>
        </row>
        <row r="7620">
          <cell r="A7620" t="str">
            <v>208938M</v>
          </cell>
          <cell r="B7620" t="str">
            <v>BRACKET, WATER MANIFOLD</v>
          </cell>
          <cell r="C7620">
            <v>46.13</v>
          </cell>
          <cell r="D7620">
            <v>65.900000000000006</v>
          </cell>
          <cell r="E7620">
            <v>14.331200000000001</v>
          </cell>
        </row>
        <row r="7621">
          <cell r="A7621" t="str">
            <v>208938N</v>
          </cell>
          <cell r="B7621" t="str">
            <v>BRACKET, WATER MANIFOLD, FRONT L.B.</v>
          </cell>
          <cell r="C7621">
            <v>125.3</v>
          </cell>
          <cell r="D7621">
            <v>179</v>
          </cell>
          <cell r="E7621">
            <v>84.5</v>
          </cell>
        </row>
        <row r="7622">
          <cell r="A7622" t="str">
            <v>208938P</v>
          </cell>
          <cell r="B7622" t="str">
            <v>BRACKET, WATER MANIFOLD, FRONT R.B.</v>
          </cell>
          <cell r="C7622">
            <v>125.3</v>
          </cell>
          <cell r="D7622">
            <v>179</v>
          </cell>
          <cell r="E7622">
            <v>84.5</v>
          </cell>
        </row>
        <row r="7623">
          <cell r="A7623" t="str">
            <v>208939A</v>
          </cell>
          <cell r="B7623" t="str">
            <v>GASKET</v>
          </cell>
          <cell r="C7623">
            <v>5.63</v>
          </cell>
          <cell r="D7623">
            <v>8.0399999999999991</v>
          </cell>
          <cell r="E7623">
            <v>2.2256</v>
          </cell>
        </row>
        <row r="7624">
          <cell r="A7624" t="str">
            <v>208943A</v>
          </cell>
          <cell r="B7624" t="str">
            <v>GASKET</v>
          </cell>
          <cell r="C7624">
            <v>1.48</v>
          </cell>
          <cell r="D7624">
            <v>2.11</v>
          </cell>
          <cell r="E7624">
            <v>0.49192000000000002</v>
          </cell>
        </row>
        <row r="7625">
          <cell r="A7625" t="str">
            <v>208949B</v>
          </cell>
          <cell r="B7625" t="str">
            <v>FLANGE,WATER OUTLET</v>
          </cell>
          <cell r="C7625">
            <v>99.8</v>
          </cell>
          <cell r="D7625">
            <v>142.57</v>
          </cell>
          <cell r="E7625">
            <v>77.604799999999997</v>
          </cell>
        </row>
        <row r="7626">
          <cell r="A7626" t="str">
            <v>208949C</v>
          </cell>
          <cell r="B7626" t="str">
            <v>FLANGE,BYPASS BLIND</v>
          </cell>
          <cell r="C7626">
            <v>55.5</v>
          </cell>
          <cell r="D7626">
            <v>79.28</v>
          </cell>
          <cell r="E7626">
            <v>37.426479999999998</v>
          </cell>
        </row>
        <row r="7627">
          <cell r="A7627" t="str">
            <v>208951A</v>
          </cell>
          <cell r="B7627" t="str">
            <v>TAG, INSTRUCTION</v>
          </cell>
          <cell r="C7627">
            <v>4.9000000000000004</v>
          </cell>
          <cell r="D7627">
            <v>7.01</v>
          </cell>
          <cell r="E7627">
            <v>3.1823999999999999</v>
          </cell>
        </row>
        <row r="7628">
          <cell r="A7628" t="str">
            <v>208955A</v>
          </cell>
          <cell r="B7628" t="str">
            <v>PLATE, INSTRUCTION</v>
          </cell>
          <cell r="C7628">
            <v>11.22</v>
          </cell>
          <cell r="D7628">
            <v>16.03</v>
          </cell>
          <cell r="E7628">
            <v>2.4752000000000001</v>
          </cell>
        </row>
        <row r="7629">
          <cell r="A7629" t="str">
            <v>208963A</v>
          </cell>
          <cell r="B7629" t="str">
            <v>GASKET</v>
          </cell>
          <cell r="C7629">
            <v>7.34</v>
          </cell>
          <cell r="D7629">
            <v>10.49</v>
          </cell>
          <cell r="E7629">
            <v>1.96071</v>
          </cell>
        </row>
        <row r="7630">
          <cell r="A7630" t="str">
            <v>208964A</v>
          </cell>
          <cell r="B7630" t="str">
            <v>GASKET</v>
          </cell>
          <cell r="C7630">
            <v>12.3</v>
          </cell>
          <cell r="D7630">
            <v>17.57</v>
          </cell>
          <cell r="E7630">
            <v>2.0384000000000002</v>
          </cell>
        </row>
        <row r="7631">
          <cell r="A7631" t="str">
            <v>208974A</v>
          </cell>
          <cell r="B7631" t="str">
            <v>SEAL,PACKING 6 IN</v>
          </cell>
          <cell r="C7631">
            <v>8.74</v>
          </cell>
          <cell r="D7631">
            <v>12.49</v>
          </cell>
          <cell r="E7631">
            <v>2.3504</v>
          </cell>
        </row>
        <row r="7632">
          <cell r="A7632" t="str">
            <v>208981P</v>
          </cell>
          <cell r="B7632" t="str">
            <v>TUBE,WATER</v>
          </cell>
          <cell r="C7632">
            <v>27.14</v>
          </cell>
          <cell r="D7632">
            <v>38.770000000000003</v>
          </cell>
          <cell r="E7632">
            <v>23.802589999999999</v>
          </cell>
        </row>
        <row r="7633">
          <cell r="A7633" t="str">
            <v>208981R</v>
          </cell>
          <cell r="B7633" t="str">
            <v>TUBE,WATER</v>
          </cell>
          <cell r="C7633">
            <v>16.64</v>
          </cell>
          <cell r="D7633">
            <v>23.76</v>
          </cell>
          <cell r="E7633">
            <v>14.013400000000001</v>
          </cell>
        </row>
        <row r="7634">
          <cell r="A7634" t="str">
            <v>208995B</v>
          </cell>
          <cell r="B7634" t="str">
            <v>TUBE,AIR</v>
          </cell>
          <cell r="C7634">
            <v>23.23</v>
          </cell>
          <cell r="D7634">
            <v>33.19</v>
          </cell>
          <cell r="E7634">
            <v>21.75789</v>
          </cell>
        </row>
        <row r="7635">
          <cell r="A7635" t="str">
            <v>208995C</v>
          </cell>
          <cell r="B7635" t="str">
            <v>TUBE,AIR</v>
          </cell>
          <cell r="C7635">
            <v>29.18</v>
          </cell>
          <cell r="D7635">
            <v>41.69</v>
          </cell>
          <cell r="E7635">
            <v>28.816960000000002</v>
          </cell>
        </row>
        <row r="7636">
          <cell r="A7636" t="str">
            <v>208995G</v>
          </cell>
          <cell r="B7636" t="str">
            <v>TUBE,OIL</v>
          </cell>
          <cell r="C7636">
            <v>29.86</v>
          </cell>
          <cell r="D7636">
            <v>42.65</v>
          </cell>
          <cell r="E7636">
            <v>24.49953</v>
          </cell>
        </row>
        <row r="7637">
          <cell r="A7637" t="str">
            <v>208995H</v>
          </cell>
          <cell r="B7637" t="str">
            <v>TUBE, ROCKER ARM OIL</v>
          </cell>
          <cell r="C7637">
            <v>31.6</v>
          </cell>
          <cell r="D7637">
            <v>45.14</v>
          </cell>
          <cell r="E7637">
            <v>25.462620000000001</v>
          </cell>
        </row>
        <row r="7638">
          <cell r="A7638" t="str">
            <v>208995W</v>
          </cell>
          <cell r="B7638" t="str">
            <v>TUBE,BREATHER DRAIN</v>
          </cell>
          <cell r="C7638">
            <v>49.38</v>
          </cell>
          <cell r="D7638">
            <v>70.540000000000006</v>
          </cell>
          <cell r="E7638">
            <v>30.032630000000001</v>
          </cell>
        </row>
        <row r="7639">
          <cell r="A7639" t="str">
            <v>208995Y</v>
          </cell>
          <cell r="B7639" t="str">
            <v>TUBE,OIL BYPASS FLTR</v>
          </cell>
          <cell r="C7639">
            <v>6.32</v>
          </cell>
          <cell r="D7639">
            <v>9.0299999999999994</v>
          </cell>
          <cell r="E7639">
            <v>4.2182199999999996</v>
          </cell>
        </row>
        <row r="7640">
          <cell r="A7640" t="str">
            <v>208997A</v>
          </cell>
          <cell r="B7640" t="str">
            <v>RESERVOIR,OIL</v>
          </cell>
          <cell r="C7640">
            <v>255</v>
          </cell>
          <cell r="D7640">
            <v>364.29</v>
          </cell>
          <cell r="E7640">
            <v>192.10338999999999</v>
          </cell>
        </row>
        <row r="7641">
          <cell r="A7641" t="str">
            <v>208998A</v>
          </cell>
          <cell r="B7641" t="str">
            <v>OIL FILLER PLUG&amp;DIP</v>
          </cell>
          <cell r="C7641">
            <v>90.35</v>
          </cell>
          <cell r="D7641">
            <v>129.07</v>
          </cell>
          <cell r="E7641">
            <v>45.76</v>
          </cell>
        </row>
        <row r="7642">
          <cell r="A7642" t="str">
            <v>209000A</v>
          </cell>
          <cell r="B7642" t="str">
            <v>DECAL,INSTRUCTION</v>
          </cell>
          <cell r="C7642">
            <v>16.8</v>
          </cell>
          <cell r="D7642">
            <v>24</v>
          </cell>
          <cell r="E7642">
            <v>4.16</v>
          </cell>
        </row>
        <row r="7643">
          <cell r="A7643" t="str">
            <v>20900L</v>
          </cell>
          <cell r="B7643" t="str">
            <v>WIRE HIGH TEN IGN</v>
          </cell>
          <cell r="C7643">
            <v>0.34</v>
          </cell>
          <cell r="D7643">
            <v>0.49</v>
          </cell>
          <cell r="E7643">
            <v>0.23119000000000001</v>
          </cell>
        </row>
        <row r="7644">
          <cell r="A7644" t="str">
            <v>20900W</v>
          </cell>
          <cell r="B7644" t="str">
            <v>CABLE IGNITION</v>
          </cell>
          <cell r="C7644">
            <v>0.6</v>
          </cell>
          <cell r="D7644">
            <v>0.86</v>
          </cell>
          <cell r="E7644">
            <v>0.40903</v>
          </cell>
        </row>
        <row r="7645">
          <cell r="A7645" t="str">
            <v>20901H</v>
          </cell>
          <cell r="B7645" t="str">
            <v>WIRE HIGH TENS IGN</v>
          </cell>
          <cell r="C7645">
            <v>20.98</v>
          </cell>
          <cell r="D7645">
            <v>29.97</v>
          </cell>
          <cell r="E7645">
            <v>20.40494</v>
          </cell>
        </row>
        <row r="7646">
          <cell r="A7646" t="str">
            <v>209034C</v>
          </cell>
          <cell r="B7646" t="str">
            <v>BRACKET, OIL COOLER, 8 IN</v>
          </cell>
          <cell r="C7646">
            <v>246.89</v>
          </cell>
          <cell r="D7646">
            <v>352.7</v>
          </cell>
          <cell r="E7646">
            <v>237.51830000000001</v>
          </cell>
        </row>
        <row r="7647">
          <cell r="A7647" t="str">
            <v>209034E</v>
          </cell>
          <cell r="B7647" t="str">
            <v>BRACKET, LUBE OIL COOLER</v>
          </cell>
          <cell r="C7647">
            <v>312.38</v>
          </cell>
          <cell r="D7647">
            <v>446.26</v>
          </cell>
          <cell r="E7647">
            <v>197.70250999999999</v>
          </cell>
        </row>
        <row r="7648">
          <cell r="A7648" t="str">
            <v>209035C</v>
          </cell>
          <cell r="B7648" t="str">
            <v>BRACKET,OIL COOLER</v>
          </cell>
          <cell r="C7648">
            <v>431.62</v>
          </cell>
          <cell r="D7648">
            <v>616.6</v>
          </cell>
          <cell r="E7648">
            <v>365.08501999999999</v>
          </cell>
        </row>
        <row r="7649">
          <cell r="A7649" t="str">
            <v>209035D</v>
          </cell>
          <cell r="B7649" t="str">
            <v>BRACKET,OIL COOLER</v>
          </cell>
          <cell r="C7649">
            <v>277.89</v>
          </cell>
          <cell r="D7649">
            <v>396.99</v>
          </cell>
          <cell r="E7649">
            <v>278.83544000000001</v>
          </cell>
        </row>
        <row r="7650">
          <cell r="A7650" t="str">
            <v>209035G</v>
          </cell>
          <cell r="B7650" t="str">
            <v>BRACKET, OIL COOLER, 8 IN</v>
          </cell>
          <cell r="C7650">
            <v>201.37</v>
          </cell>
          <cell r="D7650">
            <v>287.66000000000003</v>
          </cell>
          <cell r="E7650">
            <v>217.40101000000001</v>
          </cell>
        </row>
        <row r="7651">
          <cell r="A7651" t="str">
            <v>209037A</v>
          </cell>
          <cell r="B7651" t="str">
            <v>GASKET,AIR INLET</v>
          </cell>
          <cell r="C7651">
            <v>13.26</v>
          </cell>
          <cell r="D7651">
            <v>18.940000000000001</v>
          </cell>
          <cell r="E7651">
            <v>2.4053100000000001</v>
          </cell>
        </row>
        <row r="7652">
          <cell r="A7652" t="str">
            <v>209044B</v>
          </cell>
          <cell r="B7652" t="str">
            <v>FLANGE,FIRE SLEEVE</v>
          </cell>
          <cell r="C7652">
            <v>35.590000000000003</v>
          </cell>
          <cell r="D7652">
            <v>50.84</v>
          </cell>
          <cell r="E7652">
            <v>35.1815</v>
          </cell>
        </row>
        <row r="7653">
          <cell r="A7653" t="str">
            <v>209045A</v>
          </cell>
          <cell r="B7653" t="str">
            <v>GASKET,TURBO OIL DR</v>
          </cell>
          <cell r="C7653">
            <v>5.4</v>
          </cell>
          <cell r="D7653">
            <v>7.71</v>
          </cell>
          <cell r="E7653">
            <v>0.79039999999999999</v>
          </cell>
        </row>
        <row r="7654">
          <cell r="A7654" t="str">
            <v>209045B</v>
          </cell>
          <cell r="B7654" t="str">
            <v>GASKET,TURBO OIL OUT</v>
          </cell>
          <cell r="C7654">
            <v>6.45</v>
          </cell>
          <cell r="D7654">
            <v>9.2100000000000009</v>
          </cell>
          <cell r="E7654">
            <v>1.56</v>
          </cell>
        </row>
        <row r="7655">
          <cell r="A7655" t="str">
            <v>209045C</v>
          </cell>
          <cell r="B7655" t="str">
            <v>GASKET,TURBO,OIL DR</v>
          </cell>
          <cell r="C7655">
            <v>4.41</v>
          </cell>
          <cell r="D7655">
            <v>6.29</v>
          </cell>
          <cell r="E7655">
            <v>0.78</v>
          </cell>
        </row>
        <row r="7656">
          <cell r="A7656" t="str">
            <v>209045E</v>
          </cell>
          <cell r="B7656" t="str">
            <v>GASKET,TURBO WTR TUB</v>
          </cell>
          <cell r="C7656">
            <v>1.1000000000000001</v>
          </cell>
          <cell r="D7656">
            <v>1.58</v>
          </cell>
          <cell r="E7656">
            <v>0.26</v>
          </cell>
        </row>
        <row r="7657">
          <cell r="A7657" t="str">
            <v>209045F</v>
          </cell>
          <cell r="B7657" t="str">
            <v>GASKET, OIL DRAIN</v>
          </cell>
          <cell r="C7657">
            <v>3.77</v>
          </cell>
          <cell r="D7657">
            <v>5.39</v>
          </cell>
          <cell r="E7657">
            <v>2.2984</v>
          </cell>
        </row>
        <row r="7658">
          <cell r="A7658" t="str">
            <v>209045G</v>
          </cell>
          <cell r="B7658" t="str">
            <v>GASKET, WATER TUBE</v>
          </cell>
          <cell r="C7658">
            <v>2.81</v>
          </cell>
          <cell r="D7658">
            <v>4.01</v>
          </cell>
          <cell r="E7658">
            <v>1.7056</v>
          </cell>
        </row>
        <row r="7659">
          <cell r="A7659" t="str">
            <v>209045L</v>
          </cell>
          <cell r="B7659" t="str">
            <v>GASKET,TURB WATER IN&amp;OUT</v>
          </cell>
          <cell r="C7659">
            <v>9.36</v>
          </cell>
          <cell r="D7659">
            <v>13.38</v>
          </cell>
          <cell r="E7659">
            <v>3.05552</v>
          </cell>
        </row>
        <row r="7660">
          <cell r="A7660" t="str">
            <v>209046A</v>
          </cell>
          <cell r="B7660" t="str">
            <v>GASKET,TURBO OIL IN</v>
          </cell>
          <cell r="C7660">
            <v>4.41</v>
          </cell>
          <cell r="D7660">
            <v>6.29</v>
          </cell>
          <cell r="E7660">
            <v>0.78</v>
          </cell>
        </row>
        <row r="7661">
          <cell r="A7661" t="str">
            <v>209046B</v>
          </cell>
          <cell r="B7661" t="str">
            <v>GASKET,TURBO OIL IN</v>
          </cell>
          <cell r="C7661">
            <v>9.77</v>
          </cell>
          <cell r="D7661">
            <v>13.96</v>
          </cell>
          <cell r="E7661">
            <v>3.12</v>
          </cell>
        </row>
        <row r="7662">
          <cell r="A7662" t="str">
            <v>209046C</v>
          </cell>
          <cell r="B7662" t="str">
            <v>GASKET,TURBO OIL IN</v>
          </cell>
          <cell r="C7662">
            <v>2.31</v>
          </cell>
          <cell r="D7662">
            <v>3.3</v>
          </cell>
          <cell r="E7662">
            <v>1.56</v>
          </cell>
        </row>
        <row r="7663">
          <cell r="A7663" t="str">
            <v>209046E</v>
          </cell>
          <cell r="B7663" t="str">
            <v>GASKET,TURBO OIL INLET</v>
          </cell>
          <cell r="C7663">
            <v>5.69</v>
          </cell>
          <cell r="D7663">
            <v>8.1300000000000008</v>
          </cell>
          <cell r="E7663">
            <v>1.6848000000000001</v>
          </cell>
        </row>
        <row r="7664">
          <cell r="A7664" t="str">
            <v>209046F</v>
          </cell>
          <cell r="B7664" t="str">
            <v>GASKET, OIL INLET</v>
          </cell>
          <cell r="C7664">
            <v>12.3</v>
          </cell>
          <cell r="D7664">
            <v>17.57</v>
          </cell>
          <cell r="E7664">
            <v>2.6208</v>
          </cell>
        </row>
        <row r="7665">
          <cell r="A7665" t="str">
            <v>209050A</v>
          </cell>
          <cell r="B7665" t="str">
            <v>GASKET, EXH BY-PASS</v>
          </cell>
          <cell r="C7665">
            <v>48.24</v>
          </cell>
          <cell r="D7665">
            <v>68.91</v>
          </cell>
          <cell r="E7665">
            <v>14.404</v>
          </cell>
        </row>
        <row r="7666">
          <cell r="A7666" t="str">
            <v>209050D</v>
          </cell>
          <cell r="B7666" t="str">
            <v>GASKET, WASTEGATE</v>
          </cell>
          <cell r="C7666">
            <v>15.08</v>
          </cell>
          <cell r="D7666">
            <v>21.54</v>
          </cell>
          <cell r="E7666">
            <v>6.4272</v>
          </cell>
        </row>
        <row r="7667">
          <cell r="A7667" t="str">
            <v>209057C</v>
          </cell>
          <cell r="B7667" t="str">
            <v>LINE,OIL</v>
          </cell>
          <cell r="C7667">
            <v>26.33</v>
          </cell>
          <cell r="D7667">
            <v>37.619999999999997</v>
          </cell>
          <cell r="E7667">
            <v>21.213010000000001</v>
          </cell>
        </row>
        <row r="7668">
          <cell r="A7668" t="str">
            <v>209057F</v>
          </cell>
          <cell r="B7668" t="str">
            <v>TUBE,OIL</v>
          </cell>
          <cell r="C7668">
            <v>49.38</v>
          </cell>
          <cell r="D7668">
            <v>70.540000000000006</v>
          </cell>
          <cell r="E7668">
            <v>29.043600000000001</v>
          </cell>
        </row>
        <row r="7669">
          <cell r="A7669" t="str">
            <v>209075A</v>
          </cell>
          <cell r="B7669" t="str">
            <v>ADAPTER,LUBE OIL STR</v>
          </cell>
          <cell r="C7669">
            <v>166.26</v>
          </cell>
          <cell r="D7669">
            <v>237.51</v>
          </cell>
          <cell r="E7669">
            <v>45.385599999999997</v>
          </cell>
        </row>
        <row r="7670">
          <cell r="A7670" t="str">
            <v>209075D</v>
          </cell>
          <cell r="B7670" t="str">
            <v>ADAPTER, LUBE OIL STRAINER</v>
          </cell>
          <cell r="C7670">
            <v>48.38</v>
          </cell>
          <cell r="D7670">
            <v>69.12</v>
          </cell>
          <cell r="E7670">
            <v>32.625219999999999</v>
          </cell>
        </row>
        <row r="7671">
          <cell r="A7671" t="str">
            <v>209084D</v>
          </cell>
          <cell r="B7671" t="str">
            <v>TEE,REDUCNG2X1.5X1.5</v>
          </cell>
          <cell r="C7671">
            <v>10.87</v>
          </cell>
          <cell r="D7671">
            <v>15.53</v>
          </cell>
          <cell r="E7671">
            <v>6.7183999999999999</v>
          </cell>
        </row>
        <row r="7672">
          <cell r="A7672" t="str">
            <v>209084E</v>
          </cell>
          <cell r="B7672" t="str">
            <v>TEE,REDUCING 2X2X1</v>
          </cell>
          <cell r="C7672">
            <v>8.75</v>
          </cell>
          <cell r="D7672">
            <v>12.5</v>
          </cell>
          <cell r="E7672">
            <v>5.8967999999999998</v>
          </cell>
        </row>
        <row r="7673">
          <cell r="A7673" t="str">
            <v>209085A</v>
          </cell>
          <cell r="B7673" t="str">
            <v>ELB;FLEX.CPLG.1.50 PIPE BUNA</v>
          </cell>
          <cell r="C7673">
            <v>142.55000000000001</v>
          </cell>
          <cell r="D7673">
            <v>203.65</v>
          </cell>
          <cell r="E7673">
            <v>48.36</v>
          </cell>
        </row>
        <row r="7674">
          <cell r="A7674" t="str">
            <v>209085C</v>
          </cell>
          <cell r="B7674" t="str">
            <v>ELB;FLEX.CPLG 2.00 TUBE BUNA</v>
          </cell>
          <cell r="C7674">
            <v>111.82</v>
          </cell>
          <cell r="D7674">
            <v>159.74</v>
          </cell>
          <cell r="E7674">
            <v>28.329599999999999</v>
          </cell>
        </row>
        <row r="7675">
          <cell r="A7675" t="str">
            <v>209085D</v>
          </cell>
          <cell r="B7675" t="str">
            <v>ELB;FLEX.CPLG.1.50 PIPE VITON</v>
          </cell>
          <cell r="C7675">
            <v>76.12</v>
          </cell>
          <cell r="D7675">
            <v>108.75</v>
          </cell>
          <cell r="E7675">
            <v>46.342399999999998</v>
          </cell>
        </row>
        <row r="7676">
          <cell r="A7676" t="str">
            <v>209085E</v>
          </cell>
          <cell r="B7676" t="str">
            <v>ELB;FLEX.CPLG.2.00 PIPE VITON</v>
          </cell>
          <cell r="C7676">
            <v>175.1</v>
          </cell>
          <cell r="D7676">
            <v>250.14</v>
          </cell>
          <cell r="E7676">
            <v>47.080800000000004</v>
          </cell>
        </row>
        <row r="7677">
          <cell r="A7677" t="str">
            <v>209087B</v>
          </cell>
          <cell r="B7677" t="str">
            <v>BRACKET, OIL COOLER  6 IN</v>
          </cell>
          <cell r="C7677">
            <v>238.56</v>
          </cell>
          <cell r="D7677">
            <v>340.81</v>
          </cell>
          <cell r="E7677">
            <v>231.81720000000001</v>
          </cell>
        </row>
        <row r="7678">
          <cell r="A7678" t="str">
            <v>209105K</v>
          </cell>
          <cell r="B7678" t="str">
            <v>TUBE,OIL</v>
          </cell>
          <cell r="C7678">
            <v>15.99</v>
          </cell>
          <cell r="D7678">
            <v>22.84</v>
          </cell>
          <cell r="E7678">
            <v>15.74202</v>
          </cell>
        </row>
        <row r="7679">
          <cell r="A7679" t="str">
            <v>209105R</v>
          </cell>
          <cell r="B7679" t="str">
            <v>TUBE,OIL</v>
          </cell>
          <cell r="C7679">
            <v>16.12</v>
          </cell>
          <cell r="D7679">
            <v>23.03</v>
          </cell>
          <cell r="E7679">
            <v>15.81809</v>
          </cell>
        </row>
        <row r="7680">
          <cell r="A7680" t="str">
            <v>209105X</v>
          </cell>
          <cell r="B7680" t="str">
            <v>TUBE, AIR VALVE</v>
          </cell>
          <cell r="C7680">
            <v>20.05</v>
          </cell>
          <cell r="D7680">
            <v>28.64</v>
          </cell>
          <cell r="E7680">
            <v>19.711210000000001</v>
          </cell>
        </row>
        <row r="7681">
          <cell r="A7681" t="str">
            <v>209105Y</v>
          </cell>
          <cell r="B7681" t="str">
            <v>TUBE,AIR(FRONT)</v>
          </cell>
          <cell r="C7681">
            <v>38.729999999999997</v>
          </cell>
          <cell r="D7681">
            <v>55.33</v>
          </cell>
          <cell r="E7681">
            <v>27.42334</v>
          </cell>
        </row>
        <row r="7682">
          <cell r="A7682" t="str">
            <v>209107B</v>
          </cell>
          <cell r="B7682" t="str">
            <v>TAG, WARNING</v>
          </cell>
          <cell r="C7682">
            <v>0.77</v>
          </cell>
          <cell r="D7682">
            <v>1.1100000000000001</v>
          </cell>
          <cell r="E7682">
            <v>0.52</v>
          </cell>
        </row>
        <row r="7683">
          <cell r="A7683" t="str">
            <v>209107C</v>
          </cell>
          <cell r="B7683" t="str">
            <v>TAG, WARNING</v>
          </cell>
          <cell r="C7683">
            <v>3.22</v>
          </cell>
          <cell r="D7683">
            <v>4.5999999999999996</v>
          </cell>
          <cell r="E7683">
            <v>2.1717300000000002</v>
          </cell>
        </row>
        <row r="7684">
          <cell r="A7684" t="str">
            <v>209107D</v>
          </cell>
          <cell r="B7684" t="str">
            <v>DECAL, FAN WARNING</v>
          </cell>
          <cell r="C7684">
            <v>4.3</v>
          </cell>
          <cell r="D7684">
            <v>6.14</v>
          </cell>
          <cell r="E7684">
            <v>2.9016000000000002</v>
          </cell>
        </row>
        <row r="7685">
          <cell r="A7685" t="str">
            <v>209107H</v>
          </cell>
          <cell r="B7685" t="str">
            <v>TAG,WARNING</v>
          </cell>
          <cell r="C7685">
            <v>16</v>
          </cell>
          <cell r="D7685">
            <v>22.86</v>
          </cell>
          <cell r="E7685">
            <v>3.7336</v>
          </cell>
        </row>
        <row r="7686">
          <cell r="A7686" t="str">
            <v>209108H</v>
          </cell>
          <cell r="B7686" t="str">
            <v>TUBE, OIL</v>
          </cell>
          <cell r="C7686">
            <v>38.369999999999997</v>
          </cell>
          <cell r="D7686">
            <v>54.82</v>
          </cell>
          <cell r="E7686">
            <v>22.675439999999998</v>
          </cell>
        </row>
        <row r="7687">
          <cell r="A7687" t="str">
            <v>209116A</v>
          </cell>
          <cell r="B7687" t="str">
            <v>DUCT,INERTIA SEP.</v>
          </cell>
          <cell r="C7687">
            <v>787.2</v>
          </cell>
          <cell r="D7687">
            <v>1124.57</v>
          </cell>
          <cell r="E7687">
            <v>329.68</v>
          </cell>
        </row>
        <row r="7688">
          <cell r="A7688" t="str">
            <v>209129G</v>
          </cell>
          <cell r="B7688" t="str">
            <v>ELBOW,C'CASE EJECTOR</v>
          </cell>
          <cell r="C7688">
            <v>81.78</v>
          </cell>
          <cell r="D7688">
            <v>116.82</v>
          </cell>
          <cell r="E7688">
            <v>26.790400000000002</v>
          </cell>
        </row>
        <row r="7689">
          <cell r="A7689" t="str">
            <v>209129H</v>
          </cell>
          <cell r="B7689" t="str">
            <v>ELBOW,C'CASE EJECTOR</v>
          </cell>
          <cell r="C7689">
            <v>120.06</v>
          </cell>
          <cell r="D7689">
            <v>171.52</v>
          </cell>
          <cell r="E7689">
            <v>37.086399999999998</v>
          </cell>
        </row>
        <row r="7690">
          <cell r="A7690" t="str">
            <v>209133E</v>
          </cell>
          <cell r="B7690" t="str">
            <v>TUBE,AIR EXTRACTOR</v>
          </cell>
          <cell r="C7690">
            <v>31.83</v>
          </cell>
          <cell r="D7690">
            <v>45.48</v>
          </cell>
          <cell r="E7690">
            <v>27.02844</v>
          </cell>
        </row>
        <row r="7691">
          <cell r="A7691" t="str">
            <v>209133F</v>
          </cell>
          <cell r="B7691" t="str">
            <v>TUBE,OIL JUMPER</v>
          </cell>
          <cell r="C7691">
            <v>36.57</v>
          </cell>
          <cell r="D7691">
            <v>52.24</v>
          </cell>
          <cell r="E7691">
            <v>35.771360000000001</v>
          </cell>
        </row>
        <row r="7692">
          <cell r="A7692" t="str">
            <v>209133H</v>
          </cell>
          <cell r="B7692" t="str">
            <v>TUBE,AIR SUPPLY R.H.</v>
          </cell>
          <cell r="C7692">
            <v>65.14</v>
          </cell>
          <cell r="D7692">
            <v>93.05</v>
          </cell>
          <cell r="E7692">
            <v>21.06981</v>
          </cell>
        </row>
        <row r="7693">
          <cell r="A7693" t="str">
            <v>209133R</v>
          </cell>
          <cell r="B7693" t="str">
            <v>TUBE,AIR SUPPLY L.H.</v>
          </cell>
          <cell r="C7693">
            <v>27.11</v>
          </cell>
          <cell r="D7693">
            <v>38.72</v>
          </cell>
          <cell r="E7693">
            <v>27.416229999999999</v>
          </cell>
        </row>
        <row r="7694">
          <cell r="A7694" t="str">
            <v>209133S</v>
          </cell>
          <cell r="B7694" t="str">
            <v>TUBE,AIR SUPPLY R.H.</v>
          </cell>
          <cell r="C7694">
            <v>29.23</v>
          </cell>
          <cell r="D7694">
            <v>41.76</v>
          </cell>
          <cell r="E7694">
            <v>28.852409999999999</v>
          </cell>
        </row>
        <row r="7695">
          <cell r="A7695" t="str">
            <v>209133V</v>
          </cell>
          <cell r="B7695" t="str">
            <v>TUBE, AIR SUPPLY-RH</v>
          </cell>
          <cell r="C7695">
            <v>58.5</v>
          </cell>
          <cell r="D7695">
            <v>83.58</v>
          </cell>
          <cell r="E7695">
            <v>21.880330000000001</v>
          </cell>
        </row>
        <row r="7696">
          <cell r="A7696" t="str">
            <v>209133W</v>
          </cell>
          <cell r="B7696" t="str">
            <v>TUBE, AIR SUPPLY-LH</v>
          </cell>
          <cell r="C7696">
            <v>42.85</v>
          </cell>
          <cell r="D7696">
            <v>61.21</v>
          </cell>
          <cell r="E7696">
            <v>19.81062</v>
          </cell>
        </row>
        <row r="7697">
          <cell r="A7697" t="str">
            <v>209133X</v>
          </cell>
          <cell r="B7697" t="str">
            <v>TUBE, AIR SUPPLY-LH</v>
          </cell>
          <cell r="C7697">
            <v>43.67</v>
          </cell>
          <cell r="D7697">
            <v>62.39</v>
          </cell>
          <cell r="E7697">
            <v>19.950399999999998</v>
          </cell>
        </row>
        <row r="7698">
          <cell r="A7698" t="str">
            <v>209134B</v>
          </cell>
          <cell r="B7698" t="str">
            <v>BRACKET TUBE CLIP</v>
          </cell>
          <cell r="C7698">
            <v>14.01</v>
          </cell>
          <cell r="D7698">
            <v>20.010000000000002</v>
          </cell>
          <cell r="E7698">
            <v>13.539</v>
          </cell>
        </row>
        <row r="7699">
          <cell r="A7699" t="str">
            <v>209134D</v>
          </cell>
          <cell r="B7699" t="str">
            <v>BRACE, TUBE SUPT.</v>
          </cell>
          <cell r="C7699">
            <v>15.3</v>
          </cell>
          <cell r="D7699">
            <v>21.86</v>
          </cell>
          <cell r="E7699">
            <v>11.737450000000001</v>
          </cell>
        </row>
        <row r="7700">
          <cell r="A7700" t="str">
            <v>209134E</v>
          </cell>
          <cell r="B7700" t="str">
            <v>BRACE, TUBE</v>
          </cell>
          <cell r="C7700">
            <v>0.24</v>
          </cell>
          <cell r="D7700">
            <v>0.34</v>
          </cell>
          <cell r="E7700">
            <v>0.159</v>
          </cell>
        </row>
        <row r="7701">
          <cell r="A7701" t="str">
            <v>209142K</v>
          </cell>
          <cell r="B7701" t="str">
            <v>BRACKET,3 WAY VALVE</v>
          </cell>
          <cell r="C7701">
            <v>85.3</v>
          </cell>
          <cell r="D7701">
            <v>121.86</v>
          </cell>
          <cell r="E7701">
            <v>22.027200000000001</v>
          </cell>
        </row>
        <row r="7702">
          <cell r="A7702" t="str">
            <v>209142M</v>
          </cell>
          <cell r="B7702" t="str">
            <v>BRACKET, RESERVOIR LH</v>
          </cell>
          <cell r="C7702">
            <v>71.69</v>
          </cell>
          <cell r="D7702">
            <v>102.41</v>
          </cell>
          <cell r="E7702">
            <v>33.196800000000003</v>
          </cell>
        </row>
        <row r="7703">
          <cell r="A7703" t="str">
            <v>209150B</v>
          </cell>
          <cell r="B7703" t="str">
            <v>BRACKET,OIL COOLER</v>
          </cell>
          <cell r="C7703">
            <v>88.16</v>
          </cell>
          <cell r="D7703">
            <v>125.94</v>
          </cell>
          <cell r="E7703">
            <v>49.5456</v>
          </cell>
        </row>
        <row r="7704">
          <cell r="A7704" t="str">
            <v>209150C</v>
          </cell>
          <cell r="B7704" t="str">
            <v>BRACKET,OIL COOLER</v>
          </cell>
          <cell r="C7704">
            <v>310.99</v>
          </cell>
          <cell r="D7704">
            <v>444.27</v>
          </cell>
          <cell r="E7704">
            <v>315.01247999999998</v>
          </cell>
        </row>
        <row r="7705">
          <cell r="A7705" t="str">
            <v>209151C</v>
          </cell>
          <cell r="B7705" t="str">
            <v>PIPE,1.50X3.50 TOE</v>
          </cell>
          <cell r="C7705">
            <v>5.46</v>
          </cell>
          <cell r="D7705">
            <v>7.8</v>
          </cell>
          <cell r="E7705">
            <v>2.8704000000000001</v>
          </cell>
        </row>
        <row r="7706">
          <cell r="A7706" t="str">
            <v>209151E</v>
          </cell>
          <cell r="B7706" t="str">
            <v>PIPE,1.50 X 3.75 TBE</v>
          </cell>
          <cell r="C7706">
            <v>13</v>
          </cell>
          <cell r="D7706">
            <v>18.57</v>
          </cell>
          <cell r="E7706">
            <v>1.8047299999999999</v>
          </cell>
        </row>
        <row r="7707">
          <cell r="A7707" t="str">
            <v>209151K</v>
          </cell>
          <cell r="B7707" t="str">
            <v>PIPE,1.50X10.50 TBE</v>
          </cell>
          <cell r="C7707">
            <v>8.11</v>
          </cell>
          <cell r="D7707">
            <v>11.58</v>
          </cell>
          <cell r="E7707">
            <v>5.4703999999999997</v>
          </cell>
        </row>
        <row r="7708">
          <cell r="A7708" t="str">
            <v>209151M</v>
          </cell>
          <cell r="B7708" t="str">
            <v>PIPE,1.50 X 12.00 TOE</v>
          </cell>
          <cell r="C7708">
            <v>20</v>
          </cell>
          <cell r="D7708">
            <v>28.57</v>
          </cell>
          <cell r="E7708">
            <v>8.84</v>
          </cell>
        </row>
        <row r="7709">
          <cell r="A7709" t="str">
            <v>209151P</v>
          </cell>
          <cell r="B7709" t="str">
            <v>PIPE,1.50X20.38 TBE</v>
          </cell>
          <cell r="C7709">
            <v>16.82</v>
          </cell>
          <cell r="D7709">
            <v>24.03</v>
          </cell>
          <cell r="E7709">
            <v>11.346399999999999</v>
          </cell>
        </row>
        <row r="7710">
          <cell r="A7710" t="str">
            <v>209151S</v>
          </cell>
          <cell r="B7710" t="str">
            <v>PIPE,1.50X5.25 TBE</v>
          </cell>
          <cell r="C7710">
            <v>5.72</v>
          </cell>
          <cell r="D7710">
            <v>8.17</v>
          </cell>
          <cell r="E7710">
            <v>3.8584000000000001</v>
          </cell>
        </row>
        <row r="7711">
          <cell r="A7711" t="str">
            <v>209151X</v>
          </cell>
          <cell r="B7711" t="str">
            <v>PIPE,1.50X16.62 TBE</v>
          </cell>
          <cell r="C7711">
            <v>17.829999999999998</v>
          </cell>
          <cell r="D7711">
            <v>25.46</v>
          </cell>
          <cell r="E7711">
            <v>12.02125</v>
          </cell>
        </row>
        <row r="7712">
          <cell r="A7712" t="str">
            <v>209155A</v>
          </cell>
          <cell r="B7712" t="str">
            <v>WASHER,.34X.59X.12THK</v>
          </cell>
          <cell r="C7712">
            <v>5.98</v>
          </cell>
          <cell r="D7712">
            <v>8.5399999999999991</v>
          </cell>
          <cell r="E7712">
            <v>1.8824000000000001</v>
          </cell>
        </row>
        <row r="7713">
          <cell r="A7713" t="str">
            <v>209155B</v>
          </cell>
          <cell r="B7713" t="str">
            <v>WASHER,.41X.66 X.12</v>
          </cell>
          <cell r="C7713">
            <v>5.9</v>
          </cell>
          <cell r="D7713">
            <v>8.43</v>
          </cell>
          <cell r="E7713">
            <v>1.1439999999999999</v>
          </cell>
        </row>
        <row r="7714">
          <cell r="A7714" t="str">
            <v>209155C</v>
          </cell>
          <cell r="B7714" t="str">
            <v>SPACER,.41X.75X1.62 LG.</v>
          </cell>
          <cell r="C7714">
            <v>13.86</v>
          </cell>
          <cell r="D7714">
            <v>19.8</v>
          </cell>
          <cell r="E7714">
            <v>2.2568000000000001</v>
          </cell>
        </row>
        <row r="7715">
          <cell r="A7715" t="str">
            <v>209155D</v>
          </cell>
          <cell r="B7715" t="str">
            <v>SPACER,.22ID X .50OD X .12 THK</v>
          </cell>
          <cell r="C7715">
            <v>2.64</v>
          </cell>
          <cell r="D7715">
            <v>3.76</v>
          </cell>
          <cell r="E7715">
            <v>1.7784</v>
          </cell>
        </row>
        <row r="7716">
          <cell r="A7716" t="str">
            <v>209159A</v>
          </cell>
          <cell r="B7716" t="str">
            <v>BOSS,1.50DIA .312-18</v>
          </cell>
          <cell r="C7716">
            <v>8.5</v>
          </cell>
          <cell r="D7716">
            <v>12.14</v>
          </cell>
          <cell r="E7716">
            <v>5.7304000000000004</v>
          </cell>
        </row>
        <row r="7717">
          <cell r="A7717" t="str">
            <v>209161A</v>
          </cell>
          <cell r="B7717" t="str">
            <v>BRG,RODEND,M.31-24RH</v>
          </cell>
          <cell r="C7717">
            <v>30.4</v>
          </cell>
          <cell r="D7717">
            <v>43.43</v>
          </cell>
          <cell r="E7717">
            <v>6.3959999999999999</v>
          </cell>
        </row>
        <row r="7718">
          <cell r="A7718" t="str">
            <v>209166B</v>
          </cell>
          <cell r="B7718" t="str">
            <v>TUBE,WATER OUTLET</v>
          </cell>
          <cell r="C7718">
            <v>23.76</v>
          </cell>
          <cell r="D7718">
            <v>33.94</v>
          </cell>
          <cell r="E7718">
            <v>18.134360000000001</v>
          </cell>
        </row>
        <row r="7719">
          <cell r="A7719" t="str">
            <v>209166C</v>
          </cell>
          <cell r="B7719" t="str">
            <v>TUBE, WATER INLET</v>
          </cell>
          <cell r="C7719">
            <v>35.72</v>
          </cell>
          <cell r="D7719">
            <v>51.03</v>
          </cell>
          <cell r="E7719">
            <v>20.223020000000002</v>
          </cell>
        </row>
        <row r="7720">
          <cell r="A7720" t="str">
            <v>209166G</v>
          </cell>
          <cell r="B7720" t="str">
            <v>TUBE,OIL RELIEF</v>
          </cell>
          <cell r="C7720">
            <v>67.41</v>
          </cell>
          <cell r="D7720">
            <v>96.31</v>
          </cell>
          <cell r="E7720">
            <v>48.845619999999997</v>
          </cell>
        </row>
        <row r="7721">
          <cell r="A7721" t="str">
            <v>209166H</v>
          </cell>
          <cell r="B7721" t="str">
            <v>TUBE,OIL RELIEF</v>
          </cell>
          <cell r="C7721">
            <v>42.89</v>
          </cell>
          <cell r="D7721">
            <v>61.27</v>
          </cell>
          <cell r="E7721">
            <v>41.744999999999997</v>
          </cell>
        </row>
        <row r="7722">
          <cell r="A7722" t="str">
            <v>209166K</v>
          </cell>
          <cell r="B7722" t="str">
            <v>TUBE,OIL DISCHARGE</v>
          </cell>
          <cell r="C7722">
            <v>46.14</v>
          </cell>
          <cell r="D7722">
            <v>65.92</v>
          </cell>
          <cell r="E7722">
            <v>31.96658</v>
          </cell>
        </row>
        <row r="7723">
          <cell r="A7723" t="str">
            <v>209166N</v>
          </cell>
          <cell r="B7723" t="str">
            <v>TUBE,OIL RELIEF</v>
          </cell>
          <cell r="C7723">
            <v>5.28</v>
          </cell>
          <cell r="D7723">
            <v>7.54</v>
          </cell>
          <cell r="E7723">
            <v>3.56229</v>
          </cell>
        </row>
        <row r="7724">
          <cell r="A7724" t="str">
            <v>209167M</v>
          </cell>
          <cell r="B7724" t="str">
            <v>REGULATOR,GAS,FISHER 99 ADJ</v>
          </cell>
          <cell r="C7724">
            <v>2946</v>
          </cell>
          <cell r="D7724">
            <v>4208.57</v>
          </cell>
          <cell r="E7724">
            <v>1146.1658</v>
          </cell>
        </row>
        <row r="7725">
          <cell r="A7725" t="str">
            <v>209167N</v>
          </cell>
          <cell r="B7725" t="str">
            <v>REGULATOR,GAS,FISHER 99 ADJ</v>
          </cell>
          <cell r="C7725">
            <v>4007.38</v>
          </cell>
          <cell r="D7725">
            <v>5724.82</v>
          </cell>
          <cell r="E7725">
            <v>1802.6007999999999</v>
          </cell>
        </row>
        <row r="7726">
          <cell r="A7726" t="str">
            <v>209167T</v>
          </cell>
          <cell r="B7726" t="str">
            <v>REGULATOR,GAS,FISHER 99</v>
          </cell>
          <cell r="C7726">
            <v>2960.19</v>
          </cell>
          <cell r="D7726">
            <v>4228.84</v>
          </cell>
          <cell r="E7726">
            <v>1169.1679999999999</v>
          </cell>
        </row>
        <row r="7727">
          <cell r="A7727" t="str">
            <v>209167U</v>
          </cell>
          <cell r="B7727" t="str">
            <v>REGULATOR,PRESSURE (FISHER 99)</v>
          </cell>
          <cell r="C7727">
            <v>2310.11</v>
          </cell>
          <cell r="D7727">
            <v>3300.16</v>
          </cell>
          <cell r="E7727">
            <v>1557.8679999999999</v>
          </cell>
        </row>
        <row r="7728">
          <cell r="A7728" t="str">
            <v>209167W</v>
          </cell>
          <cell r="B7728" t="str">
            <v>REGULATOR,GAS,FISHER 99</v>
          </cell>
          <cell r="C7728">
            <v>1396.02</v>
          </cell>
          <cell r="D7728">
            <v>1994.31</v>
          </cell>
          <cell r="E7728">
            <v>941.42880000000002</v>
          </cell>
        </row>
        <row r="7729">
          <cell r="A7729" t="str">
            <v>209167Y</v>
          </cell>
          <cell r="B7729" t="str">
            <v>REGULATOR,GAS,FISHER 99</v>
          </cell>
          <cell r="C7729">
            <v>2050.7600000000002</v>
          </cell>
          <cell r="D7729">
            <v>2929.66</v>
          </cell>
          <cell r="E7729">
            <v>1382.9712</v>
          </cell>
        </row>
        <row r="7730">
          <cell r="A7730" t="str">
            <v>209170A</v>
          </cell>
          <cell r="B7730" t="str">
            <v>HOUSING, WASTEGATE REGULATOR</v>
          </cell>
          <cell r="C7730">
            <v>467.19</v>
          </cell>
          <cell r="D7730">
            <v>667.41</v>
          </cell>
          <cell r="E7730">
            <v>110.84705</v>
          </cell>
        </row>
        <row r="7731">
          <cell r="A7731" t="str">
            <v>209172A</v>
          </cell>
          <cell r="B7731" t="str">
            <v>ELBOW, WASTEGATE</v>
          </cell>
          <cell r="C7731">
            <v>356.54</v>
          </cell>
          <cell r="D7731">
            <v>509.34</v>
          </cell>
          <cell r="E7731">
            <v>21.84</v>
          </cell>
        </row>
        <row r="7732">
          <cell r="A7732" t="str">
            <v>209173A</v>
          </cell>
          <cell r="B7732" t="str">
            <v>TEE, EXHAUST BYPASS</v>
          </cell>
          <cell r="C7732">
            <v>454.73</v>
          </cell>
          <cell r="D7732">
            <v>649.61</v>
          </cell>
          <cell r="E7732">
            <v>267.51008999999999</v>
          </cell>
        </row>
        <row r="7733">
          <cell r="A7733" t="str">
            <v>209174B</v>
          </cell>
          <cell r="B7733" t="str">
            <v>ELBOW,CARB INLET RB</v>
          </cell>
          <cell r="C7733">
            <v>803.85</v>
          </cell>
          <cell r="D7733">
            <v>1148.3599999999999</v>
          </cell>
          <cell r="E7733">
            <v>202.67058</v>
          </cell>
        </row>
        <row r="7734">
          <cell r="A7734" t="str">
            <v>209180E</v>
          </cell>
          <cell r="B7734" t="str">
            <v>STARTER, AIR/GAS</v>
          </cell>
          <cell r="C7734">
            <v>4183.6499999999996</v>
          </cell>
          <cell r="D7734">
            <v>5976.65</v>
          </cell>
          <cell r="E7734">
            <v>1333.9351999999999</v>
          </cell>
        </row>
        <row r="7735">
          <cell r="A7735" t="str">
            <v>209180F</v>
          </cell>
          <cell r="B7735" t="str">
            <v>STARTER, AIR/GAS</v>
          </cell>
          <cell r="C7735">
            <v>2210.34</v>
          </cell>
          <cell r="D7735">
            <v>3157.63</v>
          </cell>
          <cell r="E7735">
            <v>1333.9351999999999</v>
          </cell>
        </row>
        <row r="7736">
          <cell r="A7736" t="str">
            <v>209180G</v>
          </cell>
          <cell r="B7736" t="str">
            <v>STARTER, AIR/GAS</v>
          </cell>
          <cell r="C7736">
            <v>1825.89</v>
          </cell>
          <cell r="D7736">
            <v>2608.42</v>
          </cell>
          <cell r="E7736">
            <v>1333.9351999999999</v>
          </cell>
        </row>
        <row r="7737">
          <cell r="A7737" t="str">
            <v>209180H</v>
          </cell>
          <cell r="B7737" t="str">
            <v>STARTER,AIR/GAS</v>
          </cell>
          <cell r="C7737">
            <v>4755.41</v>
          </cell>
          <cell r="D7737">
            <v>6793.44</v>
          </cell>
          <cell r="E7737">
            <v>1333.9351999999999</v>
          </cell>
        </row>
        <row r="7738">
          <cell r="A7738" t="str">
            <v>209180K</v>
          </cell>
          <cell r="B7738" t="str">
            <v>STARTER,AIR/GAS</v>
          </cell>
          <cell r="C7738">
            <v>5397.02</v>
          </cell>
          <cell r="D7738">
            <v>7710.03</v>
          </cell>
          <cell r="E7738">
            <v>1333.9351999999999</v>
          </cell>
        </row>
        <row r="7739">
          <cell r="A7739" t="str">
            <v>209195A</v>
          </cell>
          <cell r="B7739" t="str">
            <v>GASKET,EXHAUST FLAN.</v>
          </cell>
          <cell r="C7739">
            <v>9.9</v>
          </cell>
          <cell r="D7739">
            <v>14.14</v>
          </cell>
          <cell r="E7739">
            <v>5.2</v>
          </cell>
        </row>
        <row r="7740">
          <cell r="A7740" t="str">
            <v>209205E</v>
          </cell>
          <cell r="B7740" t="str">
            <v>TUBE,LUBE OIL DRAIN</v>
          </cell>
          <cell r="C7740">
            <v>39.11</v>
          </cell>
          <cell r="D7740">
            <v>55.87</v>
          </cell>
          <cell r="E7740">
            <v>26.374400000000001</v>
          </cell>
        </row>
        <row r="7741">
          <cell r="A7741" t="str">
            <v>209205F</v>
          </cell>
          <cell r="B7741" t="str">
            <v>LINE,TURBO OIL DRAIN</v>
          </cell>
          <cell r="C7741">
            <v>30.96</v>
          </cell>
          <cell r="D7741">
            <v>44.22</v>
          </cell>
          <cell r="E7741">
            <v>19.135999999999999</v>
          </cell>
        </row>
        <row r="7742">
          <cell r="A7742" t="str">
            <v>209209W</v>
          </cell>
          <cell r="B7742" t="str">
            <v>TUBE, OIL</v>
          </cell>
          <cell r="C7742">
            <v>38.11</v>
          </cell>
          <cell r="D7742">
            <v>54.45</v>
          </cell>
          <cell r="E7742">
            <v>34.843800000000002</v>
          </cell>
        </row>
        <row r="7743">
          <cell r="A7743" t="str">
            <v>209209Y</v>
          </cell>
          <cell r="B7743" t="str">
            <v>TUBE, OIL</v>
          </cell>
          <cell r="C7743">
            <v>41.58</v>
          </cell>
          <cell r="D7743">
            <v>59.4</v>
          </cell>
          <cell r="E7743">
            <v>34.843800000000002</v>
          </cell>
        </row>
        <row r="7744">
          <cell r="A7744" t="str">
            <v>209209Z</v>
          </cell>
          <cell r="B7744" t="str">
            <v>TUBE, OIL</v>
          </cell>
          <cell r="C7744">
            <v>91.67</v>
          </cell>
          <cell r="D7744">
            <v>130.96</v>
          </cell>
          <cell r="E7744">
            <v>42.706200000000003</v>
          </cell>
        </row>
        <row r="7745">
          <cell r="A7745" t="str">
            <v>209216N</v>
          </cell>
          <cell r="B7745" t="str">
            <v>TUBE W'GATE SENSING</v>
          </cell>
          <cell r="C7745">
            <v>17.68</v>
          </cell>
          <cell r="D7745">
            <v>25.26</v>
          </cell>
          <cell r="E7745">
            <v>15.552099999999999</v>
          </cell>
        </row>
        <row r="7746">
          <cell r="A7746" t="str">
            <v>209216P</v>
          </cell>
          <cell r="B7746" t="str">
            <v>TUBE W'GATE SENSING</v>
          </cell>
          <cell r="C7746">
            <v>14.93</v>
          </cell>
          <cell r="D7746">
            <v>21.32</v>
          </cell>
          <cell r="E7746">
            <v>14.14569</v>
          </cell>
        </row>
        <row r="7747">
          <cell r="A7747" t="str">
            <v>209217C</v>
          </cell>
          <cell r="B7747" t="str">
            <v>BRACKET, PIPE SUPPORT</v>
          </cell>
          <cell r="C7747">
            <v>179.63</v>
          </cell>
          <cell r="D7747">
            <v>256.62</v>
          </cell>
          <cell r="E7747">
            <v>43.68</v>
          </cell>
        </row>
        <row r="7748">
          <cell r="A7748" t="str">
            <v>209223A</v>
          </cell>
          <cell r="B7748" t="str">
            <v>VALVE,3-WAY</v>
          </cell>
          <cell r="C7748">
            <v>1261.79</v>
          </cell>
          <cell r="D7748">
            <v>1802.56</v>
          </cell>
          <cell r="E7748">
            <v>671.66665999999998</v>
          </cell>
        </row>
        <row r="7749">
          <cell r="A7749" t="str">
            <v>209223B</v>
          </cell>
          <cell r="B7749" t="str">
            <v>VALVE, 3-WAY DIAPHGM</v>
          </cell>
          <cell r="C7749">
            <v>1639.76</v>
          </cell>
          <cell r="D7749">
            <v>2342.5100000000002</v>
          </cell>
          <cell r="E7749">
            <v>845.78</v>
          </cell>
        </row>
        <row r="7750">
          <cell r="A7750" t="str">
            <v>209223D</v>
          </cell>
          <cell r="B7750" t="str">
            <v>VALVE, 2-WAY</v>
          </cell>
          <cell r="C7750">
            <v>1289.93</v>
          </cell>
          <cell r="D7750">
            <v>1842.76</v>
          </cell>
          <cell r="E7750">
            <v>302.45280000000002</v>
          </cell>
        </row>
        <row r="7751">
          <cell r="A7751" t="str">
            <v>209227A</v>
          </cell>
          <cell r="B7751" t="str">
            <v>TURBOCHARGER, W/C</v>
          </cell>
          <cell r="C7751">
            <v>76388.3</v>
          </cell>
          <cell r="D7751">
            <v>109126.14</v>
          </cell>
          <cell r="E7751">
            <v>31927.864799999999</v>
          </cell>
        </row>
        <row r="7752">
          <cell r="A7752" t="str">
            <v>209227D</v>
          </cell>
          <cell r="B7752" t="str">
            <v>TURBOCHARGER W.C.</v>
          </cell>
          <cell r="C7752">
            <v>64693.94</v>
          </cell>
          <cell r="D7752">
            <v>92419.92</v>
          </cell>
          <cell r="E7752">
            <v>27040</v>
          </cell>
        </row>
        <row r="7753">
          <cell r="A7753" t="str">
            <v>209230A</v>
          </cell>
          <cell r="B7753" t="str">
            <v>PANEL,CONTROL</v>
          </cell>
          <cell r="C7753">
            <v>107.1</v>
          </cell>
          <cell r="D7753">
            <v>153</v>
          </cell>
          <cell r="E7753">
            <v>35.671999999999997</v>
          </cell>
        </row>
        <row r="7754">
          <cell r="A7754" t="str">
            <v>209230E</v>
          </cell>
          <cell r="B7754" t="str">
            <v>PANEL, SWITCH</v>
          </cell>
          <cell r="C7754">
            <v>4.9400000000000004</v>
          </cell>
          <cell r="D7754">
            <v>7.06</v>
          </cell>
          <cell r="E7754">
            <v>3.3279999999999998</v>
          </cell>
        </row>
        <row r="7755">
          <cell r="A7755" t="str">
            <v>209230F</v>
          </cell>
          <cell r="B7755" t="str">
            <v>PANEL, CONTROL</v>
          </cell>
          <cell r="C7755">
            <v>11.53</v>
          </cell>
          <cell r="D7755">
            <v>16.47</v>
          </cell>
          <cell r="E7755">
            <v>7.7730600000000001</v>
          </cell>
        </row>
        <row r="7756">
          <cell r="A7756" t="str">
            <v>209230V</v>
          </cell>
          <cell r="B7756" t="str">
            <v>BRACKET, CONTROL PANEL</v>
          </cell>
          <cell r="C7756">
            <v>61.38</v>
          </cell>
          <cell r="D7756">
            <v>87.68</v>
          </cell>
          <cell r="E7756">
            <v>28.527200000000001</v>
          </cell>
        </row>
        <row r="7757">
          <cell r="A7757" t="str">
            <v>209230W</v>
          </cell>
          <cell r="B7757" t="str">
            <v>BRACKET, CONTROL PANEL</v>
          </cell>
          <cell r="C7757">
            <v>84.87</v>
          </cell>
          <cell r="D7757">
            <v>121.25</v>
          </cell>
          <cell r="E7757">
            <v>34.444800000000001</v>
          </cell>
        </row>
        <row r="7758">
          <cell r="A7758" t="str">
            <v>209232A</v>
          </cell>
          <cell r="B7758" t="str">
            <v>TUBE, VENT</v>
          </cell>
          <cell r="C7758">
            <v>19.71</v>
          </cell>
          <cell r="D7758">
            <v>28.16</v>
          </cell>
          <cell r="E7758">
            <v>19.507670000000001</v>
          </cell>
        </row>
        <row r="7759">
          <cell r="A7759" t="str">
            <v>209232B</v>
          </cell>
          <cell r="B7759" t="str">
            <v>TUBE, PRELUBE</v>
          </cell>
          <cell r="C7759">
            <v>19.47</v>
          </cell>
          <cell r="D7759">
            <v>27.82</v>
          </cell>
          <cell r="E7759">
            <v>19.65399</v>
          </cell>
        </row>
        <row r="7760">
          <cell r="A7760" t="str">
            <v>209232C</v>
          </cell>
          <cell r="B7760" t="str">
            <v>TUBE, START</v>
          </cell>
          <cell r="C7760">
            <v>19.73</v>
          </cell>
          <cell r="D7760">
            <v>28.19</v>
          </cell>
          <cell r="E7760">
            <v>19.521429999999999</v>
          </cell>
        </row>
        <row r="7761">
          <cell r="A7761" t="str">
            <v>209232D</v>
          </cell>
          <cell r="B7761" t="str">
            <v>TUBE, SUPPLY</v>
          </cell>
          <cell r="C7761">
            <v>31.39</v>
          </cell>
          <cell r="D7761">
            <v>44.84</v>
          </cell>
          <cell r="E7761">
            <v>31.121860000000002</v>
          </cell>
        </row>
        <row r="7762">
          <cell r="A7762" t="str">
            <v>209233A</v>
          </cell>
          <cell r="B7762" t="str">
            <v>COVER, TURBO INLET</v>
          </cell>
          <cell r="C7762">
            <v>787.74</v>
          </cell>
          <cell r="D7762">
            <v>1125.3499999999999</v>
          </cell>
          <cell r="E7762">
            <v>237.81997999999999</v>
          </cell>
        </row>
        <row r="7763">
          <cell r="A7763" t="str">
            <v>209233B</v>
          </cell>
          <cell r="B7763" t="str">
            <v>COVER, TURBO INLET</v>
          </cell>
          <cell r="C7763">
            <v>373.98</v>
          </cell>
          <cell r="D7763">
            <v>534.25</v>
          </cell>
          <cell r="E7763">
            <v>261.63852000000003</v>
          </cell>
        </row>
        <row r="7764">
          <cell r="A7764" t="str">
            <v>209234A</v>
          </cell>
          <cell r="B7764" t="str">
            <v>COVER,TURBO OUTLET</v>
          </cell>
          <cell r="C7764">
            <v>170.12</v>
          </cell>
          <cell r="D7764">
            <v>243.03</v>
          </cell>
          <cell r="E7764">
            <v>114.72239999999999</v>
          </cell>
        </row>
        <row r="7765">
          <cell r="A7765" t="str">
            <v>209234B</v>
          </cell>
          <cell r="B7765" t="str">
            <v>COVER,TURBO OUTLET</v>
          </cell>
          <cell r="C7765">
            <v>188</v>
          </cell>
          <cell r="D7765">
            <v>268.56</v>
          </cell>
          <cell r="E7765">
            <v>134.69924</v>
          </cell>
        </row>
        <row r="7766">
          <cell r="A7766" t="str">
            <v>209235A</v>
          </cell>
          <cell r="B7766" t="str">
            <v>DECAL CONTROL PANEL</v>
          </cell>
          <cell r="C7766">
            <v>24.06</v>
          </cell>
          <cell r="D7766">
            <v>34.369999999999997</v>
          </cell>
          <cell r="E7766">
            <v>13.52</v>
          </cell>
        </row>
        <row r="7767">
          <cell r="A7767" t="str">
            <v>209235H</v>
          </cell>
          <cell r="B7767" t="str">
            <v>DECAL, CONTROL PANEL</v>
          </cell>
          <cell r="C7767">
            <v>4.49</v>
          </cell>
          <cell r="D7767">
            <v>6.41</v>
          </cell>
          <cell r="E7767">
            <v>3.0264000000000002</v>
          </cell>
        </row>
        <row r="7768">
          <cell r="A7768" t="str">
            <v>209235J</v>
          </cell>
          <cell r="B7768" t="str">
            <v>DECAL, CONTROL PANEL</v>
          </cell>
          <cell r="C7768">
            <v>1.46</v>
          </cell>
          <cell r="D7768">
            <v>2.09</v>
          </cell>
          <cell r="E7768">
            <v>0.90480000000000005</v>
          </cell>
        </row>
        <row r="7769">
          <cell r="A7769" t="str">
            <v>209241C</v>
          </cell>
          <cell r="B7769" t="str">
            <v>ADAPTER .50 NPT-.750-20 UNEF</v>
          </cell>
          <cell r="C7769">
            <v>69.760000000000005</v>
          </cell>
          <cell r="D7769">
            <v>99.66</v>
          </cell>
          <cell r="E7769">
            <v>69.506029999999996</v>
          </cell>
        </row>
        <row r="7770">
          <cell r="A7770" t="str">
            <v>209241D</v>
          </cell>
          <cell r="B7770" t="str">
            <v>ADAPTER .50 NPT-1.1875-18 UNEF</v>
          </cell>
          <cell r="C7770">
            <v>12.2</v>
          </cell>
          <cell r="D7770">
            <v>17.43</v>
          </cell>
          <cell r="E7770">
            <v>8.2263999999999999</v>
          </cell>
        </row>
        <row r="7771">
          <cell r="A7771" t="str">
            <v>209241E</v>
          </cell>
          <cell r="B7771" t="str">
            <v>ADAPTER .50 NPT-.625-24 UNEF</v>
          </cell>
          <cell r="C7771">
            <v>117.93</v>
          </cell>
          <cell r="D7771">
            <v>168.47</v>
          </cell>
          <cell r="E7771">
            <v>79.525880000000001</v>
          </cell>
        </row>
        <row r="7772">
          <cell r="A7772" t="str">
            <v>209241F</v>
          </cell>
          <cell r="B7772" t="str">
            <v>ADAPTER .50 NPT-.750-20 UNEF</v>
          </cell>
          <cell r="C7772">
            <v>150.86000000000001</v>
          </cell>
          <cell r="D7772">
            <v>215.51</v>
          </cell>
          <cell r="E7772">
            <v>80.119540000000001</v>
          </cell>
        </row>
        <row r="7773">
          <cell r="A7773" t="str">
            <v>209242A</v>
          </cell>
          <cell r="B7773" t="str">
            <v>COUPLING,HALF,.25</v>
          </cell>
          <cell r="C7773">
            <v>1.28</v>
          </cell>
          <cell r="D7773">
            <v>1.82</v>
          </cell>
          <cell r="E7773">
            <v>0.78915000000000002</v>
          </cell>
        </row>
        <row r="7774">
          <cell r="A7774" t="str">
            <v>209242B</v>
          </cell>
          <cell r="B7774" t="str">
            <v>COUPLING,HALF,.38</v>
          </cell>
          <cell r="C7774">
            <v>1.17</v>
          </cell>
          <cell r="D7774">
            <v>1.68</v>
          </cell>
          <cell r="E7774">
            <v>0.78915000000000002</v>
          </cell>
        </row>
        <row r="7775">
          <cell r="A7775" t="str">
            <v>209242C</v>
          </cell>
          <cell r="B7775" t="str">
            <v>COUPLING,HALF,.50</v>
          </cell>
          <cell r="C7775">
            <v>3.37</v>
          </cell>
          <cell r="D7775">
            <v>4.8099999999999996</v>
          </cell>
          <cell r="E7775">
            <v>0.73943999999999999</v>
          </cell>
        </row>
        <row r="7776">
          <cell r="A7776" t="str">
            <v>209242D</v>
          </cell>
          <cell r="B7776" t="str">
            <v>COUPLING,HALF,.75</v>
          </cell>
          <cell r="C7776">
            <v>1.47</v>
          </cell>
          <cell r="D7776">
            <v>2.1</v>
          </cell>
          <cell r="E7776">
            <v>0.99153999999999998</v>
          </cell>
        </row>
        <row r="7777">
          <cell r="A7777" t="str">
            <v>209242E</v>
          </cell>
          <cell r="B7777" t="str">
            <v>COUPLING, HALF 1.00</v>
          </cell>
          <cell r="C7777">
            <v>2.06</v>
          </cell>
          <cell r="D7777">
            <v>2.94</v>
          </cell>
          <cell r="E7777">
            <v>1.38486</v>
          </cell>
        </row>
        <row r="7778">
          <cell r="A7778" t="str">
            <v>209242F</v>
          </cell>
          <cell r="B7778" t="str">
            <v>COUPLING,HALF,1.25</v>
          </cell>
          <cell r="C7778">
            <v>3.52</v>
          </cell>
          <cell r="D7778">
            <v>5.03</v>
          </cell>
          <cell r="E7778">
            <v>2.3720300000000001</v>
          </cell>
        </row>
        <row r="7779">
          <cell r="A7779" t="str">
            <v>209242G</v>
          </cell>
          <cell r="B7779" t="str">
            <v>COUPLING,HALF,1.50</v>
          </cell>
          <cell r="C7779">
            <v>4.7699999999999996</v>
          </cell>
          <cell r="D7779">
            <v>6.81</v>
          </cell>
          <cell r="E7779">
            <v>3.21807</v>
          </cell>
        </row>
        <row r="7780">
          <cell r="A7780" t="str">
            <v>209242H</v>
          </cell>
          <cell r="B7780" t="str">
            <v>COUPLING,HALF 2.00</v>
          </cell>
          <cell r="C7780">
            <v>6.68</v>
          </cell>
          <cell r="D7780">
            <v>9.5399999999999991</v>
          </cell>
          <cell r="E7780">
            <v>4.5073600000000003</v>
          </cell>
        </row>
        <row r="7781">
          <cell r="A7781" t="str">
            <v>209242J</v>
          </cell>
          <cell r="B7781" t="str">
            <v>COUPLING,HALF,2.50</v>
          </cell>
          <cell r="C7781">
            <v>13.85</v>
          </cell>
          <cell r="D7781">
            <v>19.78</v>
          </cell>
          <cell r="E7781">
            <v>8.5617999999999999</v>
          </cell>
        </row>
        <row r="7782">
          <cell r="A7782" t="str">
            <v>209243D</v>
          </cell>
          <cell r="B7782" t="str">
            <v>BOX, JUNCTION</v>
          </cell>
          <cell r="C7782">
            <v>76.510000000000005</v>
          </cell>
          <cell r="D7782">
            <v>109.3</v>
          </cell>
          <cell r="E7782">
            <v>53.362400000000001</v>
          </cell>
        </row>
        <row r="7783">
          <cell r="A7783" t="str">
            <v>209244Y</v>
          </cell>
          <cell r="B7783" t="str">
            <v>PANEL, JUNCTION BOX</v>
          </cell>
          <cell r="C7783">
            <v>5.49</v>
          </cell>
          <cell r="D7783">
            <v>7.84</v>
          </cell>
          <cell r="E7783">
            <v>3.7013600000000002</v>
          </cell>
        </row>
        <row r="7784">
          <cell r="A7784" t="str">
            <v>209244Z</v>
          </cell>
          <cell r="B7784" t="str">
            <v>PANEL, JUNCTION BOX</v>
          </cell>
          <cell r="C7784">
            <v>15.8</v>
          </cell>
          <cell r="D7784">
            <v>22.57</v>
          </cell>
          <cell r="E7784">
            <v>31.05246</v>
          </cell>
        </row>
        <row r="7785">
          <cell r="A7785" t="str">
            <v>209246B</v>
          </cell>
          <cell r="B7785" t="str">
            <v>ELBOW, OIL SCREEN</v>
          </cell>
          <cell r="C7785">
            <v>126</v>
          </cell>
          <cell r="D7785">
            <v>180</v>
          </cell>
          <cell r="E7785">
            <v>45.136000000000003</v>
          </cell>
        </row>
        <row r="7786">
          <cell r="A7786" t="str">
            <v>209246C</v>
          </cell>
          <cell r="B7786" t="str">
            <v>ELBOW, OIL SCREEN</v>
          </cell>
          <cell r="C7786">
            <v>134</v>
          </cell>
          <cell r="D7786">
            <v>191.43</v>
          </cell>
          <cell r="E7786">
            <v>53.872</v>
          </cell>
        </row>
        <row r="7787">
          <cell r="A7787" t="str">
            <v>209255B</v>
          </cell>
          <cell r="B7787" t="str">
            <v>VALVE,2-WAY N.O. SOL. 2.00 NPT</v>
          </cell>
          <cell r="C7787">
            <v>574.24</v>
          </cell>
          <cell r="D7787">
            <v>820.34</v>
          </cell>
          <cell r="E7787">
            <v>387.24400000000003</v>
          </cell>
        </row>
        <row r="7788">
          <cell r="A7788" t="str">
            <v>209255M</v>
          </cell>
          <cell r="B7788" t="str">
            <v>VALVE,SOL.2-WAY .75 IN</v>
          </cell>
          <cell r="C7788">
            <v>367.5</v>
          </cell>
          <cell r="D7788">
            <v>525.01</v>
          </cell>
          <cell r="E7788">
            <v>118.2272</v>
          </cell>
        </row>
        <row r="7789">
          <cell r="A7789" t="str">
            <v>209255P</v>
          </cell>
          <cell r="B7789" t="str">
            <v>VALVE, SOLENOID</v>
          </cell>
          <cell r="C7789">
            <v>496.93</v>
          </cell>
          <cell r="D7789">
            <v>709.91</v>
          </cell>
          <cell r="E7789">
            <v>112.84</v>
          </cell>
        </row>
        <row r="7790">
          <cell r="A7790" t="str">
            <v>209255T</v>
          </cell>
          <cell r="B7790" t="str">
            <v>VALVE,2-WAY SOLENOID NO,120VAC</v>
          </cell>
          <cell r="C7790">
            <v>178.77</v>
          </cell>
          <cell r="D7790">
            <v>255.39</v>
          </cell>
          <cell r="E7790">
            <v>120.5568</v>
          </cell>
        </row>
        <row r="7791">
          <cell r="A7791" t="str">
            <v>209255U</v>
          </cell>
          <cell r="B7791" t="str">
            <v>VALVE,2-WAY SOLENOID NC,120VAC</v>
          </cell>
          <cell r="C7791">
            <v>218.36</v>
          </cell>
          <cell r="D7791">
            <v>311.94</v>
          </cell>
          <cell r="E7791">
            <v>65.395200000000003</v>
          </cell>
        </row>
        <row r="7792">
          <cell r="A7792" t="str">
            <v>209255Z</v>
          </cell>
          <cell r="B7792" t="str">
            <v>VALVE, SOL. 3WAY DIRECT ACTING</v>
          </cell>
          <cell r="C7792">
            <v>642.72</v>
          </cell>
          <cell r="D7792">
            <v>918.17</v>
          </cell>
          <cell r="E7792">
            <v>143.31200000000001</v>
          </cell>
        </row>
        <row r="7793">
          <cell r="A7793" t="str">
            <v>209265A</v>
          </cell>
          <cell r="B7793" t="str">
            <v>LEVER BELL CRANK</v>
          </cell>
          <cell r="C7793">
            <v>77.52</v>
          </cell>
          <cell r="D7793">
            <v>110.74</v>
          </cell>
          <cell r="E7793">
            <v>32.387340000000002</v>
          </cell>
        </row>
        <row r="7794">
          <cell r="A7794" t="str">
            <v>209270E</v>
          </cell>
          <cell r="B7794" t="str">
            <v>BRACKET, 3 WAY VALVE</v>
          </cell>
          <cell r="C7794">
            <v>16.809999999999999</v>
          </cell>
          <cell r="D7794">
            <v>24.01</v>
          </cell>
          <cell r="E7794">
            <v>4.0351999999999997</v>
          </cell>
        </row>
        <row r="7795">
          <cell r="A7795" t="str">
            <v>209270F</v>
          </cell>
          <cell r="B7795" t="str">
            <v>BRACKET, 3 WAY VALVE</v>
          </cell>
          <cell r="C7795">
            <v>15.66</v>
          </cell>
          <cell r="D7795">
            <v>22.37</v>
          </cell>
          <cell r="E7795">
            <v>3.2031999999999998</v>
          </cell>
        </row>
        <row r="7796">
          <cell r="A7796" t="str">
            <v>209270G</v>
          </cell>
          <cell r="B7796" t="str">
            <v>BRKT,START/PRELUBE CONTROL VLV</v>
          </cell>
          <cell r="C7796">
            <v>88.74</v>
          </cell>
          <cell r="D7796">
            <v>126.77</v>
          </cell>
          <cell r="E7796">
            <v>18.2624</v>
          </cell>
        </row>
        <row r="7797">
          <cell r="A7797" t="str">
            <v>209270J</v>
          </cell>
          <cell r="B7797" t="str">
            <v>BRACKET, 3 WAY VALVE</v>
          </cell>
          <cell r="C7797">
            <v>115.36</v>
          </cell>
          <cell r="D7797">
            <v>164.8</v>
          </cell>
          <cell r="E7797">
            <v>33.28</v>
          </cell>
        </row>
        <row r="7798">
          <cell r="A7798" t="str">
            <v>209270L</v>
          </cell>
          <cell r="B7798" t="str">
            <v>BRACKET, STARTER &amp; PRELUBE SOLENOID</v>
          </cell>
          <cell r="C7798">
            <v>158.44999999999999</v>
          </cell>
          <cell r="D7798">
            <v>226.36</v>
          </cell>
          <cell r="E7798">
            <v>154.90117000000001</v>
          </cell>
        </row>
        <row r="7799">
          <cell r="A7799" t="str">
            <v>209274G</v>
          </cell>
          <cell r="B7799" t="str">
            <v>BRACKET,BULKHEAD</v>
          </cell>
          <cell r="C7799">
            <v>20.93</v>
          </cell>
          <cell r="D7799">
            <v>29.9</v>
          </cell>
          <cell r="E7799">
            <v>37.44</v>
          </cell>
        </row>
        <row r="7800">
          <cell r="A7800" t="str">
            <v>209275A</v>
          </cell>
          <cell r="B7800" t="str">
            <v>UNION, BLKHD .50 OD X.50 OD</v>
          </cell>
          <cell r="C7800">
            <v>17.54</v>
          </cell>
          <cell r="D7800">
            <v>25.06</v>
          </cell>
          <cell r="E7800">
            <v>11.83104</v>
          </cell>
        </row>
        <row r="7801">
          <cell r="A7801" t="str">
            <v>209288A</v>
          </cell>
          <cell r="B7801" t="str">
            <v>BRACKET, CLIP</v>
          </cell>
          <cell r="C7801">
            <v>10.74</v>
          </cell>
          <cell r="D7801">
            <v>15.34</v>
          </cell>
          <cell r="E7801">
            <v>2.6103999999999998</v>
          </cell>
        </row>
        <row r="7802">
          <cell r="A7802" t="str">
            <v>209289A</v>
          </cell>
          <cell r="B7802" t="str">
            <v>BRACKET, CLIP</v>
          </cell>
          <cell r="C7802">
            <v>10.18</v>
          </cell>
          <cell r="D7802">
            <v>14.54</v>
          </cell>
          <cell r="E7802">
            <v>6.2919999999999998</v>
          </cell>
        </row>
        <row r="7803">
          <cell r="A7803" t="str">
            <v>209290A</v>
          </cell>
          <cell r="B7803" t="str">
            <v>PANEL,PYROMETER S.SW</v>
          </cell>
          <cell r="C7803">
            <v>4.0599999999999996</v>
          </cell>
          <cell r="D7803">
            <v>5.79</v>
          </cell>
          <cell r="E7803">
            <v>2.7351999999999999</v>
          </cell>
        </row>
        <row r="7804">
          <cell r="A7804" t="str">
            <v>209290B</v>
          </cell>
          <cell r="B7804" t="str">
            <v>PANEL,BLANK</v>
          </cell>
          <cell r="C7804">
            <v>2.29</v>
          </cell>
          <cell r="D7804">
            <v>3.27</v>
          </cell>
          <cell r="E7804">
            <v>1.5391999999999999</v>
          </cell>
        </row>
        <row r="7805">
          <cell r="A7805" t="str">
            <v>209290C</v>
          </cell>
          <cell r="B7805" t="str">
            <v>PANEL,PYRO.SEL.SWTCH</v>
          </cell>
          <cell r="C7805">
            <v>19.87</v>
          </cell>
          <cell r="D7805">
            <v>28.38</v>
          </cell>
          <cell r="E7805">
            <v>19.646460000000001</v>
          </cell>
        </row>
        <row r="7806">
          <cell r="A7806" t="str">
            <v>209315S</v>
          </cell>
          <cell r="B7806" t="str">
            <v>TUBE,OIL</v>
          </cell>
          <cell r="C7806">
            <v>1.59</v>
          </cell>
          <cell r="D7806">
            <v>2.27</v>
          </cell>
          <cell r="E7806">
            <v>0.81272</v>
          </cell>
        </row>
        <row r="7807">
          <cell r="A7807" t="str">
            <v>209326A</v>
          </cell>
          <cell r="B7807" t="str">
            <v>INSERT,GOVERNOR ROD</v>
          </cell>
          <cell r="C7807">
            <v>9.02</v>
          </cell>
          <cell r="D7807">
            <v>12.89</v>
          </cell>
          <cell r="E7807">
            <v>3.7648000000000001</v>
          </cell>
        </row>
        <row r="7808">
          <cell r="A7808" t="str">
            <v>209326B</v>
          </cell>
          <cell r="B7808" t="str">
            <v>INSERT, GOVERNOR ROD</v>
          </cell>
          <cell r="C7808">
            <v>22.84</v>
          </cell>
          <cell r="D7808">
            <v>32.630000000000003</v>
          </cell>
          <cell r="E7808">
            <v>7.0095999999999998</v>
          </cell>
        </row>
        <row r="7809">
          <cell r="A7809" t="str">
            <v>209345B</v>
          </cell>
          <cell r="B7809" t="str">
            <v>STRAP, 8 IN OIL COOLER</v>
          </cell>
          <cell r="C7809">
            <v>185.42</v>
          </cell>
          <cell r="D7809">
            <v>264.89</v>
          </cell>
          <cell r="E7809">
            <v>184.19086999999999</v>
          </cell>
        </row>
        <row r="7810">
          <cell r="A7810" t="str">
            <v>209345C</v>
          </cell>
          <cell r="B7810" t="str">
            <v>STRAP,10 INOIL COOLER</v>
          </cell>
          <cell r="C7810">
            <v>53.6</v>
          </cell>
          <cell r="D7810">
            <v>76.569999999999993</v>
          </cell>
          <cell r="E7810">
            <v>16.619199999999999</v>
          </cell>
        </row>
        <row r="7811">
          <cell r="A7811" t="str">
            <v>209353B</v>
          </cell>
          <cell r="B7811" t="str">
            <v>BRACKET,REGULATOR</v>
          </cell>
          <cell r="C7811">
            <v>178.44</v>
          </cell>
          <cell r="D7811">
            <v>254.92</v>
          </cell>
          <cell r="E7811">
            <v>190.69937999999999</v>
          </cell>
        </row>
        <row r="7812">
          <cell r="A7812" t="str">
            <v>209353F</v>
          </cell>
          <cell r="B7812" t="str">
            <v>BRACKET, REGULATOR</v>
          </cell>
          <cell r="C7812">
            <v>134.62</v>
          </cell>
          <cell r="D7812">
            <v>192.31</v>
          </cell>
          <cell r="E7812">
            <v>143.26898</v>
          </cell>
        </row>
        <row r="7813">
          <cell r="A7813" t="str">
            <v>209353G</v>
          </cell>
          <cell r="B7813" t="str">
            <v>BRACKET, REGULATOR -RB</v>
          </cell>
          <cell r="C7813">
            <v>209.86</v>
          </cell>
          <cell r="D7813">
            <v>299.8</v>
          </cell>
          <cell r="E7813">
            <v>220.31478000000001</v>
          </cell>
        </row>
        <row r="7814">
          <cell r="A7814" t="str">
            <v>209353H</v>
          </cell>
          <cell r="B7814" t="str">
            <v>BRACKET, REGULATOR -LB</v>
          </cell>
          <cell r="C7814">
            <v>209.69</v>
          </cell>
          <cell r="D7814">
            <v>299.55</v>
          </cell>
          <cell r="E7814">
            <v>220.12269000000001</v>
          </cell>
        </row>
        <row r="7815">
          <cell r="A7815" t="str">
            <v>209353J</v>
          </cell>
          <cell r="B7815" t="str">
            <v>BRACKET, REGULATOR -RB</v>
          </cell>
          <cell r="C7815">
            <v>298.26</v>
          </cell>
          <cell r="D7815">
            <v>426.08</v>
          </cell>
          <cell r="E7815">
            <v>201.136</v>
          </cell>
        </row>
        <row r="7816">
          <cell r="A7816" t="str">
            <v>209353K</v>
          </cell>
          <cell r="B7816" t="str">
            <v>BRACKET, REGULATOR -LB</v>
          </cell>
          <cell r="C7816">
            <v>318.31</v>
          </cell>
          <cell r="D7816">
            <v>454.73</v>
          </cell>
          <cell r="E7816">
            <v>214.65600000000001</v>
          </cell>
        </row>
        <row r="7817">
          <cell r="A7817" t="str">
            <v>209353L</v>
          </cell>
          <cell r="B7817" t="str">
            <v>BRACKET, GAS REGULATOR</v>
          </cell>
          <cell r="C7817">
            <v>325.48</v>
          </cell>
          <cell r="D7817">
            <v>464.97</v>
          </cell>
          <cell r="E7817">
            <v>119.756</v>
          </cell>
        </row>
        <row r="7818">
          <cell r="A7818" t="str">
            <v>209353M</v>
          </cell>
          <cell r="B7818" t="str">
            <v>STRAP,REGULATOR MOUNTING</v>
          </cell>
          <cell r="C7818">
            <v>40.78</v>
          </cell>
          <cell r="D7818">
            <v>58.26</v>
          </cell>
          <cell r="E7818">
            <v>6.6559999999999997</v>
          </cell>
        </row>
        <row r="7819">
          <cell r="A7819" t="str">
            <v>209353T</v>
          </cell>
          <cell r="B7819" t="str">
            <v>BRACKET, REGULATOR -RB</v>
          </cell>
          <cell r="C7819">
            <v>133.94</v>
          </cell>
          <cell r="D7819">
            <v>191.34</v>
          </cell>
          <cell r="E7819">
            <v>90.323999999999998</v>
          </cell>
        </row>
        <row r="7820">
          <cell r="A7820" t="str">
            <v>209353U</v>
          </cell>
          <cell r="B7820" t="str">
            <v>BRACKET, REGULATOR -LB</v>
          </cell>
          <cell r="C7820">
            <v>178.66</v>
          </cell>
          <cell r="D7820">
            <v>255.23</v>
          </cell>
          <cell r="E7820">
            <v>120.48399999999999</v>
          </cell>
        </row>
        <row r="7821">
          <cell r="A7821" t="str">
            <v>209353V</v>
          </cell>
          <cell r="B7821" t="str">
            <v>BRACKET, REGULATOR</v>
          </cell>
          <cell r="C7821">
            <v>124.42</v>
          </cell>
          <cell r="D7821">
            <v>177.75</v>
          </cell>
          <cell r="E7821">
            <v>26.904800000000002</v>
          </cell>
        </row>
        <row r="7822">
          <cell r="A7822" t="str">
            <v>209353X</v>
          </cell>
          <cell r="B7822" t="str">
            <v>BRACKET, GAS REGULATOR L.H.</v>
          </cell>
          <cell r="C7822">
            <v>176.92</v>
          </cell>
          <cell r="D7822">
            <v>252.74</v>
          </cell>
          <cell r="E7822">
            <v>119.30880000000001</v>
          </cell>
        </row>
        <row r="7823">
          <cell r="A7823" t="str">
            <v>209353Y</v>
          </cell>
          <cell r="B7823" t="str">
            <v>BRACKET, REGULATOR</v>
          </cell>
          <cell r="C7823">
            <v>219.82</v>
          </cell>
          <cell r="D7823">
            <v>314.02</v>
          </cell>
          <cell r="E7823">
            <v>116.86759000000001</v>
          </cell>
        </row>
        <row r="7824">
          <cell r="A7824" t="str">
            <v>209360Z</v>
          </cell>
          <cell r="B7824" t="str">
            <v>TUBE,OIL</v>
          </cell>
          <cell r="C7824">
            <v>23.92</v>
          </cell>
          <cell r="D7824">
            <v>34.17</v>
          </cell>
          <cell r="E7824">
            <v>20.134969999999999</v>
          </cell>
        </row>
        <row r="7825">
          <cell r="A7825" t="str">
            <v>209367A</v>
          </cell>
          <cell r="B7825" t="str">
            <v>ADAPTER,AIR INLET</v>
          </cell>
          <cell r="C7825">
            <v>442.49</v>
          </cell>
          <cell r="D7825">
            <v>632.13</v>
          </cell>
          <cell r="E7825">
            <v>181.11600000000001</v>
          </cell>
        </row>
        <row r="7826">
          <cell r="A7826" t="str">
            <v>209367P</v>
          </cell>
          <cell r="B7826" t="str">
            <v>ADAPTER, TURBO AIR INLET</v>
          </cell>
          <cell r="C7826">
            <v>1708.88</v>
          </cell>
          <cell r="D7826">
            <v>2441.2600000000002</v>
          </cell>
          <cell r="E7826">
            <v>526.34400000000005</v>
          </cell>
        </row>
        <row r="7827">
          <cell r="A7827" t="str">
            <v>209377G</v>
          </cell>
          <cell r="B7827" t="str">
            <v>TACH./HR. MTR. DIG.</v>
          </cell>
          <cell r="C7827">
            <v>1589.9</v>
          </cell>
          <cell r="D7827">
            <v>2271.2800000000002</v>
          </cell>
          <cell r="E7827">
            <v>411.84</v>
          </cell>
        </row>
        <row r="7828">
          <cell r="A7828" t="str">
            <v>209377J</v>
          </cell>
          <cell r="B7828" t="str">
            <v>TACH-HOUR MTR. DIG.</v>
          </cell>
          <cell r="C7828">
            <v>1225.6300000000001</v>
          </cell>
          <cell r="D7828">
            <v>1750.9</v>
          </cell>
          <cell r="E7828">
            <v>424.1952</v>
          </cell>
        </row>
        <row r="7829">
          <cell r="A7829" t="str">
            <v>209377N</v>
          </cell>
          <cell r="B7829" t="str">
            <v>TACH/HRMETER,DIGITAL</v>
          </cell>
          <cell r="C7829">
            <v>973.08</v>
          </cell>
          <cell r="D7829">
            <v>1390.11</v>
          </cell>
          <cell r="E7829">
            <v>360.88</v>
          </cell>
        </row>
        <row r="7830">
          <cell r="A7830" t="str">
            <v>209377P</v>
          </cell>
          <cell r="B7830" t="str">
            <v>TACH/HRMETER, DIGITAL</v>
          </cell>
          <cell r="C7830">
            <v>700.55</v>
          </cell>
          <cell r="D7830">
            <v>1000.78</v>
          </cell>
          <cell r="E7830">
            <v>360.88</v>
          </cell>
        </row>
        <row r="7831">
          <cell r="A7831" t="str">
            <v>209378G</v>
          </cell>
          <cell r="B7831" t="str">
            <v>CABLE, 2 CONDUCTOR</v>
          </cell>
          <cell r="C7831">
            <v>93.84</v>
          </cell>
          <cell r="D7831">
            <v>134.06</v>
          </cell>
          <cell r="E7831">
            <v>51.128100000000003</v>
          </cell>
        </row>
        <row r="7832">
          <cell r="A7832" t="str">
            <v>209385A</v>
          </cell>
          <cell r="B7832" t="str">
            <v>VALVE,BUTTERFLY</v>
          </cell>
          <cell r="C7832">
            <v>98.8</v>
          </cell>
          <cell r="D7832">
            <v>141.13999999999999</v>
          </cell>
          <cell r="E7832">
            <v>12.22</v>
          </cell>
        </row>
        <row r="7833">
          <cell r="A7833" t="str">
            <v>209386C</v>
          </cell>
          <cell r="B7833" t="str">
            <v>SHAFT, BUTTERFLY VALVE</v>
          </cell>
          <cell r="C7833">
            <v>115.26</v>
          </cell>
          <cell r="D7833">
            <v>164.66</v>
          </cell>
          <cell r="E7833">
            <v>26.738399999999999</v>
          </cell>
        </row>
        <row r="7834">
          <cell r="A7834" t="str">
            <v>209395A</v>
          </cell>
          <cell r="B7834" t="str">
            <v>SEAL, OIL</v>
          </cell>
          <cell r="C7834">
            <v>42.84</v>
          </cell>
          <cell r="D7834">
            <v>61.2</v>
          </cell>
          <cell r="E7834">
            <v>14.6432</v>
          </cell>
        </row>
        <row r="7835">
          <cell r="A7835" t="str">
            <v>209423C</v>
          </cell>
          <cell r="B7835" t="str">
            <v>SHAFT,BUTTERFLY VALV</v>
          </cell>
          <cell r="C7835">
            <v>80.92</v>
          </cell>
          <cell r="D7835">
            <v>115.6</v>
          </cell>
          <cell r="E7835">
            <v>54.568800000000003</v>
          </cell>
        </row>
        <row r="7836">
          <cell r="A7836" t="str">
            <v>209432A</v>
          </cell>
          <cell r="B7836" t="str">
            <v>VALVE, BUTTERFLY</v>
          </cell>
          <cell r="C7836">
            <v>41.66</v>
          </cell>
          <cell r="D7836">
            <v>59.51</v>
          </cell>
          <cell r="E7836">
            <v>41.131689999999999</v>
          </cell>
        </row>
        <row r="7837">
          <cell r="A7837" t="str">
            <v>209432B</v>
          </cell>
          <cell r="B7837" t="str">
            <v>VALVE, BUTTERFLY</v>
          </cell>
          <cell r="C7837">
            <v>48.77</v>
          </cell>
          <cell r="D7837">
            <v>69.680000000000007</v>
          </cell>
          <cell r="E7837">
            <v>48.471969999999999</v>
          </cell>
        </row>
        <row r="7838">
          <cell r="A7838" t="str">
            <v>209474A</v>
          </cell>
          <cell r="B7838" t="str">
            <v>BRACKET,BY-PASS FLTR</v>
          </cell>
          <cell r="C7838">
            <v>3.09</v>
          </cell>
          <cell r="D7838">
            <v>4.42</v>
          </cell>
          <cell r="E7838">
            <v>2.0994600000000001</v>
          </cell>
        </row>
        <row r="7839">
          <cell r="A7839" t="str">
            <v>209476A</v>
          </cell>
          <cell r="B7839" t="str">
            <v>SKID, ENGINE</v>
          </cell>
          <cell r="C7839">
            <v>789.17</v>
          </cell>
          <cell r="D7839">
            <v>1127.3900000000001</v>
          </cell>
          <cell r="E7839">
            <v>510.64</v>
          </cell>
        </row>
        <row r="7840">
          <cell r="A7840" t="str">
            <v>209476D</v>
          </cell>
          <cell r="B7840" t="str">
            <v>SKID, ENGINE DEEP SUMP</v>
          </cell>
          <cell r="C7840">
            <v>1333.84</v>
          </cell>
          <cell r="D7840">
            <v>1905.48</v>
          </cell>
          <cell r="E7840">
            <v>953.68</v>
          </cell>
        </row>
        <row r="7841">
          <cell r="A7841" t="str">
            <v>209478B</v>
          </cell>
          <cell r="B7841" t="str">
            <v>TUBE,AIR</v>
          </cell>
          <cell r="C7841">
            <v>24.92</v>
          </cell>
          <cell r="D7841">
            <v>35.6</v>
          </cell>
          <cell r="E7841">
            <v>24.171530000000001</v>
          </cell>
        </row>
        <row r="7842">
          <cell r="A7842" t="str">
            <v>209478C</v>
          </cell>
          <cell r="B7842" t="str">
            <v>TUBE, AIR</v>
          </cell>
          <cell r="C7842">
            <v>25.71</v>
          </cell>
          <cell r="D7842">
            <v>36.729999999999997</v>
          </cell>
          <cell r="E7842">
            <v>26.477830000000001</v>
          </cell>
        </row>
        <row r="7843">
          <cell r="A7843" t="str">
            <v>209478D</v>
          </cell>
          <cell r="B7843" t="str">
            <v>TUBE, TURBO OIL, RB</v>
          </cell>
          <cell r="C7843">
            <v>16.170000000000002</v>
          </cell>
          <cell r="D7843">
            <v>23.1</v>
          </cell>
          <cell r="E7843">
            <v>12.0952</v>
          </cell>
        </row>
        <row r="7844">
          <cell r="A7844" t="str">
            <v>209478E</v>
          </cell>
          <cell r="B7844" t="str">
            <v>TUBE, TURBO OIL, LB</v>
          </cell>
          <cell r="C7844">
            <v>16.329999999999998</v>
          </cell>
          <cell r="D7844">
            <v>23.33</v>
          </cell>
          <cell r="E7844">
            <v>9.5888000000000009</v>
          </cell>
        </row>
        <row r="7845">
          <cell r="A7845" t="str">
            <v>209491D</v>
          </cell>
          <cell r="B7845" t="str">
            <v>BRACKET, EJECTOR-FRONT</v>
          </cell>
          <cell r="C7845">
            <v>28.44</v>
          </cell>
          <cell r="D7845">
            <v>40.630000000000003</v>
          </cell>
          <cell r="E7845">
            <v>8.9648000000000003</v>
          </cell>
        </row>
        <row r="7846">
          <cell r="A7846" t="str">
            <v>209491E</v>
          </cell>
          <cell r="B7846" t="str">
            <v>BRACKET, EXTRACTOR-FRONT</v>
          </cell>
          <cell r="C7846">
            <v>31.52</v>
          </cell>
          <cell r="D7846">
            <v>45.03</v>
          </cell>
          <cell r="E7846">
            <v>17.886710000000001</v>
          </cell>
        </row>
        <row r="7847">
          <cell r="A7847" t="str">
            <v>209492D</v>
          </cell>
          <cell r="B7847" t="str">
            <v>BRACKET, EJECTOR (REAR)</v>
          </cell>
          <cell r="C7847">
            <v>49.56</v>
          </cell>
          <cell r="D7847">
            <v>70.8</v>
          </cell>
          <cell r="E7847">
            <v>15.808</v>
          </cell>
        </row>
        <row r="7848">
          <cell r="A7848" t="str">
            <v>209492E</v>
          </cell>
          <cell r="B7848" t="str">
            <v>BRACKET,EXTRACTOR-FRONT</v>
          </cell>
          <cell r="C7848">
            <v>28.78</v>
          </cell>
          <cell r="D7848">
            <v>41.12</v>
          </cell>
          <cell r="E7848">
            <v>38.456429999999997</v>
          </cell>
        </row>
        <row r="7849">
          <cell r="A7849" t="str">
            <v>209492F</v>
          </cell>
          <cell r="B7849" t="str">
            <v>BRACKET, EXTRACTOR-REAR</v>
          </cell>
          <cell r="C7849">
            <v>134.47999999999999</v>
          </cell>
          <cell r="D7849">
            <v>192.11</v>
          </cell>
          <cell r="E7849">
            <v>41.464799999999997</v>
          </cell>
        </row>
        <row r="7850">
          <cell r="A7850" t="str">
            <v>209492G</v>
          </cell>
          <cell r="B7850" t="str">
            <v>BRACKET,BREATHER TUBE SUPP.</v>
          </cell>
          <cell r="C7850">
            <v>28.91</v>
          </cell>
          <cell r="D7850">
            <v>41.3</v>
          </cell>
          <cell r="E7850">
            <v>21.10162</v>
          </cell>
        </row>
        <row r="7851">
          <cell r="A7851" t="str">
            <v>209492H</v>
          </cell>
          <cell r="B7851" t="str">
            <v>BRACKET, TUBE SUPPORT- REAR</v>
          </cell>
          <cell r="C7851">
            <v>120.47</v>
          </cell>
          <cell r="D7851">
            <v>172.1</v>
          </cell>
          <cell r="E7851">
            <v>126.54958000000001</v>
          </cell>
        </row>
        <row r="7852">
          <cell r="A7852" t="str">
            <v>209492J</v>
          </cell>
          <cell r="B7852" t="str">
            <v>BRACKET, SUPPORT-FRONT</v>
          </cell>
          <cell r="C7852">
            <v>19.55</v>
          </cell>
          <cell r="D7852">
            <v>27.93</v>
          </cell>
          <cell r="E7852">
            <v>19.1631</v>
          </cell>
        </row>
        <row r="7853">
          <cell r="A7853" t="str">
            <v>209493A</v>
          </cell>
          <cell r="B7853" t="str">
            <v>BRACE, WASTEGATE TUBE</v>
          </cell>
          <cell r="C7853">
            <v>17.95</v>
          </cell>
          <cell r="D7853">
            <v>25.65</v>
          </cell>
          <cell r="E7853">
            <v>1.6712800000000001</v>
          </cell>
        </row>
        <row r="7854">
          <cell r="A7854" t="str">
            <v>209494A</v>
          </cell>
          <cell r="B7854" t="str">
            <v>CONNECTION,FLEXIBLE</v>
          </cell>
          <cell r="C7854">
            <v>98.65</v>
          </cell>
          <cell r="D7854">
            <v>140.93</v>
          </cell>
          <cell r="E7854">
            <v>62.4</v>
          </cell>
        </row>
        <row r="7855">
          <cell r="A7855" t="str">
            <v>209512G</v>
          </cell>
          <cell r="B7855" t="str">
            <v>BRACKET,VALVE</v>
          </cell>
          <cell r="C7855">
            <v>29.82</v>
          </cell>
          <cell r="D7855">
            <v>42.6</v>
          </cell>
          <cell r="E7855">
            <v>29.190470000000001</v>
          </cell>
        </row>
        <row r="7856">
          <cell r="A7856" t="str">
            <v>209512J</v>
          </cell>
          <cell r="B7856" t="str">
            <v>BRACKET,SUPPORT,FRNT</v>
          </cell>
          <cell r="C7856">
            <v>3.91</v>
          </cell>
          <cell r="D7856">
            <v>5.59</v>
          </cell>
          <cell r="E7856">
            <v>2.6417700000000002</v>
          </cell>
        </row>
        <row r="7857">
          <cell r="A7857" t="str">
            <v>209513E</v>
          </cell>
          <cell r="B7857" t="str">
            <v>TUBE,OIL PRESSURE</v>
          </cell>
          <cell r="C7857">
            <v>16.420000000000002</v>
          </cell>
          <cell r="D7857">
            <v>23.45</v>
          </cell>
          <cell r="E7857">
            <v>15.99628</v>
          </cell>
        </row>
        <row r="7858">
          <cell r="A7858" t="str">
            <v>209517N</v>
          </cell>
          <cell r="B7858" t="str">
            <v>TUBE,OIL SEPERATOR</v>
          </cell>
          <cell r="C7858">
            <v>106.64</v>
          </cell>
          <cell r="D7858">
            <v>152.34</v>
          </cell>
          <cell r="E7858">
            <v>109.6088</v>
          </cell>
        </row>
        <row r="7859">
          <cell r="A7859" t="str">
            <v>209522D</v>
          </cell>
          <cell r="B7859" t="str">
            <v>TUBE, BREATHER DRAIN</v>
          </cell>
          <cell r="C7859">
            <v>32.06</v>
          </cell>
          <cell r="D7859">
            <v>45.8</v>
          </cell>
          <cell r="E7859">
            <v>33.063769999999998</v>
          </cell>
        </row>
        <row r="7860">
          <cell r="A7860" t="str">
            <v>209522E</v>
          </cell>
          <cell r="B7860" t="str">
            <v>TUBE,BREATHER DRAIN</v>
          </cell>
          <cell r="C7860">
            <v>26.33</v>
          </cell>
          <cell r="D7860">
            <v>37.619999999999997</v>
          </cell>
          <cell r="E7860">
            <v>20.640270000000001</v>
          </cell>
        </row>
        <row r="7861">
          <cell r="A7861" t="str">
            <v>209522F</v>
          </cell>
          <cell r="B7861" t="str">
            <v>TUBE,BREATHER DRAIN</v>
          </cell>
          <cell r="C7861">
            <v>28.08</v>
          </cell>
          <cell r="D7861">
            <v>40.119999999999997</v>
          </cell>
          <cell r="E7861">
            <v>21.395189999999999</v>
          </cell>
        </row>
        <row r="7862">
          <cell r="A7862" t="str">
            <v>209542A</v>
          </cell>
          <cell r="B7862" t="str">
            <v>FLANGE,150#,SLIP-ON WELD,2.0</v>
          </cell>
          <cell r="C7862">
            <v>16.46</v>
          </cell>
          <cell r="D7862">
            <v>23.51</v>
          </cell>
          <cell r="E7862">
            <v>11.093680000000001</v>
          </cell>
        </row>
        <row r="7863">
          <cell r="A7863" t="str">
            <v>209542B</v>
          </cell>
          <cell r="B7863" t="str">
            <v>FLANGE,150#,SLIP-ON WELD,3.0</v>
          </cell>
          <cell r="C7863">
            <v>19.84</v>
          </cell>
          <cell r="D7863">
            <v>28.34</v>
          </cell>
          <cell r="E7863">
            <v>13.376480000000001</v>
          </cell>
        </row>
        <row r="7864">
          <cell r="A7864" t="str">
            <v>209542C</v>
          </cell>
          <cell r="B7864" t="str">
            <v>FLANGE,150#,SLIP-ON WELD,4.0</v>
          </cell>
          <cell r="C7864">
            <v>39.450000000000003</v>
          </cell>
          <cell r="D7864">
            <v>56.36</v>
          </cell>
          <cell r="E7864">
            <v>26.603200000000001</v>
          </cell>
        </row>
        <row r="7865">
          <cell r="A7865" t="str">
            <v>209542D</v>
          </cell>
          <cell r="B7865" t="str">
            <v>FLANGE,150#,SLIP-ON WELD,6.0</v>
          </cell>
          <cell r="C7865">
            <v>50.73</v>
          </cell>
          <cell r="D7865">
            <v>72.47</v>
          </cell>
          <cell r="E7865">
            <v>34.210329999999999</v>
          </cell>
        </row>
        <row r="7866">
          <cell r="A7866" t="str">
            <v>209542J</v>
          </cell>
          <cell r="B7866" t="str">
            <v>FLANGE,150#,SLIP-ON WELD,2.5</v>
          </cell>
          <cell r="C7866">
            <v>30.34</v>
          </cell>
          <cell r="D7866">
            <v>43.34</v>
          </cell>
          <cell r="E7866">
            <v>20.456800000000001</v>
          </cell>
        </row>
        <row r="7867">
          <cell r="A7867" t="str">
            <v>209551A</v>
          </cell>
          <cell r="B7867" t="str">
            <v>TUBE SUPPLY</v>
          </cell>
          <cell r="C7867">
            <v>15.93</v>
          </cell>
          <cell r="D7867">
            <v>22.76</v>
          </cell>
          <cell r="E7867">
            <v>15.70219</v>
          </cell>
        </row>
        <row r="7868">
          <cell r="A7868" t="str">
            <v>209551C</v>
          </cell>
          <cell r="B7868" t="str">
            <v>TUBE, AIR GAUGE</v>
          </cell>
          <cell r="C7868">
            <v>15.15</v>
          </cell>
          <cell r="D7868">
            <v>21.65</v>
          </cell>
          <cell r="E7868">
            <v>14.51492</v>
          </cell>
        </row>
        <row r="7869">
          <cell r="A7869" t="str">
            <v>209552E</v>
          </cell>
          <cell r="B7869" t="str">
            <v>DECAL IDENTIFICATION</v>
          </cell>
          <cell r="C7869">
            <v>8.5299999999999994</v>
          </cell>
          <cell r="D7869">
            <v>12.18</v>
          </cell>
          <cell r="E7869">
            <v>5.2728000000000002</v>
          </cell>
        </row>
        <row r="7870">
          <cell r="A7870" t="str">
            <v>209552L</v>
          </cell>
          <cell r="B7870" t="str">
            <v>DECAL,INSTRUCTION</v>
          </cell>
          <cell r="C7870">
            <v>6.33</v>
          </cell>
          <cell r="D7870">
            <v>9.0500000000000007</v>
          </cell>
          <cell r="E7870">
            <v>3.5568</v>
          </cell>
        </row>
        <row r="7871">
          <cell r="A7871" t="str">
            <v>209554A</v>
          </cell>
          <cell r="B7871" t="str">
            <v>TUBE OIL,TURBO</v>
          </cell>
          <cell r="C7871">
            <v>55.68</v>
          </cell>
          <cell r="D7871">
            <v>79.55</v>
          </cell>
          <cell r="E7871">
            <v>32.473190000000002</v>
          </cell>
        </row>
        <row r="7872">
          <cell r="A7872" t="str">
            <v>209554F</v>
          </cell>
          <cell r="B7872" t="str">
            <v>TUBE,WATER DRAIN</v>
          </cell>
          <cell r="C7872">
            <v>38.869999999999997</v>
          </cell>
          <cell r="D7872">
            <v>55.53</v>
          </cell>
          <cell r="E7872">
            <v>21.773869999999999</v>
          </cell>
        </row>
        <row r="7873">
          <cell r="A7873" t="str">
            <v>209554H</v>
          </cell>
          <cell r="B7873" t="str">
            <v>TUBE,AIR</v>
          </cell>
          <cell r="C7873">
            <v>32.65</v>
          </cell>
          <cell r="D7873">
            <v>46.64</v>
          </cell>
          <cell r="E7873">
            <v>24.264250000000001</v>
          </cell>
        </row>
        <row r="7874">
          <cell r="A7874" t="str">
            <v>209554P</v>
          </cell>
          <cell r="B7874" t="str">
            <v>TUBE,OIL TURBO SUPPL</v>
          </cell>
          <cell r="C7874">
            <v>27.63</v>
          </cell>
          <cell r="D7874">
            <v>39.46</v>
          </cell>
          <cell r="E7874">
            <v>24.617809999999999</v>
          </cell>
        </row>
        <row r="7875">
          <cell r="A7875" t="str">
            <v>209554R</v>
          </cell>
          <cell r="B7875" t="str">
            <v>TUBE RA OIL SUPP .62</v>
          </cell>
          <cell r="C7875">
            <v>44.13</v>
          </cell>
          <cell r="D7875">
            <v>63.04</v>
          </cell>
          <cell r="E7875">
            <v>27.529520000000002</v>
          </cell>
        </row>
        <row r="7876">
          <cell r="A7876" t="str">
            <v>209554S</v>
          </cell>
          <cell r="B7876" t="str">
            <v>TUBE,WTRMFLD DR REAR</v>
          </cell>
          <cell r="C7876">
            <v>8.82</v>
          </cell>
          <cell r="D7876">
            <v>12.59</v>
          </cell>
          <cell r="E7876">
            <v>5.8770600000000002</v>
          </cell>
        </row>
        <row r="7877">
          <cell r="A7877" t="str">
            <v>209561D</v>
          </cell>
          <cell r="B7877" t="str">
            <v>SUPPORT, CLIP</v>
          </cell>
          <cell r="C7877">
            <v>13.21</v>
          </cell>
          <cell r="D7877">
            <v>18.87</v>
          </cell>
          <cell r="E7877">
            <v>13.495380000000001</v>
          </cell>
        </row>
        <row r="7878">
          <cell r="A7878" t="str">
            <v>209561H</v>
          </cell>
          <cell r="B7878" t="str">
            <v>SUPPORT, CLIP</v>
          </cell>
          <cell r="C7878">
            <v>2.54</v>
          </cell>
          <cell r="D7878">
            <v>3.63</v>
          </cell>
          <cell r="E7878">
            <v>2.86</v>
          </cell>
        </row>
        <row r="7879">
          <cell r="A7879" t="str">
            <v>209561K</v>
          </cell>
          <cell r="B7879" t="str">
            <v>STRAP,CLIP SUPPORT</v>
          </cell>
          <cell r="C7879">
            <v>17.91</v>
          </cell>
          <cell r="D7879">
            <v>25.58</v>
          </cell>
          <cell r="E7879">
            <v>33.6374</v>
          </cell>
        </row>
        <row r="7880">
          <cell r="A7880" t="str">
            <v>209561T</v>
          </cell>
          <cell r="B7880" t="str">
            <v>BRACE, TUBE CLIP</v>
          </cell>
          <cell r="C7880">
            <v>12.24</v>
          </cell>
          <cell r="D7880">
            <v>17.489999999999998</v>
          </cell>
          <cell r="E7880">
            <v>1.82</v>
          </cell>
        </row>
        <row r="7881">
          <cell r="A7881" t="str">
            <v>209561Y</v>
          </cell>
          <cell r="B7881" t="str">
            <v>SUPPORT, CLIP</v>
          </cell>
          <cell r="C7881">
            <v>4.5199999999999996</v>
          </cell>
          <cell r="D7881">
            <v>6.46</v>
          </cell>
          <cell r="E7881">
            <v>1.196</v>
          </cell>
        </row>
        <row r="7882">
          <cell r="A7882" t="str">
            <v>209562D</v>
          </cell>
          <cell r="B7882" t="str">
            <v>SEAL,PRECHAMBER</v>
          </cell>
          <cell r="C7882">
            <v>0.62</v>
          </cell>
          <cell r="D7882">
            <v>0.89</v>
          </cell>
          <cell r="E7882">
            <v>0.26935999999999999</v>
          </cell>
        </row>
        <row r="7883">
          <cell r="A7883" t="str">
            <v>209567E</v>
          </cell>
          <cell r="B7883" t="str">
            <v>CARRIER, SPARK PLUG</v>
          </cell>
          <cell r="C7883">
            <v>127.11</v>
          </cell>
          <cell r="D7883">
            <v>181.59</v>
          </cell>
          <cell r="E7883">
            <v>22.1</v>
          </cell>
        </row>
        <row r="7884">
          <cell r="A7884" t="str">
            <v>209567J</v>
          </cell>
          <cell r="B7884" t="str">
            <v>CARRIER,SPARK PLUG</v>
          </cell>
          <cell r="C7884">
            <v>183.48</v>
          </cell>
          <cell r="D7884">
            <v>262.11</v>
          </cell>
          <cell r="E7884">
            <v>96.407640000000001</v>
          </cell>
        </row>
        <row r="7885">
          <cell r="A7885" t="str">
            <v>209567K</v>
          </cell>
          <cell r="B7885" t="str">
            <v>CARRIER, SPARK PLUG</v>
          </cell>
          <cell r="C7885">
            <v>64.260000000000005</v>
          </cell>
          <cell r="D7885">
            <v>91.8</v>
          </cell>
          <cell r="E7885">
            <v>323.44</v>
          </cell>
        </row>
        <row r="7886">
          <cell r="A7886" t="str">
            <v>209567M</v>
          </cell>
          <cell r="B7886" t="str">
            <v>CARRIER, SPARK PLUG</v>
          </cell>
          <cell r="C7886">
            <v>185.64</v>
          </cell>
          <cell r="D7886">
            <v>265.2</v>
          </cell>
          <cell r="E7886">
            <v>54.287999999999997</v>
          </cell>
        </row>
        <row r="7887">
          <cell r="A7887" t="str">
            <v>209567R</v>
          </cell>
          <cell r="B7887" t="str">
            <v>CARRIER, SPARK PLUG</v>
          </cell>
          <cell r="C7887">
            <v>323.61</v>
          </cell>
          <cell r="D7887">
            <v>462.3</v>
          </cell>
          <cell r="E7887">
            <v>55.12</v>
          </cell>
        </row>
        <row r="7888">
          <cell r="A7888" t="str">
            <v>209567S</v>
          </cell>
          <cell r="B7888" t="str">
            <v>CARRIER, SPARK PLUG</v>
          </cell>
          <cell r="C7888">
            <v>328.44</v>
          </cell>
          <cell r="D7888">
            <v>469.2</v>
          </cell>
          <cell r="E7888">
            <v>63.013599999999997</v>
          </cell>
        </row>
        <row r="7889">
          <cell r="A7889" t="str">
            <v>209567V</v>
          </cell>
          <cell r="B7889" t="str">
            <v>CARRIER, SPARK PLUG</v>
          </cell>
          <cell r="C7889">
            <v>146.88</v>
          </cell>
          <cell r="D7889">
            <v>209.83</v>
          </cell>
          <cell r="E7889">
            <v>34.080060000000003</v>
          </cell>
        </row>
        <row r="7890">
          <cell r="A7890" t="str">
            <v>209577B</v>
          </cell>
          <cell r="B7890" t="str">
            <v>BRACE,AIR CLEANER RB</v>
          </cell>
          <cell r="C7890">
            <v>130.56</v>
          </cell>
          <cell r="D7890">
            <v>186.51</v>
          </cell>
          <cell r="E7890">
            <v>96.328789999999998</v>
          </cell>
        </row>
        <row r="7891">
          <cell r="A7891" t="str">
            <v>209577C</v>
          </cell>
          <cell r="B7891" t="str">
            <v>BRACE,AIR CLEANER LB</v>
          </cell>
          <cell r="C7891">
            <v>128.52000000000001</v>
          </cell>
          <cell r="D7891">
            <v>183.6</v>
          </cell>
          <cell r="E7891">
            <v>95.345140000000001</v>
          </cell>
        </row>
        <row r="7892">
          <cell r="A7892" t="str">
            <v>209577H</v>
          </cell>
          <cell r="B7892" t="str">
            <v>TIE BRACE,LWR A/C RH</v>
          </cell>
          <cell r="C7892">
            <v>83.3</v>
          </cell>
          <cell r="D7892">
            <v>119</v>
          </cell>
          <cell r="E7892">
            <v>73.463319999999996</v>
          </cell>
        </row>
        <row r="7893">
          <cell r="A7893" t="str">
            <v>209577M</v>
          </cell>
          <cell r="B7893" t="str">
            <v>BRACE, UPPR A.C. TIE</v>
          </cell>
          <cell r="C7893">
            <v>85.85</v>
          </cell>
          <cell r="D7893">
            <v>122.64</v>
          </cell>
          <cell r="E7893">
            <v>70.059100000000001</v>
          </cell>
        </row>
        <row r="7894">
          <cell r="A7894" t="str">
            <v>209577N</v>
          </cell>
          <cell r="B7894" t="str">
            <v>BRACE, SURGE TANK</v>
          </cell>
          <cell r="C7894">
            <v>66.98</v>
          </cell>
          <cell r="D7894">
            <v>95.68</v>
          </cell>
          <cell r="E7894">
            <v>63.533589999999997</v>
          </cell>
        </row>
        <row r="7895">
          <cell r="A7895" t="str">
            <v>209577U</v>
          </cell>
          <cell r="B7895" t="str">
            <v>Brace, Air Cleaner Support</v>
          </cell>
          <cell r="C7895">
            <v>120.9</v>
          </cell>
          <cell r="D7895">
            <v>172.72</v>
          </cell>
          <cell r="E7895">
            <v>81.536000000000001</v>
          </cell>
        </row>
        <row r="7896">
          <cell r="A7896" t="str">
            <v>209582C</v>
          </cell>
          <cell r="B7896" t="str">
            <v>COUPLING, HELICAL</v>
          </cell>
          <cell r="C7896">
            <v>57.06</v>
          </cell>
          <cell r="D7896">
            <v>81.52</v>
          </cell>
          <cell r="E7896">
            <v>38.479999999999997</v>
          </cell>
        </row>
        <row r="7897">
          <cell r="A7897" t="str">
            <v>209585G</v>
          </cell>
          <cell r="B7897" t="str">
            <v>COVER, MOTOR</v>
          </cell>
          <cell r="C7897">
            <v>564.70000000000005</v>
          </cell>
          <cell r="D7897">
            <v>806.71</v>
          </cell>
          <cell r="E7897">
            <v>438.88380000000001</v>
          </cell>
        </row>
        <row r="7898">
          <cell r="A7898" t="str">
            <v>209585H</v>
          </cell>
          <cell r="B7898" t="str">
            <v>COVER, MOTOR</v>
          </cell>
          <cell r="C7898">
            <v>24.17</v>
          </cell>
          <cell r="D7898">
            <v>34.520000000000003</v>
          </cell>
          <cell r="E7898">
            <v>16.296800000000001</v>
          </cell>
        </row>
        <row r="7899">
          <cell r="A7899" t="str">
            <v>209585J</v>
          </cell>
          <cell r="B7899" t="str">
            <v>COVER, MOTOR (MACHINING)</v>
          </cell>
          <cell r="C7899">
            <v>145.6</v>
          </cell>
          <cell r="D7899">
            <v>208</v>
          </cell>
          <cell r="E7899">
            <v>64.625600000000006</v>
          </cell>
        </row>
        <row r="7900">
          <cell r="A7900" t="str">
            <v>209586D</v>
          </cell>
          <cell r="B7900" t="str">
            <v>MOTOR, STEPPER</v>
          </cell>
          <cell r="C7900">
            <v>850.43</v>
          </cell>
          <cell r="D7900">
            <v>1214.8900000000001</v>
          </cell>
          <cell r="E7900">
            <v>225.42</v>
          </cell>
        </row>
        <row r="7901">
          <cell r="A7901" t="str">
            <v>209603C</v>
          </cell>
          <cell r="B7901" t="str">
            <v>RECEPTACLE, BOX MTG</v>
          </cell>
          <cell r="C7901">
            <v>23.23</v>
          </cell>
          <cell r="D7901">
            <v>33.18</v>
          </cell>
          <cell r="E7901">
            <v>4.9816000000000003</v>
          </cell>
        </row>
        <row r="7902">
          <cell r="A7902" t="str">
            <v>209611A</v>
          </cell>
          <cell r="B7902" t="str">
            <v>SEAL,CONDUIT CONN,.75</v>
          </cell>
          <cell r="C7902">
            <v>2.27</v>
          </cell>
          <cell r="D7902">
            <v>3.25</v>
          </cell>
          <cell r="E7902">
            <v>0.81515000000000004</v>
          </cell>
        </row>
        <row r="7903">
          <cell r="A7903" t="str">
            <v>209611B</v>
          </cell>
          <cell r="B7903" t="str">
            <v>SEALING RING, 1 IN</v>
          </cell>
          <cell r="C7903">
            <v>1.73</v>
          </cell>
          <cell r="D7903">
            <v>2.4700000000000002</v>
          </cell>
          <cell r="E7903">
            <v>1.1620999999999999</v>
          </cell>
        </row>
        <row r="7904">
          <cell r="A7904" t="str">
            <v>209615B</v>
          </cell>
          <cell r="B7904" t="str">
            <v>ROD,GOVERNOR</v>
          </cell>
          <cell r="C7904">
            <v>36.17</v>
          </cell>
          <cell r="D7904">
            <v>51.67</v>
          </cell>
          <cell r="E7904">
            <v>17.638400000000001</v>
          </cell>
        </row>
        <row r="7905">
          <cell r="A7905" t="str">
            <v>209615C</v>
          </cell>
          <cell r="B7905" t="str">
            <v>ROD,GOVERNOR</v>
          </cell>
          <cell r="C7905">
            <v>78.05</v>
          </cell>
          <cell r="D7905">
            <v>111.5</v>
          </cell>
          <cell r="E7905">
            <v>52.634399999999999</v>
          </cell>
        </row>
        <row r="7906">
          <cell r="A7906" t="str">
            <v>209615F</v>
          </cell>
          <cell r="B7906" t="str">
            <v>ROD,GOVERNOR</v>
          </cell>
          <cell r="C7906">
            <v>60.11</v>
          </cell>
          <cell r="D7906">
            <v>85.87</v>
          </cell>
          <cell r="E7906">
            <v>40.539200000000001</v>
          </cell>
        </row>
        <row r="7907">
          <cell r="A7907" t="str">
            <v>209615S</v>
          </cell>
          <cell r="B7907" t="str">
            <v>ROD, GOVERNOR (38.62 IN)</v>
          </cell>
          <cell r="C7907">
            <v>77.66</v>
          </cell>
          <cell r="D7907">
            <v>110.95</v>
          </cell>
          <cell r="E7907">
            <v>40.04</v>
          </cell>
        </row>
        <row r="7908">
          <cell r="A7908" t="str">
            <v>209619B</v>
          </cell>
          <cell r="B7908" t="str">
            <v>CROSS BRACE, AIR CLEANER</v>
          </cell>
          <cell r="C7908">
            <v>75.41</v>
          </cell>
          <cell r="D7908">
            <v>107.73</v>
          </cell>
          <cell r="E7908">
            <v>48.921599999999998</v>
          </cell>
        </row>
        <row r="7909">
          <cell r="A7909" t="str">
            <v>209620A</v>
          </cell>
          <cell r="B7909" t="str">
            <v>BRACKET,GAUGE</v>
          </cell>
          <cell r="C7909">
            <v>18.95</v>
          </cell>
          <cell r="D7909">
            <v>27.07</v>
          </cell>
          <cell r="E7909">
            <v>5.5119999999999996</v>
          </cell>
        </row>
        <row r="7910">
          <cell r="A7910" t="str">
            <v>209621B</v>
          </cell>
          <cell r="B7910" t="str">
            <v>STRUT,AIR CLEANER RH</v>
          </cell>
          <cell r="C7910">
            <v>74.819999999999993</v>
          </cell>
          <cell r="D7910">
            <v>106.88</v>
          </cell>
          <cell r="E7910">
            <v>78.095389999999995</v>
          </cell>
        </row>
        <row r="7911">
          <cell r="A7911" t="str">
            <v>209622B</v>
          </cell>
          <cell r="B7911" t="str">
            <v>STRUT,AIR CLEANER</v>
          </cell>
          <cell r="C7911">
            <v>68.23</v>
          </cell>
          <cell r="D7911">
            <v>97.47</v>
          </cell>
          <cell r="E7911">
            <v>72.407039999999995</v>
          </cell>
        </row>
        <row r="7912">
          <cell r="A7912" t="str">
            <v>209624A</v>
          </cell>
          <cell r="B7912" t="str">
            <v>SUPPORT, BEAM REAR</v>
          </cell>
          <cell r="C7912">
            <v>201.86</v>
          </cell>
          <cell r="D7912">
            <v>288.37</v>
          </cell>
          <cell r="E7912">
            <v>155.01518999999999</v>
          </cell>
        </row>
        <row r="7913">
          <cell r="A7913" t="str">
            <v>209624C</v>
          </cell>
          <cell r="B7913" t="str">
            <v>SUPPORT, BEAM REAR</v>
          </cell>
          <cell r="C7913">
            <v>199.2</v>
          </cell>
          <cell r="D7913">
            <v>284.57</v>
          </cell>
          <cell r="E7913">
            <v>89.6584</v>
          </cell>
        </row>
        <row r="7914">
          <cell r="A7914" t="str">
            <v>209624D</v>
          </cell>
          <cell r="B7914" t="str">
            <v>BEAM, SUPPORT, AIR CLEANER, REAR</v>
          </cell>
          <cell r="C7914">
            <v>1116.67</v>
          </cell>
          <cell r="D7914">
            <v>1595.24</v>
          </cell>
          <cell r="E7914">
            <v>437.28906999999998</v>
          </cell>
        </row>
        <row r="7915">
          <cell r="A7915" t="str">
            <v>209625B</v>
          </cell>
          <cell r="B7915" t="str">
            <v>SUPPORT, BEAM FRONT</v>
          </cell>
          <cell r="C7915">
            <v>219.41</v>
          </cell>
          <cell r="D7915">
            <v>313.44</v>
          </cell>
          <cell r="E7915">
            <v>172.30284</v>
          </cell>
        </row>
        <row r="7916">
          <cell r="A7916" t="str">
            <v>209625D</v>
          </cell>
          <cell r="B7916" t="str">
            <v>SUPPORT,BEAM A/C FRT.</v>
          </cell>
          <cell r="C7916">
            <v>319.2</v>
          </cell>
          <cell r="D7916">
            <v>456</v>
          </cell>
          <cell r="E7916">
            <v>97.884799999999998</v>
          </cell>
        </row>
        <row r="7917">
          <cell r="A7917" t="str">
            <v>209625E</v>
          </cell>
          <cell r="B7917" t="str">
            <v>BEAM, SUPPORT, AIR CLEANER, FRONT</v>
          </cell>
          <cell r="C7917">
            <v>1072.1600000000001</v>
          </cell>
          <cell r="D7917">
            <v>1531.66</v>
          </cell>
          <cell r="E7917">
            <v>493.83055000000002</v>
          </cell>
        </row>
        <row r="7918">
          <cell r="A7918" t="str">
            <v>209626A</v>
          </cell>
          <cell r="B7918" t="str">
            <v>BRACKET, AIR FILTER</v>
          </cell>
          <cell r="C7918">
            <v>129.88999999999999</v>
          </cell>
          <cell r="D7918">
            <v>185.56</v>
          </cell>
          <cell r="E7918">
            <v>76.7</v>
          </cell>
        </row>
        <row r="7919">
          <cell r="A7919" t="str">
            <v>209626B</v>
          </cell>
          <cell r="B7919" t="str">
            <v>BRACKET, AIR FILTER</v>
          </cell>
          <cell r="C7919">
            <v>147.74</v>
          </cell>
          <cell r="D7919">
            <v>211.05</v>
          </cell>
          <cell r="E7919">
            <v>71.780799999999999</v>
          </cell>
        </row>
        <row r="7920">
          <cell r="A7920" t="str">
            <v>209627A</v>
          </cell>
          <cell r="B7920" t="str">
            <v>SUPPORT, AIR CLEANER</v>
          </cell>
          <cell r="C7920">
            <v>236.96</v>
          </cell>
          <cell r="D7920">
            <v>338.51</v>
          </cell>
          <cell r="E7920">
            <v>60.330399999999997</v>
          </cell>
        </row>
        <row r="7921">
          <cell r="A7921" t="str">
            <v>209666F</v>
          </cell>
          <cell r="B7921" t="str">
            <v>TUBE,CRANKCASE EJECT</v>
          </cell>
          <cell r="C7921">
            <v>85.13</v>
          </cell>
          <cell r="D7921">
            <v>121.61</v>
          </cell>
          <cell r="E7921">
            <v>70.627939999999995</v>
          </cell>
        </row>
        <row r="7922">
          <cell r="A7922" t="str">
            <v>209666G</v>
          </cell>
          <cell r="B7922" t="str">
            <v>TUBE,OIL BREATHER</v>
          </cell>
          <cell r="C7922">
            <v>86.73</v>
          </cell>
          <cell r="D7922">
            <v>123.9</v>
          </cell>
          <cell r="E7922">
            <v>59.636800000000001</v>
          </cell>
        </row>
        <row r="7923">
          <cell r="A7923" t="str">
            <v>209666N</v>
          </cell>
          <cell r="B7923" t="str">
            <v>TUBE,BREATHER</v>
          </cell>
          <cell r="C7923">
            <v>115.85</v>
          </cell>
          <cell r="D7923">
            <v>165.5</v>
          </cell>
          <cell r="E7923">
            <v>68.432180000000002</v>
          </cell>
        </row>
        <row r="7924">
          <cell r="A7924" t="str">
            <v>209669B</v>
          </cell>
          <cell r="B7924" t="str">
            <v>SUPPORT,WATER TUB RH</v>
          </cell>
          <cell r="C7924">
            <v>31.62</v>
          </cell>
          <cell r="D7924">
            <v>45.17</v>
          </cell>
          <cell r="E7924">
            <v>35.442929999999997</v>
          </cell>
        </row>
        <row r="7925">
          <cell r="A7925" t="str">
            <v>209669C</v>
          </cell>
          <cell r="B7925" t="str">
            <v>SPPRT INTCLR TUBE LH</v>
          </cell>
          <cell r="C7925">
            <v>31</v>
          </cell>
          <cell r="D7925">
            <v>44.29</v>
          </cell>
          <cell r="E7925">
            <v>39.97569</v>
          </cell>
        </row>
        <row r="7926">
          <cell r="A7926" t="str">
            <v>209672A</v>
          </cell>
          <cell r="B7926" t="str">
            <v>MUFFLER,PNEU EXH,.38</v>
          </cell>
          <cell r="C7926">
            <v>13.26</v>
          </cell>
          <cell r="D7926">
            <v>18.940000000000001</v>
          </cell>
          <cell r="E7926">
            <v>6.0632000000000001</v>
          </cell>
        </row>
        <row r="7927">
          <cell r="A7927" t="str">
            <v>209672B</v>
          </cell>
          <cell r="B7927" t="str">
            <v>MUFFLER/VENT,EXH,.25</v>
          </cell>
          <cell r="C7927">
            <v>11</v>
          </cell>
          <cell r="D7927">
            <v>15.71</v>
          </cell>
          <cell r="E7927">
            <v>2.9432</v>
          </cell>
        </row>
        <row r="7928">
          <cell r="A7928" t="str">
            <v>209672C</v>
          </cell>
          <cell r="B7928" t="str">
            <v>MUFFLER/VENT,EXH,.50</v>
          </cell>
          <cell r="C7928">
            <v>28.56</v>
          </cell>
          <cell r="D7928">
            <v>40.799999999999997</v>
          </cell>
          <cell r="E7928">
            <v>7.6647999999999996</v>
          </cell>
        </row>
        <row r="7929">
          <cell r="A7929" t="str">
            <v>209678A</v>
          </cell>
          <cell r="B7929" t="str">
            <v>REG. GAS FISHER 66</v>
          </cell>
          <cell r="C7929">
            <v>1454.28</v>
          </cell>
          <cell r="D7929">
            <v>2077.5500000000002</v>
          </cell>
          <cell r="E7929">
            <v>1051.076</v>
          </cell>
        </row>
        <row r="7930">
          <cell r="A7930" t="str">
            <v>209678T</v>
          </cell>
          <cell r="B7930" t="str">
            <v>REGULATOR, GAS (FISHER 66Z-2 IN)</v>
          </cell>
          <cell r="C7930">
            <v>2850.7</v>
          </cell>
          <cell r="D7930">
            <v>4072.42</v>
          </cell>
          <cell r="E7930">
            <v>1279.2</v>
          </cell>
        </row>
        <row r="7931">
          <cell r="A7931" t="str">
            <v>209678U</v>
          </cell>
          <cell r="B7931" t="str">
            <v>REGULATOR, GAS (3 IN FISHER 66Z)</v>
          </cell>
          <cell r="C7931">
            <v>4740.6400000000003</v>
          </cell>
          <cell r="D7931">
            <v>6772.34</v>
          </cell>
          <cell r="E7931">
            <v>3309.9351999999999</v>
          </cell>
        </row>
        <row r="7932">
          <cell r="A7932" t="str">
            <v>209678X</v>
          </cell>
          <cell r="B7932" t="str">
            <v>REGULATOR, GAS- FISHER 66, 2 IN</v>
          </cell>
          <cell r="C7932">
            <v>1807.95</v>
          </cell>
          <cell r="D7932">
            <v>2582.79</v>
          </cell>
          <cell r="E7932">
            <v>1219.22684</v>
          </cell>
        </row>
        <row r="7933">
          <cell r="A7933" t="str">
            <v>209678Y</v>
          </cell>
          <cell r="B7933" t="str">
            <v>REG., GAS- 3 IN (66Z),EXT. LINE</v>
          </cell>
          <cell r="C7933">
            <v>5463.12</v>
          </cell>
          <cell r="D7933">
            <v>7804.46</v>
          </cell>
          <cell r="E7933">
            <v>3150.03</v>
          </cell>
        </row>
        <row r="7934">
          <cell r="A7934" t="str">
            <v>209704D</v>
          </cell>
          <cell r="B7934" t="str">
            <v>TUBE,PR.RED.VA.VT.LH</v>
          </cell>
          <cell r="C7934">
            <v>16.52</v>
          </cell>
          <cell r="D7934">
            <v>23.59</v>
          </cell>
          <cell r="E7934">
            <v>17.232250000000001</v>
          </cell>
        </row>
        <row r="7935">
          <cell r="A7935" t="str">
            <v>209704J</v>
          </cell>
          <cell r="B7935" t="str">
            <v>TUBE VENT LH</v>
          </cell>
          <cell r="C7935">
            <v>0.27</v>
          </cell>
          <cell r="D7935">
            <v>0.39</v>
          </cell>
          <cell r="E7935">
            <v>0.18626000000000001</v>
          </cell>
        </row>
        <row r="7936">
          <cell r="A7936" t="str">
            <v>209704M</v>
          </cell>
          <cell r="B7936" t="str">
            <v>TUBE, BALANCE</v>
          </cell>
          <cell r="C7936">
            <v>23.4</v>
          </cell>
          <cell r="D7936">
            <v>33.43</v>
          </cell>
          <cell r="E7936">
            <v>21.87013</v>
          </cell>
        </row>
        <row r="7937">
          <cell r="A7937" t="str">
            <v>209704U</v>
          </cell>
          <cell r="B7937" t="str">
            <v>TUBE, BALANCE</v>
          </cell>
          <cell r="C7937">
            <v>43.07</v>
          </cell>
          <cell r="D7937">
            <v>61.54</v>
          </cell>
          <cell r="E7937">
            <v>27.250969999999999</v>
          </cell>
        </row>
        <row r="7938">
          <cell r="A7938" t="str">
            <v>209704V</v>
          </cell>
          <cell r="B7938" t="str">
            <v>TUBE, BALANCE</v>
          </cell>
          <cell r="C7938">
            <v>39.92</v>
          </cell>
          <cell r="D7938">
            <v>57.03</v>
          </cell>
          <cell r="E7938">
            <v>25.983619999999998</v>
          </cell>
        </row>
        <row r="7939">
          <cell r="A7939" t="str">
            <v>209704W</v>
          </cell>
          <cell r="B7939" t="str">
            <v>LINE, BALANCE</v>
          </cell>
          <cell r="C7939">
            <v>1.9</v>
          </cell>
          <cell r="D7939">
            <v>2.71</v>
          </cell>
          <cell r="E7939">
            <v>1.27858</v>
          </cell>
        </row>
        <row r="7940">
          <cell r="A7940" t="str">
            <v>209724F</v>
          </cell>
          <cell r="B7940" t="str">
            <v>PRECHAMBER, CYL. HEAD</v>
          </cell>
          <cell r="C7940">
            <v>57.82</v>
          </cell>
          <cell r="D7940">
            <v>82.6</v>
          </cell>
          <cell r="E7940">
            <v>17.46753</v>
          </cell>
        </row>
        <row r="7941">
          <cell r="A7941" t="str">
            <v>209724G</v>
          </cell>
          <cell r="B7941" t="str">
            <v>PRECHAMBER, CYL. HEAD</v>
          </cell>
          <cell r="C7941">
            <v>51.68</v>
          </cell>
          <cell r="D7941">
            <v>73.83</v>
          </cell>
          <cell r="E7941">
            <v>26.619509999999998</v>
          </cell>
        </row>
        <row r="7942">
          <cell r="A7942" t="str">
            <v>209729T</v>
          </cell>
          <cell r="B7942" t="str">
            <v>MAGNETO</v>
          </cell>
          <cell r="C7942">
            <v>1280.17</v>
          </cell>
          <cell r="D7942">
            <v>1828.81</v>
          </cell>
          <cell r="E7942">
            <v>662.57360000000006</v>
          </cell>
        </row>
        <row r="7943">
          <cell r="A7943" t="str">
            <v>209736J</v>
          </cell>
          <cell r="B7943" t="str">
            <v>TUBE WATSUPPLY WGATE</v>
          </cell>
          <cell r="C7943">
            <v>12.26</v>
          </cell>
          <cell r="D7943">
            <v>17.510000000000002</v>
          </cell>
          <cell r="E7943">
            <v>8.4469499999999993</v>
          </cell>
        </row>
        <row r="7944">
          <cell r="A7944" t="str">
            <v>209736K</v>
          </cell>
          <cell r="B7944" t="str">
            <v>TUBE WATSUPPLY WGATE</v>
          </cell>
          <cell r="C7944">
            <v>21.01</v>
          </cell>
          <cell r="D7944">
            <v>30.02</v>
          </cell>
          <cell r="E7944">
            <v>16.49183</v>
          </cell>
        </row>
        <row r="7945">
          <cell r="A7945" t="str">
            <v>209749D</v>
          </cell>
          <cell r="B7945" t="str">
            <v>TUBE,AIR</v>
          </cell>
          <cell r="C7945">
            <v>4.45</v>
          </cell>
          <cell r="D7945">
            <v>6.36</v>
          </cell>
          <cell r="E7945">
            <v>3.0008699999999999</v>
          </cell>
        </row>
        <row r="7946">
          <cell r="A7946" t="str">
            <v>209749F</v>
          </cell>
          <cell r="B7946" t="str">
            <v>TUBE,AIR/GAS</v>
          </cell>
          <cell r="C7946">
            <v>1.96</v>
          </cell>
          <cell r="D7946">
            <v>2.81</v>
          </cell>
          <cell r="E7946">
            <v>1.3259000000000001</v>
          </cell>
        </row>
        <row r="7947">
          <cell r="A7947" t="str">
            <v>209749G</v>
          </cell>
          <cell r="B7947" t="str">
            <v>TUBE,GAS</v>
          </cell>
          <cell r="C7947">
            <v>3.81</v>
          </cell>
          <cell r="D7947">
            <v>5.44</v>
          </cell>
          <cell r="E7947">
            <v>2.5707800000000001</v>
          </cell>
        </row>
        <row r="7948">
          <cell r="A7948" t="str">
            <v>209749H</v>
          </cell>
          <cell r="B7948" t="str">
            <v>TUBE</v>
          </cell>
          <cell r="C7948">
            <v>2.0299999999999998</v>
          </cell>
          <cell r="D7948">
            <v>2.9</v>
          </cell>
          <cell r="E7948">
            <v>1.36937</v>
          </cell>
        </row>
        <row r="7949">
          <cell r="A7949" t="str">
            <v>209749P</v>
          </cell>
          <cell r="B7949" t="str">
            <v>TUBE,.75 OD X 16 GA</v>
          </cell>
          <cell r="C7949">
            <v>22.84</v>
          </cell>
          <cell r="D7949">
            <v>32.630000000000003</v>
          </cell>
          <cell r="E7949">
            <v>12.14161</v>
          </cell>
        </row>
        <row r="7950">
          <cell r="A7950" t="str">
            <v>209749U</v>
          </cell>
          <cell r="B7950" t="str">
            <v>TUBE,AIR SUPPLY L.H.</v>
          </cell>
          <cell r="C7950">
            <v>61.09</v>
          </cell>
          <cell r="D7950">
            <v>87.27</v>
          </cell>
          <cell r="E7950">
            <v>35.98442</v>
          </cell>
        </row>
        <row r="7951">
          <cell r="A7951" t="str">
            <v>209749V</v>
          </cell>
          <cell r="B7951" t="str">
            <v>TUBE, GAS INLET</v>
          </cell>
          <cell r="C7951">
            <v>46.23</v>
          </cell>
          <cell r="D7951">
            <v>66.040000000000006</v>
          </cell>
          <cell r="E7951">
            <v>23.025539999999999</v>
          </cell>
        </row>
        <row r="7952">
          <cell r="A7952" t="str">
            <v>209749W</v>
          </cell>
          <cell r="B7952" t="str">
            <v>TUBE, AIR</v>
          </cell>
          <cell r="C7952">
            <v>40.04</v>
          </cell>
          <cell r="D7952">
            <v>57.21</v>
          </cell>
          <cell r="E7952">
            <v>40.708930000000002</v>
          </cell>
        </row>
        <row r="7953">
          <cell r="A7953" t="str">
            <v>209749Y</v>
          </cell>
          <cell r="B7953" t="str">
            <v>TUBE, GAS SUPPLY</v>
          </cell>
          <cell r="C7953">
            <v>23.92</v>
          </cell>
          <cell r="D7953">
            <v>34.17</v>
          </cell>
          <cell r="E7953">
            <v>23.573270000000001</v>
          </cell>
        </row>
        <row r="7954">
          <cell r="A7954" t="str">
            <v>209755H</v>
          </cell>
          <cell r="B7954" t="str">
            <v>BRACKET, JUNCTION BOX</v>
          </cell>
          <cell r="C7954">
            <v>44.29</v>
          </cell>
          <cell r="D7954">
            <v>63.28</v>
          </cell>
          <cell r="E7954">
            <v>29.8688</v>
          </cell>
        </row>
        <row r="7955">
          <cell r="A7955" t="str">
            <v>209762C</v>
          </cell>
          <cell r="B7955" t="str">
            <v>TUBE, OIL PICKUP</v>
          </cell>
          <cell r="C7955">
            <v>40.1</v>
          </cell>
          <cell r="D7955">
            <v>57.29</v>
          </cell>
          <cell r="E7955">
            <v>42.150060000000003</v>
          </cell>
        </row>
        <row r="7956">
          <cell r="A7956" t="str">
            <v>209765F</v>
          </cell>
          <cell r="B7956" t="str">
            <v>CABLE ASM. MAGNETO</v>
          </cell>
          <cell r="C7956">
            <v>461.04</v>
          </cell>
          <cell r="D7956">
            <v>658.63</v>
          </cell>
          <cell r="E7956">
            <v>220.40700000000001</v>
          </cell>
        </row>
        <row r="7957">
          <cell r="A7957" t="str">
            <v>209770W</v>
          </cell>
          <cell r="B7957" t="str">
            <v>TUBE,OIL DISCHARGE</v>
          </cell>
          <cell r="C7957">
            <v>49.38</v>
          </cell>
          <cell r="D7957">
            <v>70.540000000000006</v>
          </cell>
          <cell r="E7957">
            <v>29.024629999999998</v>
          </cell>
        </row>
        <row r="7958">
          <cell r="A7958" t="str">
            <v>209772A</v>
          </cell>
          <cell r="B7958" t="str">
            <v>PLATE,LOCK</v>
          </cell>
          <cell r="C7958">
            <v>5.88</v>
          </cell>
          <cell r="D7958">
            <v>8.39</v>
          </cell>
          <cell r="E7958">
            <v>1.248</v>
          </cell>
        </row>
        <row r="7959">
          <cell r="A7959" t="str">
            <v>209773B</v>
          </cell>
          <cell r="B7959" t="str">
            <v>BRACKET BREATHER SUP</v>
          </cell>
          <cell r="C7959">
            <v>25.07</v>
          </cell>
          <cell r="D7959">
            <v>35.81</v>
          </cell>
          <cell r="E7959">
            <v>15.496</v>
          </cell>
        </row>
        <row r="7960">
          <cell r="A7960" t="str">
            <v>209780R</v>
          </cell>
          <cell r="B7960" t="str">
            <v>TUBE, AIR PRESSURE</v>
          </cell>
          <cell r="C7960">
            <v>32.39</v>
          </cell>
          <cell r="D7960">
            <v>46.28</v>
          </cell>
          <cell r="E7960">
            <v>31.24718</v>
          </cell>
        </row>
        <row r="7961">
          <cell r="A7961" t="str">
            <v>209780S</v>
          </cell>
          <cell r="B7961" t="str">
            <v>TUBE,AIR PRESSURE</v>
          </cell>
          <cell r="C7961">
            <v>32.39</v>
          </cell>
          <cell r="D7961">
            <v>46.28</v>
          </cell>
          <cell r="E7961">
            <v>31.229790000000001</v>
          </cell>
        </row>
        <row r="7962">
          <cell r="A7962" t="str">
            <v>209788A</v>
          </cell>
          <cell r="B7962" t="str">
            <v>EJECTOR,BREATHER</v>
          </cell>
          <cell r="C7962">
            <v>2541</v>
          </cell>
          <cell r="D7962">
            <v>3630</v>
          </cell>
          <cell r="E7962">
            <v>863.2</v>
          </cell>
        </row>
        <row r="7963">
          <cell r="A7963" t="str">
            <v>209792J</v>
          </cell>
          <cell r="B7963" t="str">
            <v>BRKT, BREATHER CONN</v>
          </cell>
          <cell r="C7963">
            <v>1.99</v>
          </cell>
          <cell r="D7963">
            <v>2.84</v>
          </cell>
          <cell r="E7963">
            <v>1.34127</v>
          </cell>
        </row>
        <row r="7964">
          <cell r="A7964" t="str">
            <v>209792M</v>
          </cell>
          <cell r="B7964" t="str">
            <v>BRKT,BREATHR SUPPORT</v>
          </cell>
          <cell r="C7964">
            <v>3.8</v>
          </cell>
          <cell r="D7964">
            <v>5.43</v>
          </cell>
          <cell r="E7964">
            <v>2.31874</v>
          </cell>
        </row>
        <row r="7965">
          <cell r="A7965" t="str">
            <v>209792N</v>
          </cell>
          <cell r="B7965" t="str">
            <v>BRKT.,PIPING SUPPORT</v>
          </cell>
          <cell r="C7965">
            <v>2.16</v>
          </cell>
          <cell r="D7965">
            <v>3.09</v>
          </cell>
          <cell r="E7965">
            <v>1.31785</v>
          </cell>
        </row>
        <row r="7966">
          <cell r="A7966" t="str">
            <v>209792T</v>
          </cell>
          <cell r="B7966" t="str">
            <v>SUPPORT, FUEL PIPE CLAMP</v>
          </cell>
          <cell r="C7966">
            <v>3.44</v>
          </cell>
          <cell r="D7966">
            <v>4.91</v>
          </cell>
          <cell r="E7966">
            <v>2.0977100000000002</v>
          </cell>
        </row>
        <row r="7967">
          <cell r="A7967" t="str">
            <v>209792U</v>
          </cell>
          <cell r="B7967" t="str">
            <v>BRACKET, PIPE SUPPORT</v>
          </cell>
          <cell r="C7967">
            <v>16.23</v>
          </cell>
          <cell r="D7967">
            <v>23.18</v>
          </cell>
          <cell r="E7967">
            <v>16.036349999999999</v>
          </cell>
        </row>
        <row r="7968">
          <cell r="A7968" t="str">
            <v>209792W</v>
          </cell>
          <cell r="B7968" t="str">
            <v>BRACKET,THERMOSTAT HSG</v>
          </cell>
          <cell r="C7968">
            <v>52.91</v>
          </cell>
          <cell r="D7968">
            <v>75.59</v>
          </cell>
          <cell r="E7968">
            <v>57.532159999999998</v>
          </cell>
        </row>
        <row r="7969">
          <cell r="A7969" t="str">
            <v>209792X</v>
          </cell>
          <cell r="B7969" t="str">
            <v>BRACKET, PIPE SUPPORT</v>
          </cell>
          <cell r="C7969">
            <v>39.25</v>
          </cell>
          <cell r="D7969">
            <v>56.07</v>
          </cell>
          <cell r="E7969">
            <v>27.481459999999998</v>
          </cell>
        </row>
        <row r="7970">
          <cell r="A7970" t="str">
            <v>209792Z</v>
          </cell>
          <cell r="B7970" t="str">
            <v>BRACKET, SADDLE SUPPORT</v>
          </cell>
          <cell r="C7970">
            <v>35.01</v>
          </cell>
          <cell r="D7970">
            <v>50.01</v>
          </cell>
          <cell r="E7970">
            <v>10.885059999999999</v>
          </cell>
        </row>
        <row r="7971">
          <cell r="A7971" t="str">
            <v>209796B</v>
          </cell>
          <cell r="B7971" t="str">
            <v>CPLG .25 NPT(3000LB)</v>
          </cell>
          <cell r="C7971">
            <v>6.1</v>
          </cell>
          <cell r="D7971">
            <v>8.7200000000000006</v>
          </cell>
          <cell r="E7971">
            <v>1.5287999999999999</v>
          </cell>
        </row>
        <row r="7972">
          <cell r="A7972" t="str">
            <v>209802B</v>
          </cell>
          <cell r="B7972" t="str">
            <v>CLAMP.MFLR. 2.00 OD</v>
          </cell>
          <cell r="C7972">
            <v>9.77</v>
          </cell>
          <cell r="D7972">
            <v>13.96</v>
          </cell>
          <cell r="E7972">
            <v>5.0335999999999999</v>
          </cell>
        </row>
        <row r="7973">
          <cell r="A7973" t="str">
            <v>209802C</v>
          </cell>
          <cell r="B7973" t="str">
            <v>SEAL CLAMP 4.00 OD</v>
          </cell>
          <cell r="C7973">
            <v>9.77</v>
          </cell>
          <cell r="D7973">
            <v>13.96</v>
          </cell>
          <cell r="E7973">
            <v>4.992</v>
          </cell>
        </row>
        <row r="7974">
          <cell r="A7974" t="str">
            <v>209802E</v>
          </cell>
          <cell r="B7974" t="str">
            <v>CLAMP,MUFFLER</v>
          </cell>
          <cell r="C7974">
            <v>8.02</v>
          </cell>
          <cell r="D7974">
            <v>11.45</v>
          </cell>
          <cell r="E7974">
            <v>4.5031999999999996</v>
          </cell>
        </row>
        <row r="7975">
          <cell r="A7975" t="str">
            <v>209805B</v>
          </cell>
          <cell r="B7975" t="str">
            <v>PIPE,2 X 8.75 TBE</v>
          </cell>
          <cell r="C7975">
            <v>15.93</v>
          </cell>
          <cell r="D7975">
            <v>22.76</v>
          </cell>
          <cell r="E7975">
            <v>10.7432</v>
          </cell>
        </row>
        <row r="7976">
          <cell r="A7976" t="str">
            <v>209805E</v>
          </cell>
          <cell r="B7976" t="str">
            <v>PIPE,2 X 4.25 TBE</v>
          </cell>
          <cell r="C7976">
            <v>24.48</v>
          </cell>
          <cell r="D7976">
            <v>34.97</v>
          </cell>
          <cell r="E7976">
            <v>4.5655999999999999</v>
          </cell>
        </row>
        <row r="7977">
          <cell r="A7977" t="str">
            <v>209805G</v>
          </cell>
          <cell r="B7977" t="str">
            <v>PIPE,2 X 6.88 TBE</v>
          </cell>
          <cell r="C7977">
            <v>9.61</v>
          </cell>
          <cell r="D7977">
            <v>13.72</v>
          </cell>
          <cell r="E7977">
            <v>6.6087800000000003</v>
          </cell>
        </row>
        <row r="7978">
          <cell r="A7978" t="str">
            <v>209805H</v>
          </cell>
          <cell r="B7978" t="str">
            <v>PIPE, 2 X 21.00 TBE</v>
          </cell>
          <cell r="C7978">
            <v>37.82</v>
          </cell>
          <cell r="D7978">
            <v>54.02</v>
          </cell>
          <cell r="E7978">
            <v>23.379200000000001</v>
          </cell>
        </row>
        <row r="7979">
          <cell r="A7979" t="str">
            <v>209805P</v>
          </cell>
          <cell r="B7979" t="str">
            <v>PIPE, 2 X 1.50 TBE</v>
          </cell>
          <cell r="C7979">
            <v>9.83</v>
          </cell>
          <cell r="D7979">
            <v>14.04</v>
          </cell>
          <cell r="E7979">
            <v>6.6247999999999996</v>
          </cell>
        </row>
        <row r="7980">
          <cell r="A7980" t="str">
            <v>209805R</v>
          </cell>
          <cell r="B7980" t="str">
            <v>PIPE, 2 X 2.50 TOE</v>
          </cell>
          <cell r="C7980">
            <v>4.21</v>
          </cell>
          <cell r="D7980">
            <v>6.01</v>
          </cell>
          <cell r="E7980">
            <v>2.8391999999999999</v>
          </cell>
        </row>
        <row r="7981">
          <cell r="A7981" t="str">
            <v>209805S</v>
          </cell>
          <cell r="B7981" t="str">
            <v>PIPE, 2 X 27.25 TOE</v>
          </cell>
          <cell r="C7981">
            <v>40.049999999999997</v>
          </cell>
          <cell r="D7981">
            <v>57.22</v>
          </cell>
          <cell r="E7981">
            <v>27.008800000000001</v>
          </cell>
        </row>
        <row r="7982">
          <cell r="A7982" t="str">
            <v>209805U</v>
          </cell>
          <cell r="B7982" t="str">
            <v>PIPE, 2 X 4.00 PLN</v>
          </cell>
          <cell r="C7982">
            <v>6.15</v>
          </cell>
          <cell r="D7982">
            <v>8.7899999999999991</v>
          </cell>
          <cell r="E7982">
            <v>3.9832000000000001</v>
          </cell>
        </row>
        <row r="7983">
          <cell r="A7983" t="str">
            <v>209805Z</v>
          </cell>
          <cell r="B7983" t="str">
            <v>PIPE, 2 X 3.50 TOE</v>
          </cell>
          <cell r="C7983">
            <v>10.039999999999999</v>
          </cell>
          <cell r="D7983">
            <v>14.34</v>
          </cell>
          <cell r="E7983">
            <v>5.1688000000000001</v>
          </cell>
        </row>
        <row r="7984">
          <cell r="A7984" t="str">
            <v>209808A</v>
          </cell>
          <cell r="B7984" t="str">
            <v>SWICHGAGE,INT. TEMP.</v>
          </cell>
          <cell r="C7984">
            <v>298.86</v>
          </cell>
          <cell r="D7984">
            <v>426.94</v>
          </cell>
          <cell r="E7984">
            <v>95.180800000000005</v>
          </cell>
        </row>
        <row r="7985">
          <cell r="A7985" t="str">
            <v>209808F</v>
          </cell>
          <cell r="B7985" t="str">
            <v>SWICHGAGE,INT MFLD TEMP</v>
          </cell>
          <cell r="C7985">
            <v>181.69</v>
          </cell>
          <cell r="D7985">
            <v>259.56</v>
          </cell>
          <cell r="E7985">
            <v>97.343999999999994</v>
          </cell>
        </row>
        <row r="7986">
          <cell r="A7986" t="str">
            <v>209808H</v>
          </cell>
          <cell r="B7986" t="str">
            <v>GAUGE, INT MFLD TEMP</v>
          </cell>
          <cell r="C7986">
            <v>70.64</v>
          </cell>
          <cell r="D7986">
            <v>100.91</v>
          </cell>
          <cell r="E7986">
            <v>47.631999999999998</v>
          </cell>
        </row>
        <row r="7987">
          <cell r="A7987" t="str">
            <v>209808J</v>
          </cell>
          <cell r="B7987" t="str">
            <v>GAUGE, INT MFLD TEMP</v>
          </cell>
          <cell r="C7987">
            <v>243.78</v>
          </cell>
          <cell r="D7987">
            <v>348.26</v>
          </cell>
          <cell r="E7987">
            <v>85.987200000000001</v>
          </cell>
        </row>
        <row r="7988">
          <cell r="A7988" t="str">
            <v>209808K</v>
          </cell>
          <cell r="B7988" t="str">
            <v>GAUGE, INT MFLD TEMP</v>
          </cell>
          <cell r="C7988">
            <v>331.09</v>
          </cell>
          <cell r="D7988">
            <v>472.99</v>
          </cell>
          <cell r="E7988">
            <v>177.38239999999999</v>
          </cell>
        </row>
        <row r="7989">
          <cell r="A7989" t="str">
            <v>209808L</v>
          </cell>
          <cell r="B7989" t="str">
            <v>GAUGE, INT MFLD TEMP</v>
          </cell>
          <cell r="C7989">
            <v>130.25</v>
          </cell>
          <cell r="D7989">
            <v>186.08</v>
          </cell>
          <cell r="E7989">
            <v>91.936000000000007</v>
          </cell>
        </row>
        <row r="7990">
          <cell r="A7990" t="str">
            <v>209808M</v>
          </cell>
          <cell r="B7990" t="str">
            <v>GAUGE, INT MFLD TEMP</v>
          </cell>
          <cell r="C7990">
            <v>516</v>
          </cell>
          <cell r="D7990">
            <v>737.14</v>
          </cell>
          <cell r="E7990">
            <v>171.6</v>
          </cell>
        </row>
        <row r="7991">
          <cell r="A7991" t="str">
            <v>209814C</v>
          </cell>
          <cell r="B7991" t="str">
            <v>VALVE,BUTTERFLY,2 NPT</v>
          </cell>
          <cell r="C7991">
            <v>270.95999999999998</v>
          </cell>
          <cell r="D7991">
            <v>387.09</v>
          </cell>
          <cell r="E7991">
            <v>89.104600000000005</v>
          </cell>
        </row>
        <row r="7992">
          <cell r="A7992" t="str">
            <v>209814D</v>
          </cell>
          <cell r="B7992" t="str">
            <v>VALVE, BUTTERFLY, 3 IN NPT</v>
          </cell>
          <cell r="C7992">
            <v>405.72</v>
          </cell>
          <cell r="D7992">
            <v>579.6</v>
          </cell>
          <cell r="E7992">
            <v>109.63679999999999</v>
          </cell>
        </row>
        <row r="7993">
          <cell r="A7993" t="str">
            <v>209815A</v>
          </cell>
          <cell r="B7993" t="str">
            <v>HSG,WATER HEATER</v>
          </cell>
          <cell r="C7993">
            <v>401.01</v>
          </cell>
          <cell r="D7993">
            <v>572.88</v>
          </cell>
          <cell r="E7993">
            <v>259.48</v>
          </cell>
        </row>
        <row r="7994">
          <cell r="A7994" t="str">
            <v>209816A</v>
          </cell>
          <cell r="B7994" t="str">
            <v>STRAP, LUBE OIL COOLER</v>
          </cell>
          <cell r="C7994">
            <v>41.82</v>
          </cell>
          <cell r="D7994">
            <v>59.74</v>
          </cell>
          <cell r="E7994">
            <v>7.4775999999999998</v>
          </cell>
        </row>
        <row r="7995">
          <cell r="A7995" t="str">
            <v>209824D</v>
          </cell>
          <cell r="B7995" t="str">
            <v>ELBOW, PIPE 1 IN FORGED STEEL</v>
          </cell>
          <cell r="C7995">
            <v>24</v>
          </cell>
          <cell r="D7995">
            <v>34.29</v>
          </cell>
          <cell r="E7995">
            <v>7.8103999999999996</v>
          </cell>
        </row>
        <row r="7996">
          <cell r="A7996" t="str">
            <v>209824E</v>
          </cell>
          <cell r="B7996" t="str">
            <v>ELBOW,PIPE,.38 NPT FORG STL</v>
          </cell>
          <cell r="C7996">
            <v>5.41</v>
          </cell>
          <cell r="D7996">
            <v>7.73</v>
          </cell>
          <cell r="E7996">
            <v>2.0285600000000001</v>
          </cell>
        </row>
        <row r="7997">
          <cell r="A7997" t="str">
            <v>209824F</v>
          </cell>
          <cell r="B7997" t="str">
            <v>ELBOW,PIPE .25 NPT FORG STL</v>
          </cell>
          <cell r="C7997">
            <v>4.9800000000000004</v>
          </cell>
          <cell r="D7997">
            <v>7.12</v>
          </cell>
          <cell r="E7997">
            <v>3.0783999999999998</v>
          </cell>
        </row>
        <row r="7998">
          <cell r="A7998" t="str">
            <v>209824G</v>
          </cell>
          <cell r="B7998" t="str">
            <v>ELBOW, PIPE 1.25 NPT FORG STL</v>
          </cell>
          <cell r="C7998">
            <v>12.33</v>
          </cell>
          <cell r="D7998">
            <v>17.61</v>
          </cell>
          <cell r="E7998">
            <v>8.3095999999999997</v>
          </cell>
        </row>
        <row r="7999">
          <cell r="A7999" t="str">
            <v>209824H</v>
          </cell>
          <cell r="B7999" t="str">
            <v>ELBOW, PIPE .50 NPT FORG STL</v>
          </cell>
          <cell r="C7999">
            <v>5.37</v>
          </cell>
          <cell r="D7999">
            <v>7.66</v>
          </cell>
          <cell r="E7999">
            <v>3.016</v>
          </cell>
        </row>
        <row r="8000">
          <cell r="A8000" t="str">
            <v>209829A</v>
          </cell>
          <cell r="B8000" t="str">
            <v>TUBE,STARTER AIR IN</v>
          </cell>
          <cell r="C8000">
            <v>18.079999999999998</v>
          </cell>
          <cell r="D8000">
            <v>25.83</v>
          </cell>
          <cell r="E8000">
            <v>19.056740000000001</v>
          </cell>
        </row>
        <row r="8001">
          <cell r="A8001" t="str">
            <v>209829C</v>
          </cell>
          <cell r="B8001" t="str">
            <v>TUBE,PRELUBE AIR OUT</v>
          </cell>
          <cell r="C8001">
            <v>17.62</v>
          </cell>
          <cell r="D8001">
            <v>25.17</v>
          </cell>
          <cell r="E8001">
            <v>17.97728</v>
          </cell>
        </row>
        <row r="8002">
          <cell r="A8002" t="str">
            <v>209846P</v>
          </cell>
          <cell r="B8002" t="str">
            <v>TUBE, AIR PRELUBE</v>
          </cell>
          <cell r="C8002">
            <v>44.5</v>
          </cell>
          <cell r="D8002">
            <v>63.57</v>
          </cell>
          <cell r="E8002">
            <v>19.466899999999999</v>
          </cell>
        </row>
        <row r="8003">
          <cell r="A8003" t="str">
            <v>209875A</v>
          </cell>
          <cell r="B8003" t="str">
            <v>REGULATOR, PRESSURE</v>
          </cell>
          <cell r="C8003">
            <v>420.97</v>
          </cell>
          <cell r="D8003">
            <v>601.39</v>
          </cell>
          <cell r="E8003">
            <v>288.10079999999999</v>
          </cell>
        </row>
        <row r="8004">
          <cell r="A8004" t="str">
            <v>209879P</v>
          </cell>
          <cell r="B8004" t="str">
            <v>TUBE, PRELUBE -A-</v>
          </cell>
          <cell r="C8004">
            <v>21.45</v>
          </cell>
          <cell r="D8004">
            <v>30.64</v>
          </cell>
          <cell r="E8004">
            <v>22.079899999999999</v>
          </cell>
        </row>
        <row r="8005">
          <cell r="A8005" t="str">
            <v>209879R</v>
          </cell>
          <cell r="B8005" t="str">
            <v>TUBE, VENT -A-</v>
          </cell>
          <cell r="C8005">
            <v>3.6</v>
          </cell>
          <cell r="D8005">
            <v>5.14</v>
          </cell>
          <cell r="E8005">
            <v>2.4227799999999999</v>
          </cell>
        </row>
        <row r="8006">
          <cell r="A8006" t="str">
            <v>209879S</v>
          </cell>
          <cell r="B8006" t="str">
            <v>TUBE VENT -B-</v>
          </cell>
          <cell r="C8006">
            <v>31.42</v>
          </cell>
          <cell r="D8006">
            <v>44.88</v>
          </cell>
          <cell r="E8006">
            <v>28.803789999999999</v>
          </cell>
        </row>
        <row r="8007">
          <cell r="A8007" t="str">
            <v>209879T</v>
          </cell>
          <cell r="B8007" t="str">
            <v>TUBE PRELUBE -B-</v>
          </cell>
          <cell r="C8007">
            <v>11.93</v>
          </cell>
          <cell r="D8007">
            <v>17.05</v>
          </cell>
          <cell r="E8007">
            <v>8.0484399999999994</v>
          </cell>
        </row>
        <row r="8008">
          <cell r="A8008" t="str">
            <v>209879V</v>
          </cell>
          <cell r="B8008" t="str">
            <v>TUBE PRELUBE -C-</v>
          </cell>
          <cell r="C8008">
            <v>3.22</v>
          </cell>
          <cell r="D8008">
            <v>4.5999999999999996</v>
          </cell>
          <cell r="E8008">
            <v>2.1711900000000002</v>
          </cell>
        </row>
        <row r="8009">
          <cell r="A8009" t="str">
            <v>209879X</v>
          </cell>
          <cell r="B8009" t="str">
            <v>TUBE,AIR(VLV.TO VLV)</v>
          </cell>
          <cell r="C8009">
            <v>11.89</v>
          </cell>
          <cell r="D8009">
            <v>16.989999999999998</v>
          </cell>
          <cell r="E8009">
            <v>11.746079999999999</v>
          </cell>
        </row>
        <row r="8010">
          <cell r="A8010" t="str">
            <v>209889A</v>
          </cell>
          <cell r="B8010" t="str">
            <v>PIPE,1.5X2.0,TBE,#80</v>
          </cell>
          <cell r="C8010">
            <v>15.2</v>
          </cell>
          <cell r="D8010">
            <v>21.71</v>
          </cell>
          <cell r="E8010">
            <v>1.8928</v>
          </cell>
        </row>
        <row r="8011">
          <cell r="A8011" t="str">
            <v>209889B</v>
          </cell>
          <cell r="B8011" t="str">
            <v>PIPE,1.5X4.0,TBE,#80</v>
          </cell>
          <cell r="C8011">
            <v>26.4</v>
          </cell>
          <cell r="D8011">
            <v>37.71</v>
          </cell>
          <cell r="E8011">
            <v>8.6527999999999992</v>
          </cell>
        </row>
        <row r="8012">
          <cell r="A8012" t="str">
            <v>209889C</v>
          </cell>
          <cell r="B8012" t="str">
            <v>PIPE,1.5X8.5,TBE,#80</v>
          </cell>
          <cell r="C8012">
            <v>57.6</v>
          </cell>
          <cell r="D8012">
            <v>82.29</v>
          </cell>
          <cell r="E8012">
            <v>22.214400000000001</v>
          </cell>
        </row>
        <row r="8013">
          <cell r="A8013" t="str">
            <v>209889D</v>
          </cell>
          <cell r="B8013" t="str">
            <v>PIPE,1.50X4.50,TBE,#80</v>
          </cell>
          <cell r="C8013">
            <v>17.309999999999999</v>
          </cell>
          <cell r="D8013">
            <v>24.73</v>
          </cell>
          <cell r="E8013">
            <v>8.9142100000000006</v>
          </cell>
        </row>
        <row r="8014">
          <cell r="A8014" t="str">
            <v>209889E</v>
          </cell>
          <cell r="B8014" t="str">
            <v>PIPE,1.50X2.00,TOE,#80</v>
          </cell>
          <cell r="C8014">
            <v>7.14</v>
          </cell>
          <cell r="D8014">
            <v>10.199999999999999</v>
          </cell>
          <cell r="E8014">
            <v>4.8151999999999999</v>
          </cell>
        </row>
        <row r="8015">
          <cell r="A8015" t="str">
            <v>209889F</v>
          </cell>
          <cell r="B8015" t="str">
            <v>PIPE,1.50X3.00,TBE,#80</v>
          </cell>
          <cell r="C8015">
            <v>10.95</v>
          </cell>
          <cell r="D8015">
            <v>15.64</v>
          </cell>
          <cell r="E8015">
            <v>7.0823999999999998</v>
          </cell>
        </row>
        <row r="8016">
          <cell r="A8016" t="str">
            <v>209889H</v>
          </cell>
          <cell r="B8016" t="str">
            <v>PIPE,1.50X1.75,TBE,#80</v>
          </cell>
          <cell r="C8016">
            <v>8.68</v>
          </cell>
          <cell r="D8016">
            <v>12.4</v>
          </cell>
          <cell r="E8016">
            <v>5.3663999999999996</v>
          </cell>
        </row>
        <row r="8017">
          <cell r="A8017" t="str">
            <v>209889J</v>
          </cell>
          <cell r="B8017" t="str">
            <v>PIPE,1.50X5.50,TBE,#80</v>
          </cell>
          <cell r="C8017">
            <v>12.84</v>
          </cell>
          <cell r="D8017">
            <v>18.34</v>
          </cell>
          <cell r="E8017">
            <v>8.6527999999999992</v>
          </cell>
        </row>
        <row r="8018">
          <cell r="A8018" t="str">
            <v>209889K</v>
          </cell>
          <cell r="B8018" t="str">
            <v>PIPE,1.50X3.25,TBE,#80</v>
          </cell>
          <cell r="C8018">
            <v>27.54</v>
          </cell>
          <cell r="D8018">
            <v>39.340000000000003</v>
          </cell>
          <cell r="E8018">
            <v>7.2664799999999996</v>
          </cell>
        </row>
        <row r="8019">
          <cell r="A8019" t="str">
            <v>209889L</v>
          </cell>
          <cell r="B8019" t="str">
            <v>PIPE,1.50X3.50,TBE,#80</v>
          </cell>
          <cell r="C8019">
            <v>12.5</v>
          </cell>
          <cell r="D8019">
            <v>17.86</v>
          </cell>
          <cell r="E8019">
            <v>7.7271999999999998</v>
          </cell>
        </row>
        <row r="8020">
          <cell r="A8020" t="str">
            <v>209892A</v>
          </cell>
          <cell r="B8020" t="str">
            <v>TEE .38, 2000 LB</v>
          </cell>
          <cell r="C8020">
            <v>17.600000000000001</v>
          </cell>
          <cell r="D8020">
            <v>25.14</v>
          </cell>
          <cell r="E8020">
            <v>3.9104000000000001</v>
          </cell>
        </row>
        <row r="8021">
          <cell r="A8021" t="str">
            <v>209906A</v>
          </cell>
          <cell r="B8021" t="str">
            <v>TUBE, BALANCE (L.B.)</v>
          </cell>
          <cell r="C8021">
            <v>15.98</v>
          </cell>
          <cell r="D8021">
            <v>22.83</v>
          </cell>
          <cell r="E8021">
            <v>16.60331</v>
          </cell>
        </row>
        <row r="8022">
          <cell r="A8022" t="str">
            <v>209906N</v>
          </cell>
          <cell r="B8022" t="str">
            <v>TUBE WASTE GATE PRES</v>
          </cell>
          <cell r="C8022">
            <v>31.06</v>
          </cell>
          <cell r="D8022">
            <v>44.37</v>
          </cell>
          <cell r="E8022">
            <v>32.549680000000002</v>
          </cell>
        </row>
        <row r="8023">
          <cell r="A8023" t="str">
            <v>209906V</v>
          </cell>
          <cell r="B8023" t="str">
            <v>TUBE,ROCKER ARM OIL</v>
          </cell>
          <cell r="C8023">
            <v>21.95</v>
          </cell>
          <cell r="D8023">
            <v>31.36</v>
          </cell>
          <cell r="E8023">
            <v>2.6208</v>
          </cell>
        </row>
        <row r="8024">
          <cell r="A8024" t="str">
            <v>209927B</v>
          </cell>
          <cell r="B8024" t="str">
            <v>PIPE, 1 NPT X 3.00 SCH 80</v>
          </cell>
          <cell r="C8024">
            <v>13.6</v>
          </cell>
          <cell r="D8024">
            <v>19.43</v>
          </cell>
          <cell r="E8024">
            <v>4.0975999999999999</v>
          </cell>
        </row>
        <row r="8025">
          <cell r="A8025" t="str">
            <v>209927C</v>
          </cell>
          <cell r="B8025" t="str">
            <v>PIPE,1 NPTX4.50 SCH80</v>
          </cell>
          <cell r="C8025">
            <v>9.61</v>
          </cell>
          <cell r="D8025">
            <v>13.72</v>
          </cell>
          <cell r="E8025">
            <v>5.9383999999999997</v>
          </cell>
        </row>
        <row r="8026">
          <cell r="A8026" t="str">
            <v>209927D</v>
          </cell>
          <cell r="B8026" t="str">
            <v>PIPE,1.0X1.50,SCH 80 TBE</v>
          </cell>
          <cell r="C8026">
            <v>18.36</v>
          </cell>
          <cell r="D8026">
            <v>26.23</v>
          </cell>
          <cell r="E8026">
            <v>1.1072599999999999</v>
          </cell>
        </row>
        <row r="8027">
          <cell r="A8027" t="str">
            <v>209927E</v>
          </cell>
          <cell r="B8027" t="str">
            <v>PIPE,1.0X1.75,SCH 80 TBE</v>
          </cell>
          <cell r="C8027">
            <v>7.13</v>
          </cell>
          <cell r="D8027">
            <v>10.19</v>
          </cell>
          <cell r="E8027">
            <v>3.6743199999999998</v>
          </cell>
        </row>
        <row r="8028">
          <cell r="A8028" t="str">
            <v>209927F</v>
          </cell>
          <cell r="B8028" t="str">
            <v>PIPE,1 NPTX8.00 SCH80</v>
          </cell>
          <cell r="C8028">
            <v>53.6</v>
          </cell>
          <cell r="D8028">
            <v>76.569999999999993</v>
          </cell>
          <cell r="E8028">
            <v>12.490399999999999</v>
          </cell>
        </row>
        <row r="8029">
          <cell r="A8029" t="str">
            <v>209932D</v>
          </cell>
          <cell r="B8029" t="str">
            <v>BRACE,AUX.PUMP GUARD</v>
          </cell>
          <cell r="C8029">
            <v>10.4</v>
          </cell>
          <cell r="D8029">
            <v>14.86</v>
          </cell>
          <cell r="E8029">
            <v>2.2360000000000002</v>
          </cell>
        </row>
        <row r="8030">
          <cell r="A8030" t="str">
            <v>209932E</v>
          </cell>
          <cell r="B8030" t="str">
            <v>BRACE,AUX.PUMP GUARD</v>
          </cell>
          <cell r="C8030">
            <v>17.38</v>
          </cell>
          <cell r="D8030">
            <v>24.82</v>
          </cell>
          <cell r="E8030">
            <v>32.781059999999997</v>
          </cell>
        </row>
        <row r="8031">
          <cell r="A8031" t="str">
            <v>209933A</v>
          </cell>
          <cell r="B8031" t="str">
            <v>HOSE, HUMP</v>
          </cell>
          <cell r="C8031">
            <v>37.74</v>
          </cell>
          <cell r="D8031">
            <v>53.91</v>
          </cell>
          <cell r="E8031">
            <v>9.6511999999999993</v>
          </cell>
        </row>
        <row r="8032">
          <cell r="A8032" t="str">
            <v>209942A</v>
          </cell>
          <cell r="B8032" t="str">
            <v>Y-STRAINER, 1.00 NPT</v>
          </cell>
          <cell r="C8032">
            <v>461.86</v>
          </cell>
          <cell r="D8032">
            <v>659.79</v>
          </cell>
          <cell r="E8032">
            <v>119.392</v>
          </cell>
        </row>
        <row r="8033">
          <cell r="A8033" t="str">
            <v>209942B</v>
          </cell>
          <cell r="B8033" t="str">
            <v>Y-STRAINER, 1.5 X 600LB</v>
          </cell>
          <cell r="C8033">
            <v>633.41999999999996</v>
          </cell>
          <cell r="D8033">
            <v>904.89</v>
          </cell>
          <cell r="E8033">
            <v>163.7064</v>
          </cell>
        </row>
        <row r="8034">
          <cell r="A8034" t="str">
            <v>209942C</v>
          </cell>
          <cell r="B8034" t="str">
            <v>Y-STRAINER, 1.25 NPT</v>
          </cell>
          <cell r="C8034">
            <v>200.72</v>
          </cell>
          <cell r="D8034">
            <v>286.74</v>
          </cell>
          <cell r="E8034">
            <v>135.35599999999999</v>
          </cell>
        </row>
        <row r="8035">
          <cell r="A8035" t="str">
            <v>209942D</v>
          </cell>
          <cell r="B8035" t="str">
            <v>Y-STRAINER, 1.5 X 600LB</v>
          </cell>
          <cell r="C8035">
            <v>101.91</v>
          </cell>
          <cell r="D8035">
            <v>145.58000000000001</v>
          </cell>
          <cell r="E8035">
            <v>68.723200000000006</v>
          </cell>
        </row>
        <row r="8036">
          <cell r="A8036" t="str">
            <v>209948A</v>
          </cell>
          <cell r="B8036" t="str">
            <v>PIPE .38X3.0 TBE 80S</v>
          </cell>
          <cell r="C8036">
            <v>9.9</v>
          </cell>
          <cell r="D8036">
            <v>14.15</v>
          </cell>
          <cell r="E8036">
            <v>1.11052</v>
          </cell>
        </row>
        <row r="8037">
          <cell r="A8037" t="str">
            <v>209948B</v>
          </cell>
          <cell r="B8037" t="str">
            <v>PIPE .38X2.0 TBE 80S</v>
          </cell>
          <cell r="C8037">
            <v>2.13</v>
          </cell>
          <cell r="D8037">
            <v>3.05</v>
          </cell>
          <cell r="E8037">
            <v>1.196</v>
          </cell>
        </row>
        <row r="8038">
          <cell r="A8038" t="str">
            <v>209948C</v>
          </cell>
          <cell r="B8038" t="str">
            <v>PIPE .38X2.5 TBE 80S</v>
          </cell>
          <cell r="C8038">
            <v>17.34</v>
          </cell>
          <cell r="D8038">
            <v>24.77</v>
          </cell>
          <cell r="E8038">
            <v>1.0519000000000001</v>
          </cell>
        </row>
        <row r="8039">
          <cell r="A8039" t="str">
            <v>209951N</v>
          </cell>
          <cell r="B8039" t="str">
            <v>TUBE, AIR CTRL.PANEL</v>
          </cell>
          <cell r="C8039">
            <v>16.71</v>
          </cell>
          <cell r="D8039">
            <v>23.87</v>
          </cell>
          <cell r="E8039">
            <v>16.177499999999998</v>
          </cell>
        </row>
        <row r="8040">
          <cell r="A8040" t="str">
            <v>209951P</v>
          </cell>
          <cell r="B8040" t="str">
            <v>TUBE, PRELUBE</v>
          </cell>
          <cell r="C8040">
            <v>4.7699999999999996</v>
          </cell>
          <cell r="D8040">
            <v>6.81</v>
          </cell>
          <cell r="E8040">
            <v>3.2175099999999999</v>
          </cell>
        </row>
        <row r="8041">
          <cell r="A8041" t="str">
            <v>209951R</v>
          </cell>
          <cell r="B8041" t="str">
            <v>TUBE, VENT</v>
          </cell>
          <cell r="C8041">
            <v>5.78</v>
          </cell>
          <cell r="D8041">
            <v>8.26</v>
          </cell>
          <cell r="E8041">
            <v>3.8950900000000002</v>
          </cell>
        </row>
        <row r="8042">
          <cell r="A8042" t="str">
            <v>209951X</v>
          </cell>
          <cell r="B8042" t="str">
            <v>TUBE,AIR</v>
          </cell>
          <cell r="C8042">
            <v>23.64</v>
          </cell>
          <cell r="D8042">
            <v>33.770000000000003</v>
          </cell>
          <cell r="E8042">
            <v>20.135020000000001</v>
          </cell>
        </row>
        <row r="8043">
          <cell r="A8043" t="str">
            <v>209953A</v>
          </cell>
          <cell r="B8043" t="str">
            <v>TUBE, PRE-ENGAGE INCT</v>
          </cell>
          <cell r="C8043">
            <v>28.9</v>
          </cell>
          <cell r="D8043">
            <v>41.29</v>
          </cell>
          <cell r="E8043">
            <v>24.7424</v>
          </cell>
        </row>
        <row r="8044">
          <cell r="A8044" t="str">
            <v>209953C</v>
          </cell>
          <cell r="B8044" t="str">
            <v>TUBE, PRELUBE VALVE OUT</v>
          </cell>
          <cell r="C8044">
            <v>34.68</v>
          </cell>
          <cell r="D8044">
            <v>49.54</v>
          </cell>
          <cell r="E8044">
            <v>24.944659999999999</v>
          </cell>
        </row>
        <row r="8045">
          <cell r="A8045" t="str">
            <v>209953D</v>
          </cell>
          <cell r="B8045" t="str">
            <v>TUBE, PRELUB AIR SUPP</v>
          </cell>
          <cell r="C8045">
            <v>36.200000000000003</v>
          </cell>
          <cell r="D8045">
            <v>51.71</v>
          </cell>
          <cell r="E8045">
            <v>35.548160000000003</v>
          </cell>
        </row>
        <row r="8046">
          <cell r="A8046" t="str">
            <v>209953G</v>
          </cell>
          <cell r="B8046" t="str">
            <v>TUBE AIR PRELUBE</v>
          </cell>
          <cell r="C8046">
            <v>41.2</v>
          </cell>
          <cell r="D8046">
            <v>58.86</v>
          </cell>
          <cell r="E8046">
            <v>14.36894</v>
          </cell>
        </row>
        <row r="8047">
          <cell r="A8047" t="str">
            <v>209953R</v>
          </cell>
          <cell r="B8047" t="str">
            <v>TUBE,STRTR AIR SPPLY</v>
          </cell>
          <cell r="C8047">
            <v>35.020000000000003</v>
          </cell>
          <cell r="D8047">
            <v>50.03</v>
          </cell>
          <cell r="E8047">
            <v>35.901420000000002</v>
          </cell>
        </row>
        <row r="8048">
          <cell r="A8048" t="str">
            <v>209953U</v>
          </cell>
          <cell r="B8048" t="str">
            <v>TUBE,START ENGAGE</v>
          </cell>
          <cell r="C8048">
            <v>34.61</v>
          </cell>
          <cell r="D8048">
            <v>49.44</v>
          </cell>
          <cell r="E8048">
            <v>23.94069</v>
          </cell>
        </row>
        <row r="8049">
          <cell r="A8049" t="str">
            <v>209953V</v>
          </cell>
          <cell r="B8049" t="str">
            <v>TUBE, PILOT VALVE</v>
          </cell>
          <cell r="C8049">
            <v>51.09</v>
          </cell>
          <cell r="D8049">
            <v>72.98</v>
          </cell>
          <cell r="E8049">
            <v>27.07433</v>
          </cell>
        </row>
        <row r="8050">
          <cell r="A8050" t="str">
            <v>209958A</v>
          </cell>
          <cell r="B8050" t="str">
            <v>PIPE .25NPTX2.O TBE</v>
          </cell>
          <cell r="C8050">
            <v>13.26</v>
          </cell>
          <cell r="D8050">
            <v>18.940000000000001</v>
          </cell>
          <cell r="E8050">
            <v>0.67413000000000001</v>
          </cell>
        </row>
        <row r="8051">
          <cell r="A8051" t="str">
            <v>209958B</v>
          </cell>
          <cell r="B8051" t="str">
            <v>PIPE .25NPTX1.5 TBE</v>
          </cell>
          <cell r="C8051">
            <v>5.66</v>
          </cell>
          <cell r="D8051">
            <v>8.08</v>
          </cell>
          <cell r="E8051">
            <v>3.35608</v>
          </cell>
        </row>
        <row r="8052">
          <cell r="A8052" t="str">
            <v>209961C</v>
          </cell>
          <cell r="B8052" t="str">
            <v>BRACKET, BELT GUARD SUPPORT</v>
          </cell>
          <cell r="C8052">
            <v>16.21</v>
          </cell>
          <cell r="D8052">
            <v>23.15</v>
          </cell>
          <cell r="E8052">
            <v>13.756169999999999</v>
          </cell>
        </row>
        <row r="8053">
          <cell r="A8053" t="str">
            <v>209961D</v>
          </cell>
          <cell r="B8053" t="str">
            <v>BRACKET, BELT GUARD SUPPORT</v>
          </cell>
          <cell r="C8053">
            <v>16.48</v>
          </cell>
          <cell r="D8053">
            <v>23.55</v>
          </cell>
          <cell r="E8053">
            <v>16.192959999999999</v>
          </cell>
        </row>
        <row r="8054">
          <cell r="A8054" t="str">
            <v>209963A</v>
          </cell>
          <cell r="B8054" t="str">
            <v>BRACKET,PRECHAM.MFLD</v>
          </cell>
          <cell r="C8054">
            <v>32.01</v>
          </cell>
          <cell r="D8054">
            <v>45.73</v>
          </cell>
          <cell r="E8054">
            <v>5.3247999999999998</v>
          </cell>
        </row>
        <row r="8055">
          <cell r="A8055" t="str">
            <v>209963C</v>
          </cell>
          <cell r="B8055" t="str">
            <v>BRKT, PRECHAMBER MNFLD.</v>
          </cell>
          <cell r="C8055">
            <v>28.64</v>
          </cell>
          <cell r="D8055">
            <v>40.92</v>
          </cell>
          <cell r="E8055">
            <v>18.292719999999999</v>
          </cell>
        </row>
        <row r="8056">
          <cell r="A8056" t="str">
            <v>209966A</v>
          </cell>
          <cell r="B8056" t="str">
            <v>BELT,3V 800 JOINED</v>
          </cell>
          <cell r="C8056">
            <v>41.02</v>
          </cell>
          <cell r="D8056">
            <v>58.61</v>
          </cell>
          <cell r="E8056">
            <v>23.05472</v>
          </cell>
        </row>
        <row r="8057">
          <cell r="A8057" t="str">
            <v>209967A</v>
          </cell>
          <cell r="B8057" t="str">
            <v>TUBE SUPPLY -B-</v>
          </cell>
          <cell r="C8057">
            <v>27.86</v>
          </cell>
          <cell r="D8057">
            <v>39.799999999999997</v>
          </cell>
          <cell r="E8057">
            <v>24.88355</v>
          </cell>
        </row>
        <row r="8058">
          <cell r="A8058" t="str">
            <v>209967B</v>
          </cell>
          <cell r="B8058" t="str">
            <v>TUBE STARTER -B-</v>
          </cell>
          <cell r="C8058">
            <v>12.67</v>
          </cell>
          <cell r="D8058">
            <v>18.11</v>
          </cell>
          <cell r="E8058">
            <v>8.5476399999999995</v>
          </cell>
        </row>
        <row r="8059">
          <cell r="A8059" t="str">
            <v>209967C</v>
          </cell>
          <cell r="B8059" t="str">
            <v>TUBE START -C-</v>
          </cell>
          <cell r="C8059">
            <v>3.21</v>
          </cell>
          <cell r="D8059">
            <v>4.58</v>
          </cell>
          <cell r="E8059">
            <v>2.16187</v>
          </cell>
        </row>
        <row r="8060">
          <cell r="A8060" t="str">
            <v>209967D</v>
          </cell>
          <cell r="B8060" t="str">
            <v>TUBE STARTER -A-</v>
          </cell>
          <cell r="C8060">
            <v>21.14</v>
          </cell>
          <cell r="D8060">
            <v>30.2</v>
          </cell>
          <cell r="E8060">
            <v>21.870899999999999</v>
          </cell>
        </row>
        <row r="8061">
          <cell r="A8061" t="str">
            <v>209967N</v>
          </cell>
          <cell r="B8061" t="str">
            <v>TUBE, RELAY VALVE</v>
          </cell>
          <cell r="C8061">
            <v>23.64</v>
          </cell>
          <cell r="D8061">
            <v>33.770000000000003</v>
          </cell>
          <cell r="E8061">
            <v>18.254169999999998</v>
          </cell>
        </row>
        <row r="8062">
          <cell r="A8062" t="str">
            <v>209972A</v>
          </cell>
          <cell r="B8062" t="str">
            <v>BRACKET,SUPPORT</v>
          </cell>
          <cell r="C8062">
            <v>16.64</v>
          </cell>
          <cell r="D8062">
            <v>23.76</v>
          </cell>
          <cell r="E8062">
            <v>11.4504</v>
          </cell>
        </row>
        <row r="8063">
          <cell r="A8063" t="str">
            <v>209972B</v>
          </cell>
          <cell r="B8063" t="str">
            <v>BRACKET,SUPPORT</v>
          </cell>
          <cell r="C8063">
            <v>20.059999999999999</v>
          </cell>
          <cell r="D8063">
            <v>28.66</v>
          </cell>
          <cell r="E8063">
            <v>4.056</v>
          </cell>
        </row>
        <row r="8064">
          <cell r="A8064" t="str">
            <v>209978E</v>
          </cell>
          <cell r="B8064" t="str">
            <v>TUBE WATER SUPPLY</v>
          </cell>
          <cell r="C8064">
            <v>56.88</v>
          </cell>
          <cell r="D8064">
            <v>81.25</v>
          </cell>
          <cell r="E8064">
            <v>23.794709999999998</v>
          </cell>
        </row>
        <row r="8065">
          <cell r="A8065" t="str">
            <v>209978F</v>
          </cell>
          <cell r="B8065" t="str">
            <v>TUBE WATER DISCHARGE</v>
          </cell>
          <cell r="C8065">
            <v>62.14</v>
          </cell>
          <cell r="D8065">
            <v>88.77</v>
          </cell>
          <cell r="E8065">
            <v>24.238669999999999</v>
          </cell>
        </row>
        <row r="8066">
          <cell r="A8066" t="str">
            <v>209978G</v>
          </cell>
          <cell r="B8066" t="str">
            <v>TUBE WATER</v>
          </cell>
          <cell r="C8066">
            <v>42.33</v>
          </cell>
          <cell r="D8066">
            <v>60.47</v>
          </cell>
          <cell r="E8066">
            <v>20.173100000000002</v>
          </cell>
        </row>
        <row r="8067">
          <cell r="A8067" t="str">
            <v>209978S</v>
          </cell>
          <cell r="B8067" t="str">
            <v>TUBE,LUBE OIL DR LOW</v>
          </cell>
          <cell r="C8067">
            <v>10.37</v>
          </cell>
          <cell r="D8067">
            <v>14.82</v>
          </cell>
          <cell r="E8067">
            <v>5.3456000000000001</v>
          </cell>
        </row>
        <row r="8068">
          <cell r="A8068" t="str">
            <v>209978W</v>
          </cell>
          <cell r="B8068" t="str">
            <v>TUBE WATER SUPPLY</v>
          </cell>
          <cell r="C8068">
            <v>45.05</v>
          </cell>
          <cell r="D8068">
            <v>64.36</v>
          </cell>
          <cell r="E8068">
            <v>31.253720000000001</v>
          </cell>
        </row>
        <row r="8069">
          <cell r="A8069" t="str">
            <v>209978X</v>
          </cell>
          <cell r="B8069" t="str">
            <v>TUBE WATER DISCHARGE</v>
          </cell>
          <cell r="C8069">
            <v>45.9</v>
          </cell>
          <cell r="D8069">
            <v>65.569999999999993</v>
          </cell>
          <cell r="E8069">
            <v>31.495000000000001</v>
          </cell>
        </row>
        <row r="8070">
          <cell r="A8070" t="str">
            <v>209978Y</v>
          </cell>
          <cell r="B8070" t="str">
            <v>TUBE, WATER</v>
          </cell>
          <cell r="C8070">
            <v>46.34</v>
          </cell>
          <cell r="D8070">
            <v>66.2</v>
          </cell>
          <cell r="E8070">
            <v>27.875800000000002</v>
          </cell>
        </row>
        <row r="8071">
          <cell r="A8071" t="str">
            <v>209987L</v>
          </cell>
          <cell r="B8071" t="str">
            <v>TUBE,REG BALANCE RB</v>
          </cell>
          <cell r="C8071">
            <v>49.03</v>
          </cell>
          <cell r="D8071">
            <v>70.040000000000006</v>
          </cell>
          <cell r="E8071">
            <v>36.212359999999997</v>
          </cell>
        </row>
        <row r="8072">
          <cell r="A8072" t="str">
            <v>209987M</v>
          </cell>
          <cell r="B8072" t="str">
            <v>TUBE,REG BALANCE LB</v>
          </cell>
          <cell r="C8072">
            <v>26.78</v>
          </cell>
          <cell r="D8072">
            <v>38.25</v>
          </cell>
          <cell r="E8072">
            <v>21.064589999999999</v>
          </cell>
        </row>
        <row r="8073">
          <cell r="A8073" t="str">
            <v>209992D</v>
          </cell>
          <cell r="B8073" t="str">
            <v>O RING,5.12X5.50X.19,VITON</v>
          </cell>
          <cell r="C8073">
            <v>27.32</v>
          </cell>
          <cell r="D8073">
            <v>39.020000000000003</v>
          </cell>
          <cell r="E8073">
            <v>1.82</v>
          </cell>
        </row>
        <row r="8074">
          <cell r="A8074" t="str">
            <v>209992E</v>
          </cell>
          <cell r="B8074" t="str">
            <v>O RING,5.50X5.88X.19,VITON</v>
          </cell>
          <cell r="C8074">
            <v>28.51</v>
          </cell>
          <cell r="D8074">
            <v>40.729999999999997</v>
          </cell>
          <cell r="E8074">
            <v>1.9552</v>
          </cell>
        </row>
        <row r="8075">
          <cell r="A8075" t="str">
            <v>209992F</v>
          </cell>
          <cell r="B8075" t="str">
            <v>O RING,1.00X1.12X.06,VITON</v>
          </cell>
          <cell r="C8075">
            <v>0.7</v>
          </cell>
          <cell r="D8075">
            <v>1.01</v>
          </cell>
          <cell r="E8075">
            <v>0.1144</v>
          </cell>
        </row>
        <row r="8076">
          <cell r="A8076" t="str">
            <v>209992G</v>
          </cell>
          <cell r="B8076" t="str">
            <v>O RING,1.88X2.12X.12,VITON</v>
          </cell>
          <cell r="C8076">
            <v>3.13</v>
          </cell>
          <cell r="D8076">
            <v>4.47</v>
          </cell>
          <cell r="E8076">
            <v>0.47839999999999999</v>
          </cell>
        </row>
        <row r="8077">
          <cell r="A8077" t="str">
            <v>209992H</v>
          </cell>
          <cell r="B8077" t="str">
            <v>O RING,1.12X1.50X.19,VITON</v>
          </cell>
          <cell r="C8077">
            <v>4.62</v>
          </cell>
          <cell r="D8077">
            <v>6.6</v>
          </cell>
          <cell r="E8077">
            <v>0.73839999999999995</v>
          </cell>
        </row>
        <row r="8078">
          <cell r="A8078" t="str">
            <v>209992J</v>
          </cell>
          <cell r="B8078" t="str">
            <v>O-RING 5.75 X 6.12 X .19 VITON</v>
          </cell>
          <cell r="C8078">
            <v>4.17</v>
          </cell>
          <cell r="D8078">
            <v>5.95</v>
          </cell>
          <cell r="E8078">
            <v>2.8079999999999998</v>
          </cell>
        </row>
        <row r="8079">
          <cell r="A8079" t="str">
            <v>209992K</v>
          </cell>
          <cell r="B8079" t="str">
            <v>O RING, 1.88X2.12X.12 VTR8650</v>
          </cell>
          <cell r="C8079">
            <v>2.82</v>
          </cell>
          <cell r="D8079">
            <v>4.0199999999999996</v>
          </cell>
          <cell r="E8079">
            <v>0.8216</v>
          </cell>
        </row>
        <row r="8080">
          <cell r="A8080" t="str">
            <v>209993A</v>
          </cell>
          <cell r="B8080" t="str">
            <v>PIPE .12X2.0 TBE 80S</v>
          </cell>
          <cell r="C8080">
            <v>4.9400000000000004</v>
          </cell>
          <cell r="D8080">
            <v>7.06</v>
          </cell>
          <cell r="E8080">
            <v>3.0534400000000002</v>
          </cell>
        </row>
        <row r="8081">
          <cell r="A8081" t="str">
            <v>209994C</v>
          </cell>
          <cell r="B8081" t="str">
            <v>ELBOW, CARB. INLET</v>
          </cell>
          <cell r="C8081">
            <v>736.16</v>
          </cell>
          <cell r="D8081">
            <v>1051.6600000000001</v>
          </cell>
          <cell r="E8081">
            <v>284.55754000000002</v>
          </cell>
        </row>
        <row r="8082">
          <cell r="A8082" t="str">
            <v>209997B</v>
          </cell>
          <cell r="B8082" t="str">
            <v>TUBE,START-C-SHUT.IN</v>
          </cell>
          <cell r="C8082">
            <v>9.33</v>
          </cell>
          <cell r="D8082">
            <v>13.33</v>
          </cell>
          <cell r="E8082">
            <v>6.2912499999999998</v>
          </cell>
        </row>
        <row r="8083">
          <cell r="A8083" t="str">
            <v>209997D</v>
          </cell>
          <cell r="B8083" t="str">
            <v>TUBE,PRELUBE -A-</v>
          </cell>
          <cell r="C8083">
            <v>21.45</v>
          </cell>
          <cell r="D8083">
            <v>30.65</v>
          </cell>
          <cell r="E8083">
            <v>22.082560000000001</v>
          </cell>
        </row>
        <row r="8084">
          <cell r="A8084" t="str">
            <v>209997E</v>
          </cell>
          <cell r="B8084" t="str">
            <v>TUBE,PRLB.-B-SHUT.IN</v>
          </cell>
          <cell r="C8084">
            <v>12.24</v>
          </cell>
          <cell r="D8084">
            <v>17.489999999999998</v>
          </cell>
          <cell r="E8084">
            <v>8.2521100000000001</v>
          </cell>
        </row>
        <row r="8085">
          <cell r="A8085" t="str">
            <v>209997F</v>
          </cell>
          <cell r="B8085" t="str">
            <v>TUBE,SUPPLY -A-</v>
          </cell>
          <cell r="C8085">
            <v>21.1</v>
          </cell>
          <cell r="D8085">
            <v>30.14</v>
          </cell>
          <cell r="E8085">
            <v>21.841609999999999</v>
          </cell>
        </row>
        <row r="8086">
          <cell r="A8086" t="str">
            <v>209997G</v>
          </cell>
          <cell r="B8086" t="str">
            <v>TUBE,SUPPLY -B-</v>
          </cell>
          <cell r="C8086">
            <v>31.63</v>
          </cell>
          <cell r="D8086">
            <v>45.18</v>
          </cell>
          <cell r="E8086">
            <v>28.94623</v>
          </cell>
        </row>
        <row r="8087">
          <cell r="A8087" t="str">
            <v>209997H</v>
          </cell>
          <cell r="B8087" t="str">
            <v>TUBE,VENT -A-</v>
          </cell>
          <cell r="C8087">
            <v>4.21</v>
          </cell>
          <cell r="D8087">
            <v>6.01</v>
          </cell>
          <cell r="E8087">
            <v>2.8394499999999998</v>
          </cell>
        </row>
        <row r="8088">
          <cell r="A8088" t="str">
            <v>209997U</v>
          </cell>
          <cell r="B8088" t="str">
            <v>TUBE START PILOT</v>
          </cell>
          <cell r="C8088">
            <v>30.84</v>
          </cell>
          <cell r="D8088">
            <v>44.05</v>
          </cell>
          <cell r="E8088">
            <v>31.509139999999999</v>
          </cell>
        </row>
        <row r="8089">
          <cell r="A8089" t="str">
            <v>209998A</v>
          </cell>
          <cell r="B8089" t="str">
            <v>BRACKET, REGULATOR</v>
          </cell>
          <cell r="C8089">
            <v>30.51</v>
          </cell>
          <cell r="D8089">
            <v>43.58</v>
          </cell>
          <cell r="E8089">
            <v>28.382930000000002</v>
          </cell>
        </row>
        <row r="8090">
          <cell r="A8090" t="str">
            <v>209999A</v>
          </cell>
          <cell r="B8090" t="str">
            <v>CONN,MALE SS .75 ODX .50 NPT</v>
          </cell>
          <cell r="C8090">
            <v>17.41</v>
          </cell>
          <cell r="D8090">
            <v>24.87</v>
          </cell>
          <cell r="E8090">
            <v>11.7416</v>
          </cell>
        </row>
        <row r="8091">
          <cell r="A8091" t="str">
            <v>209999B</v>
          </cell>
          <cell r="B8091" t="str">
            <v>CONN.,MALE SS 1.0 OD X 1 NPT</v>
          </cell>
          <cell r="C8091">
            <v>40.369999999999997</v>
          </cell>
          <cell r="D8091">
            <v>57.67</v>
          </cell>
          <cell r="E8091">
            <v>27.22138</v>
          </cell>
        </row>
        <row r="8092">
          <cell r="A8092" t="str">
            <v>209999D</v>
          </cell>
          <cell r="B8092" t="str">
            <v>CONN,MALE SS 1.0 ODX .75 NPT</v>
          </cell>
          <cell r="C8092">
            <v>41.07</v>
          </cell>
          <cell r="D8092">
            <v>58.67</v>
          </cell>
          <cell r="E8092">
            <v>30.004000000000001</v>
          </cell>
        </row>
        <row r="8093">
          <cell r="A8093" t="str">
            <v>209999E</v>
          </cell>
          <cell r="B8093" t="str">
            <v>CONN,MALE SS .25 ODX .25 NPT</v>
          </cell>
          <cell r="C8093">
            <v>20.350000000000001</v>
          </cell>
          <cell r="D8093">
            <v>29.07</v>
          </cell>
          <cell r="E8093">
            <v>3.4944000000000002</v>
          </cell>
        </row>
        <row r="8094">
          <cell r="A8094" t="str">
            <v>209999F</v>
          </cell>
          <cell r="B8094" t="str">
            <v>CONNECTOR, MALE, .38 OD X .25 NPT, S.S.</v>
          </cell>
          <cell r="C8094">
            <v>8.57</v>
          </cell>
          <cell r="D8094">
            <v>12.24</v>
          </cell>
          <cell r="E8094">
            <v>4.8048000000000002</v>
          </cell>
        </row>
        <row r="8095">
          <cell r="A8095" t="str">
            <v>21001A</v>
          </cell>
          <cell r="B8095" t="str">
            <v>KEY,WDRF 2,.09X.50</v>
          </cell>
          <cell r="C8095">
            <v>0.08</v>
          </cell>
          <cell r="D8095">
            <v>0.11</v>
          </cell>
          <cell r="E8095">
            <v>5.0959999999999998E-2</v>
          </cell>
        </row>
        <row r="8096">
          <cell r="A8096" t="str">
            <v>21012B</v>
          </cell>
          <cell r="B8096" t="str">
            <v>KEY,WDRF 15,.25X1.00</v>
          </cell>
          <cell r="C8096">
            <v>0.47</v>
          </cell>
          <cell r="D8096">
            <v>0.67</v>
          </cell>
          <cell r="E8096">
            <v>0.24409</v>
          </cell>
        </row>
        <row r="8097">
          <cell r="A8097" t="str">
            <v>21013B</v>
          </cell>
          <cell r="B8097" t="str">
            <v>KEY,WDRF, 16,.188X1.12 LG</v>
          </cell>
          <cell r="C8097">
            <v>0.48</v>
          </cell>
          <cell r="D8097">
            <v>0.68</v>
          </cell>
          <cell r="E8097">
            <v>0.27039999999999997</v>
          </cell>
        </row>
        <row r="8098">
          <cell r="A8098" t="str">
            <v>21019A</v>
          </cell>
          <cell r="B8098" t="str">
            <v>KEY,WOODRUFF-SPECIAL</v>
          </cell>
          <cell r="C8098">
            <v>12.37</v>
          </cell>
          <cell r="D8098">
            <v>17.670000000000002</v>
          </cell>
          <cell r="E8098">
            <v>7.1656000000000004</v>
          </cell>
        </row>
        <row r="8099">
          <cell r="A8099" t="str">
            <v>211000A</v>
          </cell>
          <cell r="B8099" t="str">
            <v>ELBOW,MALE SS .75 ODX .50 NPT</v>
          </cell>
          <cell r="C8099">
            <v>91.46</v>
          </cell>
          <cell r="D8099">
            <v>130.66</v>
          </cell>
          <cell r="E8099">
            <v>30.613440000000001</v>
          </cell>
        </row>
        <row r="8100">
          <cell r="A8100" t="str">
            <v>211000D</v>
          </cell>
          <cell r="B8100" t="str">
            <v>ELBOW,MALE SS .25 ODX .25 NPT</v>
          </cell>
          <cell r="C8100">
            <v>16.93</v>
          </cell>
          <cell r="D8100">
            <v>24.19</v>
          </cell>
          <cell r="E8100">
            <v>6.6976000000000004</v>
          </cell>
        </row>
        <row r="8101">
          <cell r="A8101" t="str">
            <v>211000E</v>
          </cell>
          <cell r="B8101" t="str">
            <v>ELBOW, MALE .38 OD TUBE X .25 NPT SST</v>
          </cell>
          <cell r="C8101">
            <v>15.3</v>
          </cell>
          <cell r="D8101">
            <v>21.86</v>
          </cell>
          <cell r="E8101">
            <v>8.3615999999999993</v>
          </cell>
        </row>
        <row r="8102">
          <cell r="A8102" t="str">
            <v>211007A</v>
          </cell>
          <cell r="B8102" t="str">
            <v>CONN,Y,1X.5X.5</v>
          </cell>
          <cell r="C8102">
            <v>92.51</v>
          </cell>
          <cell r="D8102">
            <v>132.16</v>
          </cell>
          <cell r="E8102">
            <v>91.459320000000005</v>
          </cell>
        </row>
        <row r="8103">
          <cell r="A8103" t="str">
            <v>211008A</v>
          </cell>
          <cell r="B8103" t="str">
            <v>PIPE,.5X37.5,TBE,SS</v>
          </cell>
          <cell r="C8103">
            <v>38.200000000000003</v>
          </cell>
          <cell r="D8103">
            <v>54.57</v>
          </cell>
          <cell r="E8103">
            <v>25.759650000000001</v>
          </cell>
        </row>
        <row r="8104">
          <cell r="A8104" t="str">
            <v>211009C</v>
          </cell>
          <cell r="B8104" t="str">
            <v>TURBOCHARGER</v>
          </cell>
          <cell r="C8104">
            <v>5394.74</v>
          </cell>
          <cell r="D8104">
            <v>7706.77</v>
          </cell>
          <cell r="E8104">
            <v>2899.0623999999998</v>
          </cell>
        </row>
        <row r="8105">
          <cell r="A8105" t="str">
            <v>211014A</v>
          </cell>
          <cell r="B8105" t="str">
            <v>BRACE,AIR CLEANER</v>
          </cell>
          <cell r="C8105">
            <v>29.6</v>
          </cell>
          <cell r="D8105">
            <v>42.29</v>
          </cell>
          <cell r="E8105">
            <v>8.1120000000000001</v>
          </cell>
        </row>
        <row r="8106">
          <cell r="A8106" t="str">
            <v>211015A</v>
          </cell>
          <cell r="B8106" t="str">
            <v>MOTOR STARTER,MAGN 230V COIL</v>
          </cell>
          <cell r="C8106">
            <v>786.02</v>
          </cell>
          <cell r="D8106">
            <v>1122.8800000000001</v>
          </cell>
          <cell r="E8106">
            <v>245.64150000000001</v>
          </cell>
        </row>
        <row r="8107">
          <cell r="A8107" t="str">
            <v>211015B</v>
          </cell>
          <cell r="B8107" t="str">
            <v>MOTOR STARTER,MAGN</v>
          </cell>
          <cell r="C8107">
            <v>358.05</v>
          </cell>
          <cell r="D8107">
            <v>511.49</v>
          </cell>
          <cell r="E8107">
            <v>253.7535</v>
          </cell>
        </row>
        <row r="8108">
          <cell r="A8108" t="str">
            <v>211015F</v>
          </cell>
          <cell r="B8108" t="str">
            <v>MOTOR STARTER,MAGN 208V COIL</v>
          </cell>
          <cell r="C8108">
            <v>354.86</v>
          </cell>
          <cell r="D8108">
            <v>506.94</v>
          </cell>
          <cell r="E8108">
            <v>239.304</v>
          </cell>
        </row>
        <row r="8109">
          <cell r="A8109" t="str">
            <v>211015J</v>
          </cell>
          <cell r="B8109" t="str">
            <v>MOTOR STARTER,MAGN</v>
          </cell>
          <cell r="C8109">
            <v>334.88</v>
          </cell>
          <cell r="D8109">
            <v>478.4</v>
          </cell>
          <cell r="E8109">
            <v>225.83600000000001</v>
          </cell>
        </row>
        <row r="8110">
          <cell r="A8110" t="str">
            <v>211016A</v>
          </cell>
          <cell r="B8110" t="str">
            <v>HEATER OVERLOAD 526A</v>
          </cell>
          <cell r="C8110">
            <v>17.09</v>
          </cell>
          <cell r="D8110">
            <v>24.41</v>
          </cell>
          <cell r="E8110">
            <v>11.52412</v>
          </cell>
        </row>
        <row r="8111">
          <cell r="A8111" t="str">
            <v>211016B</v>
          </cell>
          <cell r="B8111" t="str">
            <v>HEATER OVERLOAD 104B</v>
          </cell>
          <cell r="C8111">
            <v>19.47</v>
          </cell>
          <cell r="D8111">
            <v>27.82</v>
          </cell>
          <cell r="E8111">
            <v>10.028460000000001</v>
          </cell>
        </row>
        <row r="8112">
          <cell r="A8112" t="str">
            <v>211016F</v>
          </cell>
          <cell r="B8112" t="str">
            <v>HEATER OVERLOAD 592A</v>
          </cell>
          <cell r="C8112">
            <v>44</v>
          </cell>
          <cell r="D8112">
            <v>62.86</v>
          </cell>
          <cell r="E8112">
            <v>9.9372000000000007</v>
          </cell>
        </row>
        <row r="8113">
          <cell r="A8113" t="str">
            <v>211016G</v>
          </cell>
          <cell r="B8113" t="str">
            <v>HEATER OVERLOAD 356A</v>
          </cell>
          <cell r="C8113">
            <v>11.72</v>
          </cell>
          <cell r="D8113">
            <v>16.75</v>
          </cell>
          <cell r="E8113">
            <v>7.9039999999999999</v>
          </cell>
        </row>
        <row r="8114">
          <cell r="A8114" t="str">
            <v>211016L</v>
          </cell>
          <cell r="B8114" t="str">
            <v>HEATER, OVERLOAD</v>
          </cell>
          <cell r="C8114">
            <v>16.12</v>
          </cell>
          <cell r="D8114">
            <v>23.02</v>
          </cell>
          <cell r="E8114">
            <v>10.868</v>
          </cell>
        </row>
        <row r="8115">
          <cell r="A8115" t="str">
            <v>211031B</v>
          </cell>
          <cell r="B8115" t="str">
            <v>TUBE,PRELUBE AIR INL</v>
          </cell>
          <cell r="C8115">
            <v>16.100000000000001</v>
          </cell>
          <cell r="D8115">
            <v>23</v>
          </cell>
          <cell r="E8115">
            <v>16.947379999999999</v>
          </cell>
        </row>
        <row r="8116">
          <cell r="A8116" t="str">
            <v>211031X</v>
          </cell>
          <cell r="B8116" t="str">
            <v>TUBE PILOT AIR SUPP</v>
          </cell>
          <cell r="C8116">
            <v>31.06</v>
          </cell>
          <cell r="D8116">
            <v>44.38</v>
          </cell>
          <cell r="E8116">
            <v>16.457049999999999</v>
          </cell>
        </row>
        <row r="8117">
          <cell r="A8117" t="str">
            <v>211031Y</v>
          </cell>
          <cell r="B8117" t="str">
            <v>TUBE VENT CNTRL PNL</v>
          </cell>
          <cell r="C8117">
            <v>32.65</v>
          </cell>
          <cell r="D8117">
            <v>46.64</v>
          </cell>
          <cell r="E8117">
            <v>17.15194</v>
          </cell>
        </row>
        <row r="8118">
          <cell r="A8118" t="str">
            <v>211032B</v>
          </cell>
          <cell r="B8118" t="str">
            <v>DISC VACUUM REG. VALVE.</v>
          </cell>
          <cell r="C8118">
            <v>7.44</v>
          </cell>
          <cell r="D8118">
            <v>10.63</v>
          </cell>
          <cell r="E8118">
            <v>2.6831999999999998</v>
          </cell>
        </row>
        <row r="8119">
          <cell r="A8119" t="str">
            <v>211032C</v>
          </cell>
          <cell r="B8119" t="str">
            <v>DISC VACUUM REG. VALVE.</v>
          </cell>
          <cell r="C8119">
            <v>4.97</v>
          </cell>
          <cell r="D8119">
            <v>7.1</v>
          </cell>
          <cell r="E8119">
            <v>1.6848000000000001</v>
          </cell>
        </row>
        <row r="8120">
          <cell r="A8120" t="str">
            <v>211056B</v>
          </cell>
          <cell r="B8120" t="str">
            <v>PYROMETER,GAUGE</v>
          </cell>
          <cell r="C8120">
            <v>84.41</v>
          </cell>
          <cell r="D8120">
            <v>120.58</v>
          </cell>
          <cell r="E8120">
            <v>56.919199999999996</v>
          </cell>
        </row>
        <row r="8121">
          <cell r="A8121" t="str">
            <v>211056C</v>
          </cell>
          <cell r="B8121" t="str">
            <v>GAUGE,DUAL PYROMETER</v>
          </cell>
          <cell r="C8121">
            <v>109.94</v>
          </cell>
          <cell r="D8121">
            <v>157.06</v>
          </cell>
          <cell r="E8121">
            <v>74.141599999999997</v>
          </cell>
        </row>
        <row r="8122">
          <cell r="A8122" t="str">
            <v>211056J</v>
          </cell>
          <cell r="B8122" t="str">
            <v>PYROMETER,DIG.,F.,TYPE K</v>
          </cell>
          <cell r="C8122">
            <v>906.81</v>
          </cell>
          <cell r="D8122">
            <v>1295.44</v>
          </cell>
          <cell r="E8122">
            <v>611.52</v>
          </cell>
        </row>
        <row r="8123">
          <cell r="A8123" t="str">
            <v>211056L</v>
          </cell>
          <cell r="B8123" t="str">
            <v>PYROMETER,DIG.,C.,TYPE K</v>
          </cell>
          <cell r="C8123">
            <v>2049.12</v>
          </cell>
          <cell r="D8123">
            <v>2927.31</v>
          </cell>
          <cell r="E8123">
            <v>629.20000000000005</v>
          </cell>
        </row>
        <row r="8124">
          <cell r="A8124" t="str">
            <v>211061A</v>
          </cell>
          <cell r="B8124" t="str">
            <v>BRKT.FRONT LIFTING</v>
          </cell>
          <cell r="C8124">
            <v>605.64</v>
          </cell>
          <cell r="D8124">
            <v>865.2</v>
          </cell>
          <cell r="E8124">
            <v>159.97280000000001</v>
          </cell>
        </row>
        <row r="8125">
          <cell r="A8125" t="str">
            <v>211066A</v>
          </cell>
          <cell r="B8125" t="str">
            <v>ADAPTER,B.V.HSG SHFT</v>
          </cell>
          <cell r="C8125">
            <v>675.68</v>
          </cell>
          <cell r="D8125">
            <v>965.26</v>
          </cell>
          <cell r="E8125">
            <v>83.324799999999996</v>
          </cell>
        </row>
        <row r="8126">
          <cell r="A8126" t="str">
            <v>211068A</v>
          </cell>
          <cell r="B8126" t="str">
            <v>BRACKET, PRECHAMBER REG.</v>
          </cell>
          <cell r="C8126">
            <v>98.06</v>
          </cell>
          <cell r="D8126">
            <v>140.08000000000001</v>
          </cell>
          <cell r="E8126">
            <v>30.305599999999998</v>
          </cell>
        </row>
        <row r="8127">
          <cell r="A8127" t="str">
            <v>211070E</v>
          </cell>
          <cell r="B8127" t="str">
            <v>BRACKET, SOLENOID VALVE</v>
          </cell>
          <cell r="C8127">
            <v>14.16</v>
          </cell>
          <cell r="D8127">
            <v>20.23</v>
          </cell>
          <cell r="E8127">
            <v>9.5472000000000001</v>
          </cell>
        </row>
        <row r="8128">
          <cell r="A8128" t="str">
            <v>211071A</v>
          </cell>
          <cell r="B8128" t="str">
            <v>BRKT,FRICTION HANDLE</v>
          </cell>
          <cell r="C8128">
            <v>30.43</v>
          </cell>
          <cell r="D8128">
            <v>43.47</v>
          </cell>
          <cell r="E8128">
            <v>48.520429999999998</v>
          </cell>
        </row>
        <row r="8129">
          <cell r="A8129" t="str">
            <v>211072A</v>
          </cell>
          <cell r="B8129" t="str">
            <v>BRACE,REGULATOR</v>
          </cell>
          <cell r="C8129">
            <v>2.14</v>
          </cell>
          <cell r="D8129">
            <v>3.06</v>
          </cell>
          <cell r="E8129">
            <v>1.4539200000000001</v>
          </cell>
        </row>
        <row r="8130">
          <cell r="A8130" t="str">
            <v>211072C</v>
          </cell>
          <cell r="B8130" t="str">
            <v>BRACE, CONTROL TUBES</v>
          </cell>
          <cell r="C8130">
            <v>13.57</v>
          </cell>
          <cell r="D8130">
            <v>19.38</v>
          </cell>
          <cell r="E8130">
            <v>12.948</v>
          </cell>
        </row>
        <row r="8131">
          <cell r="A8131" t="str">
            <v>211072D</v>
          </cell>
          <cell r="B8131" t="str">
            <v>BRACE, CONTROL TUBE</v>
          </cell>
          <cell r="C8131">
            <v>17.53</v>
          </cell>
          <cell r="D8131">
            <v>25.04</v>
          </cell>
          <cell r="E8131">
            <v>17.433039999999998</v>
          </cell>
        </row>
        <row r="8132">
          <cell r="A8132" t="str">
            <v>211073A</v>
          </cell>
          <cell r="B8132" t="str">
            <v>ELBOW,90 DEG PIPE .25 NPT SST</v>
          </cell>
          <cell r="C8132">
            <v>3.79</v>
          </cell>
          <cell r="D8132">
            <v>5.42</v>
          </cell>
          <cell r="E8132">
            <v>2.5583999999999998</v>
          </cell>
        </row>
        <row r="8133">
          <cell r="A8133" t="str">
            <v>211074A</v>
          </cell>
          <cell r="B8133" t="str">
            <v>TEE, PIPE .25 NPT SST</v>
          </cell>
          <cell r="C8133">
            <v>3.21</v>
          </cell>
          <cell r="D8133">
            <v>4.59</v>
          </cell>
          <cell r="E8133">
            <v>2.1736</v>
          </cell>
        </row>
        <row r="8134">
          <cell r="A8134" t="str">
            <v>211078A</v>
          </cell>
          <cell r="B8134" t="str">
            <v>TUBE, VENT AIR</v>
          </cell>
          <cell r="C8134">
            <v>24.63</v>
          </cell>
          <cell r="D8134">
            <v>35.18</v>
          </cell>
          <cell r="E8134">
            <v>22.696390000000001</v>
          </cell>
        </row>
        <row r="8135">
          <cell r="A8135" t="str">
            <v>211078B</v>
          </cell>
          <cell r="B8135" t="str">
            <v>TUBE,START INTERMED.</v>
          </cell>
          <cell r="C8135">
            <v>24.52</v>
          </cell>
          <cell r="D8135">
            <v>35.03</v>
          </cell>
          <cell r="E8135">
            <v>23.42895</v>
          </cell>
        </row>
        <row r="8136">
          <cell r="A8136" t="str">
            <v>211078C</v>
          </cell>
          <cell r="B8136" t="str">
            <v>TUBE,PRELUBE INTERM</v>
          </cell>
          <cell r="C8136">
            <v>24.85</v>
          </cell>
          <cell r="D8136">
            <v>35.51</v>
          </cell>
          <cell r="E8136">
            <v>23.656590000000001</v>
          </cell>
        </row>
        <row r="8137">
          <cell r="A8137" t="str">
            <v>211078D</v>
          </cell>
          <cell r="B8137" t="str">
            <v>TUBE,SUPPLY PANEL</v>
          </cell>
          <cell r="C8137">
            <v>17.75</v>
          </cell>
          <cell r="D8137">
            <v>25.35</v>
          </cell>
          <cell r="E8137">
            <v>18.062480000000001</v>
          </cell>
        </row>
        <row r="8138">
          <cell r="A8138" t="str">
            <v>211078E</v>
          </cell>
          <cell r="B8138" t="str">
            <v>TUBE, VENT PANEL</v>
          </cell>
          <cell r="C8138">
            <v>17.82</v>
          </cell>
          <cell r="D8138">
            <v>25.45</v>
          </cell>
          <cell r="E8138">
            <v>18.10641</v>
          </cell>
        </row>
        <row r="8139">
          <cell r="A8139" t="str">
            <v>211078F</v>
          </cell>
          <cell r="B8139" t="str">
            <v>TUBE,START PANEL</v>
          </cell>
          <cell r="C8139">
            <v>15.56</v>
          </cell>
          <cell r="D8139">
            <v>22.22</v>
          </cell>
          <cell r="E8139">
            <v>15.861219999999999</v>
          </cell>
        </row>
        <row r="8140">
          <cell r="A8140" t="str">
            <v>211078G</v>
          </cell>
          <cell r="B8140" t="str">
            <v>TUBE,PRELUBE PANEL</v>
          </cell>
          <cell r="C8140">
            <v>15.76</v>
          </cell>
          <cell r="D8140">
            <v>22.51</v>
          </cell>
          <cell r="E8140">
            <v>15.998340000000001</v>
          </cell>
        </row>
        <row r="8141">
          <cell r="A8141" t="str">
            <v>211078K</v>
          </cell>
          <cell r="B8141" t="str">
            <v>TUBE,COMPOUND GA RB</v>
          </cell>
          <cell r="C8141">
            <v>16.14</v>
          </cell>
          <cell r="D8141">
            <v>23.06</v>
          </cell>
          <cell r="E8141">
            <v>16.979980000000001</v>
          </cell>
        </row>
        <row r="8142">
          <cell r="A8142" t="str">
            <v>211078L</v>
          </cell>
          <cell r="B8142" t="str">
            <v>TUBE,COMPOUND GA LB</v>
          </cell>
          <cell r="C8142">
            <v>22.19</v>
          </cell>
          <cell r="D8142">
            <v>31.71</v>
          </cell>
          <cell r="E8142">
            <v>21.05603</v>
          </cell>
        </row>
        <row r="8143">
          <cell r="A8143" t="str">
            <v>211078M</v>
          </cell>
          <cell r="B8143" t="str">
            <v>TUBE OIL PRESS SWT</v>
          </cell>
          <cell r="C8143">
            <v>2.82</v>
          </cell>
          <cell r="D8143">
            <v>4.03</v>
          </cell>
          <cell r="E8143">
            <v>1.90293</v>
          </cell>
        </row>
        <row r="8144">
          <cell r="A8144" t="str">
            <v>211078N</v>
          </cell>
          <cell r="B8144" t="str">
            <v>TUBE, INTAKE MNFLD SENSING</v>
          </cell>
          <cell r="C8144">
            <v>0.67</v>
          </cell>
          <cell r="D8144">
            <v>0.96</v>
          </cell>
          <cell r="E8144">
            <v>0.45562999999999998</v>
          </cell>
        </row>
        <row r="8145">
          <cell r="A8145" t="str">
            <v>211078P</v>
          </cell>
          <cell r="B8145" t="str">
            <v>TUBE REG SENSING</v>
          </cell>
          <cell r="C8145">
            <v>0.62</v>
          </cell>
          <cell r="D8145">
            <v>0.89</v>
          </cell>
          <cell r="E8145">
            <v>0.41578999999999999</v>
          </cell>
        </row>
        <row r="8146">
          <cell r="A8146" t="str">
            <v>211078R</v>
          </cell>
          <cell r="B8146" t="str">
            <v>TUBE,GAS SUPPLY</v>
          </cell>
          <cell r="C8146">
            <v>27.14</v>
          </cell>
          <cell r="D8146">
            <v>38.770000000000003</v>
          </cell>
          <cell r="E8146">
            <v>19.623830000000002</v>
          </cell>
        </row>
        <row r="8147">
          <cell r="A8147" t="str">
            <v>211078S</v>
          </cell>
          <cell r="B8147" t="str">
            <v>TUBE,PILOT START FR</v>
          </cell>
          <cell r="C8147">
            <v>34.61</v>
          </cell>
          <cell r="D8147">
            <v>49.44</v>
          </cell>
          <cell r="E8147">
            <v>23.243369999999999</v>
          </cell>
        </row>
        <row r="8148">
          <cell r="A8148" t="str">
            <v>211078V</v>
          </cell>
          <cell r="B8148" t="str">
            <v>TUBE,START SHTTL VAL</v>
          </cell>
          <cell r="C8148">
            <v>167.71</v>
          </cell>
          <cell r="D8148">
            <v>239.58</v>
          </cell>
          <cell r="E8148">
            <v>64.635999999999996</v>
          </cell>
        </row>
        <row r="8149">
          <cell r="A8149" t="str">
            <v>211078W</v>
          </cell>
          <cell r="B8149" t="str">
            <v>TUBE,RUN SHUTTLE VA</v>
          </cell>
          <cell r="C8149">
            <v>60.7</v>
          </cell>
          <cell r="D8149">
            <v>86.72</v>
          </cell>
          <cell r="E8149">
            <v>32.2911</v>
          </cell>
        </row>
        <row r="8150">
          <cell r="A8150" t="str">
            <v>211078X</v>
          </cell>
          <cell r="B8150" t="str">
            <v>TUBE, OIL PRESSURE</v>
          </cell>
          <cell r="C8150">
            <v>30.49</v>
          </cell>
          <cell r="D8150">
            <v>43.55</v>
          </cell>
          <cell r="E8150">
            <v>20.35012</v>
          </cell>
        </row>
        <row r="8151">
          <cell r="A8151" t="str">
            <v>211079C</v>
          </cell>
          <cell r="B8151" t="str">
            <v>TUBE,REG. SENSING</v>
          </cell>
          <cell r="C8151">
            <v>17.2</v>
          </cell>
          <cell r="D8151">
            <v>24.57</v>
          </cell>
          <cell r="E8151">
            <v>17.663530000000002</v>
          </cell>
        </row>
        <row r="8152">
          <cell r="A8152" t="str">
            <v>211079F</v>
          </cell>
          <cell r="B8152" t="str">
            <v>TUBE CNTR REG LO-BTU</v>
          </cell>
          <cell r="C8152">
            <v>4.2300000000000004</v>
          </cell>
          <cell r="D8152">
            <v>6.05</v>
          </cell>
          <cell r="E8152">
            <v>2.82517</v>
          </cell>
        </row>
        <row r="8153">
          <cell r="A8153" t="str">
            <v>211079J</v>
          </cell>
          <cell r="B8153" t="str">
            <v>TUBE,REG SEN HBTU LB</v>
          </cell>
          <cell r="C8153">
            <v>2.69</v>
          </cell>
          <cell r="D8153">
            <v>3.84</v>
          </cell>
          <cell r="E8153">
            <v>1.7932900000000001</v>
          </cell>
        </row>
        <row r="8154">
          <cell r="A8154" t="str">
            <v>211079S</v>
          </cell>
          <cell r="B8154" t="str">
            <v>TUBE,REGRB SENS LBTU</v>
          </cell>
          <cell r="C8154">
            <v>5.32</v>
          </cell>
          <cell r="D8154">
            <v>7.6</v>
          </cell>
          <cell r="E8154">
            <v>3.5490699999999999</v>
          </cell>
        </row>
        <row r="8155">
          <cell r="A8155" t="str">
            <v>211079U</v>
          </cell>
          <cell r="B8155" t="str">
            <v>TUBE CONTRL PROPANE</v>
          </cell>
          <cell r="C8155">
            <v>3.66</v>
          </cell>
          <cell r="D8155">
            <v>5.22</v>
          </cell>
          <cell r="E8155">
            <v>2.4374400000000001</v>
          </cell>
        </row>
        <row r="8156">
          <cell r="A8156" t="str">
            <v>211079W</v>
          </cell>
          <cell r="B8156" t="str">
            <v>TUBE, REG. SENSING</v>
          </cell>
          <cell r="C8156">
            <v>35.72</v>
          </cell>
          <cell r="D8156">
            <v>51.03</v>
          </cell>
          <cell r="E8156">
            <v>24.60585</v>
          </cell>
        </row>
        <row r="8157">
          <cell r="A8157" t="str">
            <v>211079Z</v>
          </cell>
          <cell r="B8157" t="str">
            <v>TUBE,SENSING LOWER</v>
          </cell>
          <cell r="C8157">
            <v>15.51</v>
          </cell>
          <cell r="D8157">
            <v>22.16</v>
          </cell>
          <cell r="E8157">
            <v>15.454359999999999</v>
          </cell>
        </row>
        <row r="8158">
          <cell r="A8158" t="str">
            <v>211084A</v>
          </cell>
          <cell r="B8158" t="str">
            <v>BRACKET,PIPE SUPPORT</v>
          </cell>
          <cell r="C8158">
            <v>19.8</v>
          </cell>
          <cell r="D8158">
            <v>28.28</v>
          </cell>
          <cell r="E8158">
            <v>20.79767</v>
          </cell>
        </row>
        <row r="8159">
          <cell r="A8159" t="str">
            <v>211085B</v>
          </cell>
          <cell r="B8159" t="str">
            <v>PLUG,2.12 W .38 NPT</v>
          </cell>
          <cell r="C8159">
            <v>12.27</v>
          </cell>
          <cell r="D8159">
            <v>17.52</v>
          </cell>
          <cell r="E8159">
            <v>7.5815999999999999</v>
          </cell>
        </row>
        <row r="8160">
          <cell r="A8160" t="str">
            <v>211085C</v>
          </cell>
          <cell r="B8160" t="str">
            <v>PLUG,MFLD W/.50 NPT</v>
          </cell>
          <cell r="C8160">
            <v>33.39</v>
          </cell>
          <cell r="D8160">
            <v>47.7</v>
          </cell>
          <cell r="E8160">
            <v>22.515999999999998</v>
          </cell>
        </row>
        <row r="8161">
          <cell r="A8161" t="str">
            <v>211122H</v>
          </cell>
          <cell r="B8161" t="str">
            <v>TUBE,HEATER INLET</v>
          </cell>
          <cell r="C8161">
            <v>30.8</v>
          </cell>
          <cell r="D8161">
            <v>43.99</v>
          </cell>
          <cell r="E8161">
            <v>29.907209999999999</v>
          </cell>
        </row>
        <row r="8162">
          <cell r="A8162" t="str">
            <v>211122J</v>
          </cell>
          <cell r="B8162" t="str">
            <v>TUBE,HEATER OUTLET</v>
          </cell>
          <cell r="C8162">
            <v>50.43</v>
          </cell>
          <cell r="D8162">
            <v>72.040000000000006</v>
          </cell>
          <cell r="E8162">
            <v>29.467919999999999</v>
          </cell>
        </row>
        <row r="8163">
          <cell r="A8163" t="str">
            <v>211122K</v>
          </cell>
          <cell r="B8163" t="str">
            <v>TUBE, LB WTR HTR IN</v>
          </cell>
          <cell r="C8163">
            <v>19.23</v>
          </cell>
          <cell r="D8163">
            <v>27.47</v>
          </cell>
          <cell r="E8163">
            <v>19.060880000000001</v>
          </cell>
        </row>
        <row r="8164">
          <cell r="A8164" t="str">
            <v>211122L</v>
          </cell>
          <cell r="B8164" t="str">
            <v>TUBE, LB WTR HTR OUT</v>
          </cell>
          <cell r="C8164">
            <v>27.32</v>
          </cell>
          <cell r="D8164">
            <v>39.020000000000003</v>
          </cell>
          <cell r="E8164">
            <v>17.440809999999999</v>
          </cell>
        </row>
        <row r="8165">
          <cell r="A8165" t="str">
            <v>211122M</v>
          </cell>
          <cell r="B8165" t="str">
            <v>TUBE, RB WTR HTR IN</v>
          </cell>
          <cell r="C8165">
            <v>34.5</v>
          </cell>
          <cell r="D8165">
            <v>49.28</v>
          </cell>
          <cell r="E8165">
            <v>26.906690000000001</v>
          </cell>
        </row>
        <row r="8166">
          <cell r="A8166" t="str">
            <v>211122N</v>
          </cell>
          <cell r="B8166" t="str">
            <v>TUBE, RB WTR HTR OUT</v>
          </cell>
          <cell r="C8166">
            <v>33.99</v>
          </cell>
          <cell r="D8166">
            <v>48.56</v>
          </cell>
          <cell r="E8166">
            <v>25.705939999999998</v>
          </cell>
        </row>
        <row r="8167">
          <cell r="A8167" t="str">
            <v>211122S</v>
          </cell>
          <cell r="B8167" t="str">
            <v>TUBE,WATER IN,LOWER</v>
          </cell>
          <cell r="C8167">
            <v>49.62</v>
          </cell>
          <cell r="D8167">
            <v>70.89</v>
          </cell>
          <cell r="E8167">
            <v>29.450610000000001</v>
          </cell>
        </row>
        <row r="8168">
          <cell r="A8168" t="str">
            <v>211122T</v>
          </cell>
          <cell r="B8168" t="str">
            <v>TUBE, BREATHER AIR</v>
          </cell>
          <cell r="C8168">
            <v>38.869999999999997</v>
          </cell>
          <cell r="D8168">
            <v>55.53</v>
          </cell>
          <cell r="E8168">
            <v>25.681979999999999</v>
          </cell>
        </row>
        <row r="8169">
          <cell r="A8169" t="str">
            <v>211122U</v>
          </cell>
          <cell r="B8169" t="str">
            <v>TUBE, WATER IN, LOWER</v>
          </cell>
          <cell r="C8169">
            <v>30.39</v>
          </cell>
          <cell r="D8169">
            <v>43.41</v>
          </cell>
          <cell r="E8169">
            <v>26.8736</v>
          </cell>
        </row>
        <row r="8170">
          <cell r="A8170" t="str">
            <v>211125A</v>
          </cell>
          <cell r="B8170" t="str">
            <v>TEE, FEMALE BRANCH TUBE 1.00 O.D. X .75 NPT (SST)</v>
          </cell>
          <cell r="C8170">
            <v>142.06</v>
          </cell>
          <cell r="D8170">
            <v>202.94</v>
          </cell>
          <cell r="E8170">
            <v>103.78576</v>
          </cell>
        </row>
        <row r="8171">
          <cell r="A8171" t="str">
            <v>211125B</v>
          </cell>
          <cell r="B8171" t="str">
            <v>TEE, FEMALE BRANCH TUBE .75 O.D. X .75 NPT</v>
          </cell>
          <cell r="C8171">
            <v>48.96</v>
          </cell>
          <cell r="D8171">
            <v>69.94</v>
          </cell>
          <cell r="E8171">
            <v>15.828799999999999</v>
          </cell>
        </row>
        <row r="8172">
          <cell r="A8172" t="str">
            <v>211128B</v>
          </cell>
          <cell r="B8172" t="str">
            <v>TUBE, AIR SUPPLY</v>
          </cell>
          <cell r="C8172">
            <v>43.68</v>
          </cell>
          <cell r="D8172">
            <v>62.4</v>
          </cell>
          <cell r="E8172">
            <v>40.712319999999998</v>
          </cell>
        </row>
        <row r="8173">
          <cell r="A8173" t="str">
            <v>211128H</v>
          </cell>
          <cell r="B8173" t="str">
            <v>TUBE AIR SUPPLY LH</v>
          </cell>
          <cell r="C8173">
            <v>55.08</v>
          </cell>
          <cell r="D8173">
            <v>78.69</v>
          </cell>
          <cell r="E8173">
            <v>20.034939999999999</v>
          </cell>
        </row>
        <row r="8174">
          <cell r="A8174" t="str">
            <v>211128J</v>
          </cell>
          <cell r="B8174" t="str">
            <v>TUBE,AIR SUPPLY RB</v>
          </cell>
          <cell r="C8174">
            <v>53.56</v>
          </cell>
          <cell r="D8174">
            <v>76.510000000000005</v>
          </cell>
          <cell r="E8174">
            <v>28.28651</v>
          </cell>
        </row>
        <row r="8175">
          <cell r="A8175" t="str">
            <v>211128K</v>
          </cell>
          <cell r="B8175" t="str">
            <v>TUBE,AIR SUPPLY LB</v>
          </cell>
          <cell r="C8175">
            <v>68.290000000000006</v>
          </cell>
          <cell r="D8175">
            <v>97.56</v>
          </cell>
          <cell r="E8175">
            <v>28.271850000000001</v>
          </cell>
        </row>
        <row r="8176">
          <cell r="A8176" t="str">
            <v>211128L</v>
          </cell>
          <cell r="B8176" t="str">
            <v>TUBE, BREATHER R.B.</v>
          </cell>
          <cell r="C8176">
            <v>47.79</v>
          </cell>
          <cell r="D8176">
            <v>68.27</v>
          </cell>
          <cell r="E8176">
            <v>23.986000000000001</v>
          </cell>
        </row>
        <row r="8177">
          <cell r="A8177" t="str">
            <v>211128M</v>
          </cell>
          <cell r="B8177" t="str">
            <v>TUBE BREATHER R.B.</v>
          </cell>
          <cell r="C8177">
            <v>62.29</v>
          </cell>
          <cell r="D8177">
            <v>88.99</v>
          </cell>
          <cell r="E8177">
            <v>27.629290000000001</v>
          </cell>
        </row>
        <row r="8178">
          <cell r="A8178" t="str">
            <v>211128P</v>
          </cell>
          <cell r="B8178" t="str">
            <v>TUBE, BREATHER LB</v>
          </cell>
          <cell r="C8178">
            <v>38.01</v>
          </cell>
          <cell r="D8178">
            <v>54.29</v>
          </cell>
          <cell r="E8178">
            <v>25.04552</v>
          </cell>
        </row>
        <row r="8179">
          <cell r="A8179" t="str">
            <v>211129G</v>
          </cell>
          <cell r="B8179" t="str">
            <v>TUBE WSTGATE PR RH</v>
          </cell>
          <cell r="C8179">
            <v>26.33</v>
          </cell>
          <cell r="D8179">
            <v>37.619999999999997</v>
          </cell>
          <cell r="E8179">
            <v>18.039190000000001</v>
          </cell>
        </row>
        <row r="8180">
          <cell r="A8180" t="str">
            <v>211129H</v>
          </cell>
          <cell r="B8180" t="str">
            <v>TUBE WSTGATE PR LH</v>
          </cell>
          <cell r="C8180">
            <v>18.18</v>
          </cell>
          <cell r="D8180">
            <v>25.97</v>
          </cell>
          <cell r="E8180">
            <v>9.8340999999999994</v>
          </cell>
        </row>
        <row r="8181">
          <cell r="A8181" t="str">
            <v>211129M</v>
          </cell>
          <cell r="B8181" t="str">
            <v>TUBE,WATER LB INNER</v>
          </cell>
          <cell r="C8181">
            <v>43.18</v>
          </cell>
          <cell r="D8181">
            <v>61.68</v>
          </cell>
          <cell r="E8181">
            <v>31.10726</v>
          </cell>
        </row>
        <row r="8182">
          <cell r="A8182" t="str">
            <v>211129N</v>
          </cell>
          <cell r="B8182" t="str">
            <v>TUBE,WATER LB OUTER</v>
          </cell>
          <cell r="C8182">
            <v>31.52</v>
          </cell>
          <cell r="D8182">
            <v>45.03</v>
          </cell>
          <cell r="E8182">
            <v>20.455210000000001</v>
          </cell>
        </row>
        <row r="8183">
          <cell r="A8183" t="str">
            <v>211129P</v>
          </cell>
          <cell r="B8183" t="str">
            <v>TUBE, WATER RB OUTER</v>
          </cell>
          <cell r="C8183">
            <v>29.42</v>
          </cell>
          <cell r="D8183">
            <v>42.02</v>
          </cell>
          <cell r="E8183">
            <v>19.918299999999999</v>
          </cell>
        </row>
        <row r="8184">
          <cell r="A8184" t="str">
            <v>211129R</v>
          </cell>
          <cell r="B8184" t="str">
            <v>TUBE,WATER RB INNER</v>
          </cell>
          <cell r="C8184">
            <v>30.47</v>
          </cell>
          <cell r="D8184">
            <v>43.52</v>
          </cell>
          <cell r="E8184">
            <v>20.093219999999999</v>
          </cell>
        </row>
        <row r="8185">
          <cell r="A8185" t="str">
            <v>211129S</v>
          </cell>
          <cell r="B8185" t="str">
            <v>TUBE,SENSOR RB</v>
          </cell>
          <cell r="C8185">
            <v>43.07</v>
          </cell>
          <cell r="D8185">
            <v>61.54</v>
          </cell>
          <cell r="E8185">
            <v>22.912649999999999</v>
          </cell>
        </row>
        <row r="8186">
          <cell r="A8186" t="str">
            <v>211129T</v>
          </cell>
          <cell r="B8186" t="str">
            <v>TUBE,SENSOR LB</v>
          </cell>
          <cell r="C8186">
            <v>35.020000000000003</v>
          </cell>
          <cell r="D8186">
            <v>50.03</v>
          </cell>
          <cell r="E8186">
            <v>21.298860000000001</v>
          </cell>
        </row>
        <row r="8187">
          <cell r="A8187" t="str">
            <v>211133A</v>
          </cell>
          <cell r="B8187" t="str">
            <v>BLOCK, MOUNTING</v>
          </cell>
          <cell r="C8187">
            <v>45.44</v>
          </cell>
          <cell r="D8187">
            <v>64.92</v>
          </cell>
          <cell r="E8187">
            <v>62.071660000000001</v>
          </cell>
        </row>
        <row r="8188">
          <cell r="A8188" t="str">
            <v>211134B</v>
          </cell>
          <cell r="B8188" t="str">
            <v>BRACKET, EJECTOR</v>
          </cell>
          <cell r="C8188">
            <v>25.19</v>
          </cell>
          <cell r="D8188">
            <v>35.979999999999997</v>
          </cell>
          <cell r="E8188">
            <v>26.179359999999999</v>
          </cell>
        </row>
        <row r="8189">
          <cell r="A8189" t="str">
            <v>211141A</v>
          </cell>
          <cell r="B8189" t="str">
            <v>TUBE GAS INLET</v>
          </cell>
          <cell r="C8189">
            <v>63.73</v>
          </cell>
          <cell r="D8189">
            <v>91.04</v>
          </cell>
          <cell r="E8189">
            <v>62.81785</v>
          </cell>
        </row>
        <row r="8190">
          <cell r="A8190" t="str">
            <v>211141B</v>
          </cell>
          <cell r="B8190" t="str">
            <v>LINE BALANCE</v>
          </cell>
          <cell r="C8190">
            <v>23.64</v>
          </cell>
          <cell r="D8190">
            <v>33.770000000000003</v>
          </cell>
          <cell r="E8190">
            <v>17.8004</v>
          </cell>
        </row>
        <row r="8191">
          <cell r="A8191" t="str">
            <v>211141E</v>
          </cell>
          <cell r="B8191" t="str">
            <v>TUBE GAS INLET</v>
          </cell>
          <cell r="C8191">
            <v>22.51</v>
          </cell>
          <cell r="D8191">
            <v>32.15</v>
          </cell>
          <cell r="E8191">
            <v>23.9862</v>
          </cell>
        </row>
        <row r="8192">
          <cell r="A8192" t="str">
            <v>211141K</v>
          </cell>
          <cell r="B8192" t="str">
            <v>TUBE,BALANCE LINE RB</v>
          </cell>
          <cell r="C8192">
            <v>27.2</v>
          </cell>
          <cell r="D8192">
            <v>38.86</v>
          </cell>
          <cell r="E8192">
            <v>36.254480000000001</v>
          </cell>
        </row>
        <row r="8193">
          <cell r="A8193" t="str">
            <v>211141X</v>
          </cell>
          <cell r="B8193" t="str">
            <v>TUBE,GAS SOL VLV OUT</v>
          </cell>
          <cell r="C8193">
            <v>1.45</v>
          </cell>
          <cell r="D8193">
            <v>2.06</v>
          </cell>
          <cell r="E8193">
            <v>0.97624999999999995</v>
          </cell>
        </row>
        <row r="8194">
          <cell r="A8194" t="str">
            <v>211143E</v>
          </cell>
          <cell r="B8194" t="str">
            <v>TUBE,START SHUTTLE/N</v>
          </cell>
          <cell r="C8194">
            <v>6.59</v>
          </cell>
          <cell r="D8194">
            <v>9.41</v>
          </cell>
          <cell r="E8194">
            <v>4.4395499999999997</v>
          </cell>
        </row>
        <row r="8195">
          <cell r="A8195" t="str">
            <v>211143K</v>
          </cell>
          <cell r="B8195" t="str">
            <v>TUBE, PRELUBE PILOT</v>
          </cell>
          <cell r="C8195">
            <v>30.47</v>
          </cell>
          <cell r="D8195">
            <v>43.52</v>
          </cell>
          <cell r="E8195">
            <v>22.790759999999999</v>
          </cell>
        </row>
        <row r="8196">
          <cell r="A8196" t="str">
            <v>211143L</v>
          </cell>
          <cell r="B8196" t="str">
            <v>TUBE,STARTER PILOT</v>
          </cell>
          <cell r="C8196">
            <v>28.89</v>
          </cell>
          <cell r="D8196">
            <v>41.27</v>
          </cell>
          <cell r="E8196">
            <v>22.668289999999999</v>
          </cell>
        </row>
        <row r="8197">
          <cell r="A8197" t="str">
            <v>211143M</v>
          </cell>
          <cell r="B8197" t="str">
            <v>TUBE PILOT AIR SUPPL</v>
          </cell>
          <cell r="C8197">
            <v>21.01</v>
          </cell>
          <cell r="D8197">
            <v>30.02</v>
          </cell>
          <cell r="E8197">
            <v>21.98405</v>
          </cell>
        </row>
        <row r="8198">
          <cell r="A8198" t="str">
            <v>211143N</v>
          </cell>
          <cell r="B8198" t="str">
            <v>TUBE VENT</v>
          </cell>
          <cell r="C8198">
            <v>26.27</v>
          </cell>
          <cell r="D8198">
            <v>37.520000000000003</v>
          </cell>
          <cell r="E8198">
            <v>21.385010000000001</v>
          </cell>
        </row>
        <row r="8199">
          <cell r="A8199" t="str">
            <v>211150B</v>
          </cell>
          <cell r="B8199" t="str">
            <v>DAMPER, VIBRATION</v>
          </cell>
          <cell r="C8199">
            <v>5369.15</v>
          </cell>
          <cell r="D8199">
            <v>7670.21</v>
          </cell>
          <cell r="E8199">
            <v>2342.5299100000002</v>
          </cell>
        </row>
        <row r="8200">
          <cell r="A8200" t="str">
            <v>211151A</v>
          </cell>
          <cell r="B8200" t="str">
            <v>PANEL, PYROMETER</v>
          </cell>
          <cell r="C8200">
            <v>26.08</v>
          </cell>
          <cell r="D8200">
            <v>37.25</v>
          </cell>
          <cell r="E8200">
            <v>28.213380000000001</v>
          </cell>
        </row>
        <row r="8201">
          <cell r="A8201" t="str">
            <v>211151D</v>
          </cell>
          <cell r="B8201" t="str">
            <v>PANEL, INSTRUMENT</v>
          </cell>
          <cell r="C8201">
            <v>40.799999999999997</v>
          </cell>
          <cell r="D8201">
            <v>58.29</v>
          </cell>
          <cell r="E8201">
            <v>32.157440000000001</v>
          </cell>
        </row>
        <row r="8202">
          <cell r="A8202" t="str">
            <v>211151P</v>
          </cell>
          <cell r="B8202" t="str">
            <v>PANEL,PYRO SEL SWITCH</v>
          </cell>
          <cell r="C8202">
            <v>29.43</v>
          </cell>
          <cell r="D8202">
            <v>42.04</v>
          </cell>
          <cell r="E8202">
            <v>19.8432</v>
          </cell>
        </row>
        <row r="8203">
          <cell r="A8203" t="str">
            <v>211174F</v>
          </cell>
          <cell r="B8203" t="str">
            <v>TUBE, LUBE OIL SUPPLY</v>
          </cell>
          <cell r="C8203">
            <v>30.47</v>
          </cell>
          <cell r="D8203">
            <v>43.53</v>
          </cell>
          <cell r="E8203">
            <v>29.685400000000001</v>
          </cell>
        </row>
        <row r="8204">
          <cell r="A8204" t="str">
            <v>211174T</v>
          </cell>
          <cell r="B8204" t="str">
            <v>TUBE,TURBO WATER LOW IN</v>
          </cell>
          <cell r="C8204">
            <v>38.799999999999997</v>
          </cell>
          <cell r="D8204">
            <v>55.43</v>
          </cell>
          <cell r="E8204">
            <v>29.0822</v>
          </cell>
        </row>
        <row r="8205">
          <cell r="A8205" t="str">
            <v>211174U</v>
          </cell>
          <cell r="B8205" t="str">
            <v>TUBE, GAS INLET</v>
          </cell>
          <cell r="C8205">
            <v>209.1</v>
          </cell>
          <cell r="D8205">
            <v>298.70999999999998</v>
          </cell>
          <cell r="E8205">
            <v>70.767269999999996</v>
          </cell>
        </row>
        <row r="8206">
          <cell r="A8206" t="str">
            <v>211175A</v>
          </cell>
          <cell r="B8206" t="str">
            <v>COVER PLENUM</v>
          </cell>
          <cell r="C8206">
            <v>1077.79</v>
          </cell>
          <cell r="D8206">
            <v>1539.7</v>
          </cell>
          <cell r="E8206">
            <v>374.4</v>
          </cell>
        </row>
        <row r="8207">
          <cell r="A8207" t="str">
            <v>211188A</v>
          </cell>
          <cell r="B8207" t="str">
            <v>BRACKET, GAS VALVE</v>
          </cell>
          <cell r="C8207">
            <v>44.19</v>
          </cell>
          <cell r="D8207">
            <v>63.13</v>
          </cell>
          <cell r="E8207">
            <v>42.550879999999999</v>
          </cell>
        </row>
        <row r="8208">
          <cell r="A8208" t="str">
            <v>211188D</v>
          </cell>
          <cell r="B8208" t="str">
            <v>BRACKET, SOLENOID MOUNTING</v>
          </cell>
          <cell r="C8208">
            <v>37.450000000000003</v>
          </cell>
          <cell r="D8208">
            <v>53.5</v>
          </cell>
          <cell r="E8208">
            <v>37.218690000000002</v>
          </cell>
        </row>
        <row r="8209">
          <cell r="A8209" t="str">
            <v>211190D</v>
          </cell>
          <cell r="B8209" t="str">
            <v>TUBE,VENT -B-</v>
          </cell>
          <cell r="C8209">
            <v>29.22</v>
          </cell>
          <cell r="D8209">
            <v>41.75</v>
          </cell>
          <cell r="E8209">
            <v>31.165199999999999</v>
          </cell>
        </row>
        <row r="8210">
          <cell r="A8210" t="str">
            <v>211190K</v>
          </cell>
          <cell r="B8210" t="str">
            <v>TUBE,GAS VENT</v>
          </cell>
          <cell r="C8210">
            <v>24.6</v>
          </cell>
          <cell r="D8210">
            <v>35.14</v>
          </cell>
          <cell r="E8210">
            <v>22.679079999999999</v>
          </cell>
        </row>
        <row r="8211">
          <cell r="A8211" t="str">
            <v>211190L</v>
          </cell>
          <cell r="B8211" t="str">
            <v>TUBE AIR SUPPLY</v>
          </cell>
          <cell r="C8211">
            <v>22.3</v>
          </cell>
          <cell r="D8211">
            <v>31.86</v>
          </cell>
          <cell r="E8211">
            <v>21.13223</v>
          </cell>
        </row>
        <row r="8212">
          <cell r="A8212" t="str">
            <v>211190S</v>
          </cell>
          <cell r="B8212" t="str">
            <v>TUBE,GAS VENT</v>
          </cell>
          <cell r="C8212">
            <v>20.53</v>
          </cell>
          <cell r="D8212">
            <v>29.33</v>
          </cell>
          <cell r="E8212">
            <v>31.527509999999999</v>
          </cell>
        </row>
        <row r="8213">
          <cell r="A8213" t="str">
            <v>211190T</v>
          </cell>
          <cell r="B8213" t="str">
            <v>TUBE,AIR</v>
          </cell>
          <cell r="C8213">
            <v>28.87</v>
          </cell>
          <cell r="D8213">
            <v>41.24</v>
          </cell>
          <cell r="E8213">
            <v>27.081219999999998</v>
          </cell>
        </row>
        <row r="8214">
          <cell r="A8214" t="str">
            <v>211190U</v>
          </cell>
          <cell r="B8214" t="str">
            <v>TUBE,AIR</v>
          </cell>
          <cell r="C8214">
            <v>38.729999999999997</v>
          </cell>
          <cell r="D8214">
            <v>55.33</v>
          </cell>
          <cell r="E8214">
            <v>23.02786</v>
          </cell>
        </row>
        <row r="8215">
          <cell r="A8215" t="str">
            <v>211190Z</v>
          </cell>
          <cell r="B8215" t="str">
            <v>TUBE,PILOT START R</v>
          </cell>
          <cell r="C8215">
            <v>46.97</v>
          </cell>
          <cell r="D8215">
            <v>67.099999999999994</v>
          </cell>
          <cell r="E8215">
            <v>28.416409999999999</v>
          </cell>
        </row>
        <row r="8216">
          <cell r="A8216" t="str">
            <v>211193D</v>
          </cell>
          <cell r="B8216" t="str">
            <v>VALVE,2-WAY NC SOL. 2 INNPT</v>
          </cell>
          <cell r="C8216">
            <v>977.32</v>
          </cell>
          <cell r="D8216">
            <v>1396.18</v>
          </cell>
          <cell r="E8216">
            <v>295.02719999999999</v>
          </cell>
        </row>
        <row r="8217">
          <cell r="A8217" t="str">
            <v>211194C</v>
          </cell>
          <cell r="B8217" t="str">
            <v>VALVE,3-WAY NC SOL,.25 NPT</v>
          </cell>
          <cell r="C8217">
            <v>701</v>
          </cell>
          <cell r="D8217">
            <v>1001.43</v>
          </cell>
          <cell r="E8217">
            <v>239.03360000000001</v>
          </cell>
        </row>
        <row r="8218">
          <cell r="A8218" t="str">
            <v>211194D</v>
          </cell>
          <cell r="B8218" t="str">
            <v>VALVE,3-WAY NC SOL,.50 NPT</v>
          </cell>
          <cell r="C8218">
            <v>854.46</v>
          </cell>
          <cell r="D8218">
            <v>1220.6600000000001</v>
          </cell>
          <cell r="E8218">
            <v>269.34960000000001</v>
          </cell>
        </row>
        <row r="8219">
          <cell r="A8219" t="str">
            <v>211194F</v>
          </cell>
          <cell r="B8219" t="str">
            <v>VALVE, 3-WAY N.C. SOLENOID</v>
          </cell>
          <cell r="C8219">
            <v>410.1</v>
          </cell>
          <cell r="D8219">
            <v>585.86</v>
          </cell>
          <cell r="E8219">
            <v>265.35599999999999</v>
          </cell>
        </row>
        <row r="8220">
          <cell r="A8220" t="str">
            <v>211194H</v>
          </cell>
          <cell r="B8220" t="str">
            <v>VALVE, 3-WAY N.C. SOLENOID .50 NPT</v>
          </cell>
          <cell r="C8220">
            <v>882.1</v>
          </cell>
          <cell r="D8220">
            <v>1260.1400000000001</v>
          </cell>
          <cell r="E8220">
            <v>0</v>
          </cell>
        </row>
        <row r="8221">
          <cell r="A8221" t="str">
            <v>211196B</v>
          </cell>
          <cell r="B8221" t="str">
            <v>O RING,1.12X1.25X.06,FKM</v>
          </cell>
          <cell r="C8221">
            <v>0.49</v>
          </cell>
          <cell r="D8221">
            <v>0.7</v>
          </cell>
          <cell r="E8221">
            <v>0.2392</v>
          </cell>
        </row>
        <row r="8222">
          <cell r="A8222" t="str">
            <v>211203E</v>
          </cell>
          <cell r="B8222" t="str">
            <v>O RING,4.62X5.00X.19,NITRILE</v>
          </cell>
          <cell r="C8222">
            <v>1.23</v>
          </cell>
          <cell r="D8222">
            <v>1.76</v>
          </cell>
          <cell r="E8222">
            <v>0.38479999999999998</v>
          </cell>
        </row>
        <row r="8223">
          <cell r="A8223" t="str">
            <v>211203F</v>
          </cell>
          <cell r="B8223" t="str">
            <v>O RING,5.38X5.75X.19,NITRILE</v>
          </cell>
          <cell r="C8223">
            <v>0.95</v>
          </cell>
          <cell r="D8223">
            <v>1.36</v>
          </cell>
          <cell r="E8223">
            <v>0.47839999999999999</v>
          </cell>
        </row>
        <row r="8224">
          <cell r="A8224" t="str">
            <v>211203G</v>
          </cell>
          <cell r="B8224" t="str">
            <v>O RING,3.12X3.38X.12,NITRILE</v>
          </cell>
          <cell r="C8224">
            <v>4.7</v>
          </cell>
          <cell r="D8224">
            <v>6.72</v>
          </cell>
          <cell r="E8224">
            <v>2.27949</v>
          </cell>
        </row>
        <row r="8225">
          <cell r="A8225" t="str">
            <v>211217D</v>
          </cell>
          <cell r="B8225" t="str">
            <v>GOVERNOR, PSG</v>
          </cell>
          <cell r="C8225">
            <v>2156.54</v>
          </cell>
          <cell r="D8225">
            <v>3080.76</v>
          </cell>
          <cell r="E8225">
            <v>1274</v>
          </cell>
        </row>
        <row r="8226">
          <cell r="A8226" t="str">
            <v>211217E</v>
          </cell>
          <cell r="B8226" t="str">
            <v>GOVERNOR, PSG</v>
          </cell>
          <cell r="C8226">
            <v>2004.84</v>
          </cell>
          <cell r="D8226">
            <v>2864.05</v>
          </cell>
          <cell r="E8226">
            <v>1352</v>
          </cell>
        </row>
        <row r="8227">
          <cell r="A8227" t="str">
            <v>211217G</v>
          </cell>
          <cell r="B8227" t="str">
            <v>GOV</v>
          </cell>
          <cell r="C8227">
            <v>3010.43</v>
          </cell>
          <cell r="D8227">
            <v>4300.6099999999997</v>
          </cell>
          <cell r="E8227">
            <v>1034.8</v>
          </cell>
        </row>
        <row r="8228">
          <cell r="A8228" t="str">
            <v>211220C</v>
          </cell>
          <cell r="B8228" t="str">
            <v>LEVER, GOVERNOR 2.625 LG</v>
          </cell>
          <cell r="C8228">
            <v>47.94</v>
          </cell>
          <cell r="D8228">
            <v>68.489999999999995</v>
          </cell>
          <cell r="E8228">
            <v>11.055199999999999</v>
          </cell>
        </row>
        <row r="8229">
          <cell r="A8229" t="str">
            <v>211220D</v>
          </cell>
          <cell r="B8229" t="str">
            <v>LEVER, GOVERNOR 4.290 LG</v>
          </cell>
          <cell r="C8229">
            <v>65.33</v>
          </cell>
          <cell r="D8229">
            <v>93.33</v>
          </cell>
          <cell r="E8229">
            <v>60.322139999999997</v>
          </cell>
        </row>
        <row r="8230">
          <cell r="A8230" t="str">
            <v>211220R</v>
          </cell>
          <cell r="B8230" t="str">
            <v>LEVER, GOVERNOR 4.62 LG</v>
          </cell>
          <cell r="C8230">
            <v>53.38</v>
          </cell>
          <cell r="D8230">
            <v>76.260000000000005</v>
          </cell>
          <cell r="E8230">
            <v>71.945459999999997</v>
          </cell>
        </row>
        <row r="8231">
          <cell r="A8231" t="str">
            <v>211220T</v>
          </cell>
          <cell r="B8231" t="str">
            <v>LEVER, GOV.2.12, 2.62, 3.12 LG</v>
          </cell>
          <cell r="C8231">
            <v>68</v>
          </cell>
          <cell r="D8231">
            <v>97.14</v>
          </cell>
          <cell r="E8231">
            <v>30.3368</v>
          </cell>
        </row>
        <row r="8232">
          <cell r="A8232" t="str">
            <v>211220X</v>
          </cell>
          <cell r="B8232" t="str">
            <v>LEVER, GOVERNOR</v>
          </cell>
          <cell r="C8232">
            <v>45.78</v>
          </cell>
          <cell r="D8232">
            <v>65.400000000000006</v>
          </cell>
          <cell r="E8232">
            <v>15.808</v>
          </cell>
        </row>
        <row r="8233">
          <cell r="A8233" t="str">
            <v>211220Y</v>
          </cell>
          <cell r="B8233" t="str">
            <v>LEVER, GOVERNOR</v>
          </cell>
          <cell r="C8233">
            <v>45.78</v>
          </cell>
          <cell r="D8233">
            <v>65.400000000000006</v>
          </cell>
          <cell r="E8233">
            <v>12.573600000000001</v>
          </cell>
        </row>
        <row r="8234">
          <cell r="A8234" t="str">
            <v>211220Z</v>
          </cell>
          <cell r="B8234" t="str">
            <v>LEVER, THROTTLE (2.203 LG.)</v>
          </cell>
          <cell r="C8234">
            <v>116.8</v>
          </cell>
          <cell r="D8234">
            <v>166.86</v>
          </cell>
          <cell r="E8234">
            <v>10.7224</v>
          </cell>
        </row>
        <row r="8235">
          <cell r="A8235" t="str">
            <v>211221A</v>
          </cell>
          <cell r="B8235" t="str">
            <v>BUSHING,SPLINED,.38-36 SERR.</v>
          </cell>
          <cell r="C8235">
            <v>147.44999999999999</v>
          </cell>
          <cell r="D8235">
            <v>210.64</v>
          </cell>
          <cell r="E8235">
            <v>25.687999999999999</v>
          </cell>
        </row>
        <row r="8236">
          <cell r="A8236" t="str">
            <v>211221B</v>
          </cell>
          <cell r="B8236" t="str">
            <v>BUSHING, SPLINED 3/8-36 SERR.</v>
          </cell>
          <cell r="C8236">
            <v>25.28</v>
          </cell>
          <cell r="D8236">
            <v>36.11</v>
          </cell>
          <cell r="E8236">
            <v>7.8103999999999996</v>
          </cell>
        </row>
        <row r="8237">
          <cell r="A8237" t="str">
            <v>211228B</v>
          </cell>
          <cell r="B8237" t="str">
            <v>THERMOMETER WELL</v>
          </cell>
          <cell r="C8237">
            <v>27.76</v>
          </cell>
          <cell r="D8237">
            <v>39.659999999999997</v>
          </cell>
          <cell r="E8237">
            <v>18.72</v>
          </cell>
        </row>
        <row r="8238">
          <cell r="A8238" t="str">
            <v>211228D</v>
          </cell>
          <cell r="B8238" t="str">
            <v>THERMOWELL</v>
          </cell>
          <cell r="C8238">
            <v>50.64</v>
          </cell>
          <cell r="D8238">
            <v>72.34</v>
          </cell>
          <cell r="E8238">
            <v>37.44</v>
          </cell>
        </row>
        <row r="8239">
          <cell r="A8239" t="str">
            <v>211228G</v>
          </cell>
          <cell r="B8239" t="str">
            <v>THERMOWELL .75 NPT</v>
          </cell>
          <cell r="C8239">
            <v>67.09</v>
          </cell>
          <cell r="D8239">
            <v>95.84</v>
          </cell>
          <cell r="E8239">
            <v>52.447200000000002</v>
          </cell>
        </row>
        <row r="8240">
          <cell r="A8240" t="str">
            <v>211229D</v>
          </cell>
          <cell r="B8240" t="str">
            <v>VALVE,SOLENOID 24VDC</v>
          </cell>
          <cell r="C8240">
            <v>1614.01</v>
          </cell>
          <cell r="D8240">
            <v>2305.73</v>
          </cell>
          <cell r="E8240">
            <v>633.36</v>
          </cell>
        </row>
        <row r="8241">
          <cell r="A8241" t="str">
            <v>211231A</v>
          </cell>
          <cell r="B8241" t="str">
            <v>TUBE,GAS VENT REAR</v>
          </cell>
          <cell r="C8241">
            <v>48.62</v>
          </cell>
          <cell r="D8241">
            <v>69.45</v>
          </cell>
          <cell r="E8241">
            <v>29.04074</v>
          </cell>
        </row>
        <row r="8242">
          <cell r="A8242" t="str">
            <v>211231B</v>
          </cell>
          <cell r="B8242" t="str">
            <v>TUBE,PILOT SUPPLY</v>
          </cell>
          <cell r="C8242">
            <v>19.45</v>
          </cell>
          <cell r="D8242">
            <v>27.78</v>
          </cell>
          <cell r="E8242">
            <v>19.209969999999998</v>
          </cell>
        </row>
        <row r="8243">
          <cell r="A8243" t="str">
            <v>211231C</v>
          </cell>
          <cell r="B8243" t="str">
            <v>TUBE, VENT</v>
          </cell>
          <cell r="C8243">
            <v>22.7</v>
          </cell>
          <cell r="D8243">
            <v>32.43</v>
          </cell>
          <cell r="E8243">
            <v>22.926539999999999</v>
          </cell>
        </row>
        <row r="8244">
          <cell r="A8244" t="str">
            <v>211231U</v>
          </cell>
          <cell r="B8244" t="str">
            <v>TUBE, START-OUT</v>
          </cell>
          <cell r="C8244">
            <v>6</v>
          </cell>
          <cell r="D8244">
            <v>8.57</v>
          </cell>
          <cell r="E8244">
            <v>4.0495099999999997</v>
          </cell>
        </row>
        <row r="8245">
          <cell r="A8245" t="str">
            <v>211231V</v>
          </cell>
          <cell r="B8245" t="str">
            <v>TUBE,COMP.LB CROSS</v>
          </cell>
          <cell r="C8245">
            <v>29.1</v>
          </cell>
          <cell r="D8245">
            <v>41.57</v>
          </cell>
          <cell r="E8245">
            <v>22.608709999999999</v>
          </cell>
        </row>
        <row r="8246">
          <cell r="A8246" t="str">
            <v>211231W</v>
          </cell>
          <cell r="B8246" t="str">
            <v>TUBE, COMP GA LB</v>
          </cell>
          <cell r="C8246">
            <v>29.78</v>
          </cell>
          <cell r="D8246">
            <v>42.54</v>
          </cell>
          <cell r="E8246">
            <v>23.26427</v>
          </cell>
        </row>
        <row r="8247">
          <cell r="A8247" t="str">
            <v>211231X</v>
          </cell>
          <cell r="B8247" t="str">
            <v>TUBE,COMP GA RB</v>
          </cell>
          <cell r="C8247">
            <v>29.27</v>
          </cell>
          <cell r="D8247">
            <v>41.81</v>
          </cell>
          <cell r="E8247">
            <v>22.99335</v>
          </cell>
        </row>
        <row r="8248">
          <cell r="A8248" t="str">
            <v>211232A</v>
          </cell>
          <cell r="B8248" t="str">
            <v>CLIP,COMPOUND TUBE</v>
          </cell>
          <cell r="C8248">
            <v>18.13</v>
          </cell>
          <cell r="D8248">
            <v>25.9</v>
          </cell>
          <cell r="E8248">
            <v>13.8155</v>
          </cell>
        </row>
        <row r="8249">
          <cell r="A8249" t="str">
            <v>211238A</v>
          </cell>
          <cell r="B8249" t="str">
            <v>ADAPTER,COMP.DISCH.</v>
          </cell>
          <cell r="C8249">
            <v>106.75</v>
          </cell>
          <cell r="D8249">
            <v>152.5</v>
          </cell>
          <cell r="E8249">
            <v>113.17171</v>
          </cell>
        </row>
        <row r="8250">
          <cell r="A8250" t="str">
            <v>211239B</v>
          </cell>
          <cell r="B8250" t="str">
            <v>GASKET, COMP. DISCHARGE</v>
          </cell>
          <cell r="C8250">
            <v>10.14</v>
          </cell>
          <cell r="D8250">
            <v>14.48</v>
          </cell>
          <cell r="E8250">
            <v>5.2207999999999997</v>
          </cell>
        </row>
        <row r="8251">
          <cell r="A8251" t="str">
            <v>211239C</v>
          </cell>
          <cell r="B8251" t="str">
            <v>GASKET, COMP. DISCHARGE</v>
          </cell>
          <cell r="C8251">
            <v>29.73</v>
          </cell>
          <cell r="D8251">
            <v>42.48</v>
          </cell>
          <cell r="E8251">
            <v>5.3352000000000004</v>
          </cell>
        </row>
        <row r="8252">
          <cell r="A8252" t="str">
            <v>211240A</v>
          </cell>
          <cell r="B8252" t="str">
            <v>GASKET, TURBO MOUNTING</v>
          </cell>
          <cell r="C8252">
            <v>45.23</v>
          </cell>
          <cell r="D8252">
            <v>64.61</v>
          </cell>
          <cell r="E8252">
            <v>15.835739999999999</v>
          </cell>
        </row>
        <row r="8253">
          <cell r="A8253" t="str">
            <v>211241A</v>
          </cell>
          <cell r="B8253" t="str">
            <v>GASKET, TURBO MOUNTING ADAPTER</v>
          </cell>
          <cell r="C8253">
            <v>49.98</v>
          </cell>
          <cell r="D8253">
            <v>71.400000000000006</v>
          </cell>
          <cell r="E8253">
            <v>17.170400000000001</v>
          </cell>
        </row>
        <row r="8254">
          <cell r="A8254" t="str">
            <v>211249L</v>
          </cell>
          <cell r="B8254" t="str">
            <v>TURBOCHARGER</v>
          </cell>
          <cell r="C8254">
            <v>38481.42</v>
          </cell>
          <cell r="D8254">
            <v>54973.46</v>
          </cell>
          <cell r="E8254">
            <v>16084.0034</v>
          </cell>
        </row>
        <row r="8255">
          <cell r="A8255" t="str">
            <v>211249U</v>
          </cell>
          <cell r="B8255" t="str">
            <v>TURBOCHARGER</v>
          </cell>
          <cell r="C8255">
            <v>24500</v>
          </cell>
          <cell r="D8255">
            <v>35000</v>
          </cell>
          <cell r="E8255">
            <v>6821.0568800000001</v>
          </cell>
        </row>
        <row r="8256">
          <cell r="A8256" t="str">
            <v>211249V</v>
          </cell>
          <cell r="B8256" t="str">
            <v>TURBOCHARGER</v>
          </cell>
          <cell r="C8256">
            <v>19477.009999999998</v>
          </cell>
          <cell r="D8256">
            <v>27824.3</v>
          </cell>
          <cell r="E8256">
            <v>14654.85376</v>
          </cell>
        </row>
        <row r="8257">
          <cell r="A8257" t="str">
            <v>211249Y</v>
          </cell>
          <cell r="B8257" t="str">
            <v>TURBOCHARGER</v>
          </cell>
          <cell r="C8257">
            <v>19537.740000000002</v>
          </cell>
          <cell r="D8257">
            <v>27911.06</v>
          </cell>
          <cell r="E8257">
            <v>8166.1527999999998</v>
          </cell>
        </row>
        <row r="8258">
          <cell r="A8258" t="str">
            <v>211250A</v>
          </cell>
          <cell r="B8258" t="str">
            <v>BRACKET,JUNCTION BLOCK</v>
          </cell>
          <cell r="C8258">
            <v>24.74</v>
          </cell>
          <cell r="D8258">
            <v>35.340000000000003</v>
          </cell>
          <cell r="E8258">
            <v>38.81268</v>
          </cell>
        </row>
        <row r="8259">
          <cell r="A8259" t="str">
            <v>211253H</v>
          </cell>
          <cell r="B8259" t="str">
            <v>GASKET, RECEPTICLE</v>
          </cell>
          <cell r="C8259">
            <v>2.31</v>
          </cell>
          <cell r="D8259">
            <v>3.3</v>
          </cell>
          <cell r="E8259">
            <v>0.79039999999999999</v>
          </cell>
        </row>
        <row r="8260">
          <cell r="A8260" t="str">
            <v>211254C</v>
          </cell>
          <cell r="B8260" t="str">
            <v>BOX,JUNCTIONNEMA 4</v>
          </cell>
          <cell r="C8260">
            <v>123.03</v>
          </cell>
          <cell r="D8260">
            <v>175.76</v>
          </cell>
          <cell r="E8260">
            <v>82.965999999999994</v>
          </cell>
        </row>
        <row r="8261">
          <cell r="A8261" t="str">
            <v>211254D</v>
          </cell>
          <cell r="B8261" t="str">
            <v>BOX,JUNCTIONNEMA 4</v>
          </cell>
          <cell r="C8261">
            <v>104.75</v>
          </cell>
          <cell r="D8261">
            <v>149.65</v>
          </cell>
          <cell r="E8261">
            <v>64.754559999999998</v>
          </cell>
        </row>
        <row r="8262">
          <cell r="A8262" t="str">
            <v>211254F</v>
          </cell>
          <cell r="B8262" t="str">
            <v>BOX, JUNCTION</v>
          </cell>
          <cell r="C8262">
            <v>234.22</v>
          </cell>
          <cell r="D8262">
            <v>334.6</v>
          </cell>
          <cell r="E8262">
            <v>189.93337</v>
          </cell>
        </row>
        <row r="8263">
          <cell r="A8263" t="str">
            <v>211254X</v>
          </cell>
          <cell r="B8263" t="str">
            <v>BOX, JUNTION</v>
          </cell>
          <cell r="C8263">
            <v>137.96</v>
          </cell>
          <cell r="D8263">
            <v>197.09</v>
          </cell>
          <cell r="E8263">
            <v>99.205600000000004</v>
          </cell>
        </row>
        <row r="8264">
          <cell r="A8264" t="str">
            <v>211255C</v>
          </cell>
          <cell r="B8264" t="str">
            <v>TUBE, MFD SENSING LH</v>
          </cell>
          <cell r="C8264">
            <v>29.41</v>
          </cell>
          <cell r="D8264">
            <v>42.01</v>
          </cell>
          <cell r="E8264">
            <v>15.73334</v>
          </cell>
        </row>
        <row r="8265">
          <cell r="A8265" t="str">
            <v>211255M</v>
          </cell>
          <cell r="B8265" t="str">
            <v>TUBE,AIR</v>
          </cell>
          <cell r="C8265">
            <v>23.85</v>
          </cell>
          <cell r="D8265">
            <v>34.07</v>
          </cell>
          <cell r="E8265">
            <v>22.178550000000001</v>
          </cell>
        </row>
        <row r="8266">
          <cell r="A8266" t="str">
            <v>211260A</v>
          </cell>
          <cell r="B8266" t="str">
            <v>PIPE, #80, 1.25NPT X 2.0LG</v>
          </cell>
          <cell r="C8266">
            <v>5.43</v>
          </cell>
          <cell r="D8266">
            <v>7.76</v>
          </cell>
          <cell r="E8266">
            <v>3.6608000000000001</v>
          </cell>
        </row>
        <row r="8267">
          <cell r="A8267" t="str">
            <v>211260B</v>
          </cell>
          <cell r="B8267" t="str">
            <v>PIPE, #80, 1.25NPT X 2.0LG</v>
          </cell>
          <cell r="C8267">
            <v>6.95</v>
          </cell>
          <cell r="D8267">
            <v>9.93</v>
          </cell>
          <cell r="E8267">
            <v>4.6904000000000003</v>
          </cell>
        </row>
        <row r="8268">
          <cell r="A8268" t="str">
            <v>211287B</v>
          </cell>
          <cell r="B8268" t="str">
            <v>BRACKET,JUNCTION BOX</v>
          </cell>
          <cell r="C8268">
            <v>18.63</v>
          </cell>
          <cell r="D8268">
            <v>26.61</v>
          </cell>
          <cell r="E8268">
            <v>37.897269999999999</v>
          </cell>
        </row>
        <row r="8269">
          <cell r="A8269" t="str">
            <v>211288A</v>
          </cell>
          <cell r="B8269" t="str">
            <v>THRMCPL,TYPE J,10 FT</v>
          </cell>
          <cell r="C8269">
            <v>99.28</v>
          </cell>
          <cell r="D8269">
            <v>141.83000000000001</v>
          </cell>
          <cell r="E8269">
            <v>20.9924</v>
          </cell>
        </row>
        <row r="8270">
          <cell r="A8270" t="str">
            <v>211288B</v>
          </cell>
          <cell r="B8270" t="str">
            <v>THRMCPL,TYPE J,24 FT</v>
          </cell>
          <cell r="C8270">
            <v>135.96</v>
          </cell>
          <cell r="D8270">
            <v>194.23</v>
          </cell>
          <cell r="E8270">
            <v>35.339199999999998</v>
          </cell>
        </row>
        <row r="8271">
          <cell r="A8271" t="str">
            <v>211288C</v>
          </cell>
          <cell r="B8271" t="str">
            <v>THRMCPL,TYPE J,60 FT</v>
          </cell>
          <cell r="C8271">
            <v>96.49</v>
          </cell>
          <cell r="D8271">
            <v>137.85</v>
          </cell>
          <cell r="E8271">
            <v>65.072800000000001</v>
          </cell>
        </row>
        <row r="8272">
          <cell r="A8272" t="str">
            <v>211288E</v>
          </cell>
          <cell r="B8272" t="str">
            <v>THRMCPL,TYPE J,36 FT</v>
          </cell>
          <cell r="C8272">
            <v>72.959999999999994</v>
          </cell>
          <cell r="D8272">
            <v>104.23</v>
          </cell>
          <cell r="E8272">
            <v>45.104799999999997</v>
          </cell>
        </row>
        <row r="8273">
          <cell r="A8273" t="str">
            <v>211288K</v>
          </cell>
          <cell r="B8273" t="str">
            <v>LEADWIRE,THERMOCOUPL</v>
          </cell>
          <cell r="C8273">
            <v>10.24</v>
          </cell>
          <cell r="D8273">
            <v>14.63</v>
          </cell>
          <cell r="E8273">
            <v>6.9055999999999997</v>
          </cell>
        </row>
        <row r="8274">
          <cell r="A8274" t="str">
            <v>211288L</v>
          </cell>
          <cell r="B8274" t="str">
            <v>THERMOCOUPLE</v>
          </cell>
          <cell r="C8274">
            <v>34.659999999999997</v>
          </cell>
          <cell r="D8274">
            <v>49.51</v>
          </cell>
          <cell r="E8274">
            <v>40.362400000000001</v>
          </cell>
        </row>
        <row r="8275">
          <cell r="A8275" t="str">
            <v>211288N</v>
          </cell>
          <cell r="B8275" t="str">
            <v>THRMCPL,TYPE K, 10FT</v>
          </cell>
          <cell r="C8275">
            <v>99.36</v>
          </cell>
          <cell r="D8275">
            <v>141.94</v>
          </cell>
          <cell r="E8275">
            <v>20.003879999999999</v>
          </cell>
        </row>
        <row r="8276">
          <cell r="A8276" t="str">
            <v>211288P</v>
          </cell>
          <cell r="B8276" t="str">
            <v>LEADWIRE,THERMOCOUPL</v>
          </cell>
          <cell r="C8276">
            <v>21.93</v>
          </cell>
          <cell r="D8276">
            <v>31.33</v>
          </cell>
          <cell r="E8276">
            <v>14.7888</v>
          </cell>
        </row>
        <row r="8277">
          <cell r="A8277" t="str">
            <v>211288R</v>
          </cell>
          <cell r="B8277" t="str">
            <v>THRMCPL,TYPE K, 12FT</v>
          </cell>
          <cell r="C8277">
            <v>142.15</v>
          </cell>
          <cell r="D8277">
            <v>203.07</v>
          </cell>
          <cell r="E8277">
            <v>22.88</v>
          </cell>
        </row>
        <row r="8278">
          <cell r="A8278" t="str">
            <v>211288S</v>
          </cell>
          <cell r="B8278" t="str">
            <v>THRMCPL,TYPE K, 16FT</v>
          </cell>
          <cell r="C8278">
            <v>100</v>
          </cell>
          <cell r="D8278">
            <v>142.86000000000001</v>
          </cell>
          <cell r="E8278">
            <v>23.2135</v>
          </cell>
        </row>
        <row r="8279">
          <cell r="A8279" t="str">
            <v>211288T</v>
          </cell>
          <cell r="B8279" t="str">
            <v>THERMOCOUPLE,TYPE K,168+6/-0</v>
          </cell>
          <cell r="C8279">
            <v>52.06</v>
          </cell>
          <cell r="D8279">
            <v>74.37</v>
          </cell>
          <cell r="E8279">
            <v>26.811199999999999</v>
          </cell>
        </row>
        <row r="8280">
          <cell r="A8280" t="str">
            <v>211288Y</v>
          </cell>
          <cell r="B8280" t="str">
            <v>THERMOCOUPLE, TYPE K</v>
          </cell>
          <cell r="C8280">
            <v>48.58</v>
          </cell>
          <cell r="D8280">
            <v>69.400000000000006</v>
          </cell>
          <cell r="E8280">
            <v>26.478400000000001</v>
          </cell>
        </row>
        <row r="8281">
          <cell r="A8281" t="str">
            <v>211288Z</v>
          </cell>
          <cell r="B8281" t="str">
            <v>THERMOCOUPLE, TYPE K</v>
          </cell>
          <cell r="C8281">
            <v>49.73</v>
          </cell>
          <cell r="D8281">
            <v>71.040000000000006</v>
          </cell>
          <cell r="E8281">
            <v>27.944800000000001</v>
          </cell>
        </row>
        <row r="8282">
          <cell r="A8282" t="str">
            <v>211291X</v>
          </cell>
          <cell r="B8282" t="str">
            <v>VALVE, GAS</v>
          </cell>
          <cell r="C8282">
            <v>69.62</v>
          </cell>
          <cell r="D8282">
            <v>99.45</v>
          </cell>
          <cell r="E8282">
            <v>35.859200000000001</v>
          </cell>
        </row>
        <row r="8283">
          <cell r="A8283" t="str">
            <v>211291Y</v>
          </cell>
          <cell r="B8283" t="str">
            <v>VALVE, GAS</v>
          </cell>
          <cell r="C8283">
            <v>124.85</v>
          </cell>
          <cell r="D8283">
            <v>178.35</v>
          </cell>
          <cell r="E8283">
            <v>62.92</v>
          </cell>
        </row>
        <row r="8284">
          <cell r="A8284" t="str">
            <v>211297G</v>
          </cell>
          <cell r="B8284" t="str">
            <v>DECAL,IDENTIFICATION</v>
          </cell>
          <cell r="C8284">
            <v>4.1900000000000004</v>
          </cell>
          <cell r="D8284">
            <v>5.99</v>
          </cell>
          <cell r="E8284">
            <v>0.76959999999999995</v>
          </cell>
        </row>
        <row r="8285">
          <cell r="A8285" t="str">
            <v>211304C</v>
          </cell>
          <cell r="B8285" t="str">
            <v>SCREW,SPRING ADJUSTMENT</v>
          </cell>
          <cell r="C8285">
            <v>28.92</v>
          </cell>
          <cell r="D8285">
            <v>41.31</v>
          </cell>
          <cell r="E8285">
            <v>19.5</v>
          </cell>
        </row>
        <row r="8286">
          <cell r="A8286" t="str">
            <v>211304D</v>
          </cell>
          <cell r="B8286" t="str">
            <v>SCREW,SPRING ADJUSTMENT</v>
          </cell>
          <cell r="C8286">
            <v>14.46</v>
          </cell>
          <cell r="D8286">
            <v>20.66</v>
          </cell>
          <cell r="E8286">
            <v>9.75</v>
          </cell>
        </row>
        <row r="8287">
          <cell r="A8287" t="str">
            <v>211304E</v>
          </cell>
          <cell r="B8287" t="str">
            <v>SCREW, SPRING ADJUSTING</v>
          </cell>
          <cell r="C8287">
            <v>199.76</v>
          </cell>
          <cell r="D8287">
            <v>285.37</v>
          </cell>
          <cell r="E8287">
            <v>79.248000000000005</v>
          </cell>
        </row>
        <row r="8288">
          <cell r="A8288" t="str">
            <v>211304F</v>
          </cell>
          <cell r="B8288" t="str">
            <v>SCREW, SPRING ADJUSTING</v>
          </cell>
          <cell r="C8288">
            <v>135.46</v>
          </cell>
          <cell r="D8288">
            <v>193.51</v>
          </cell>
          <cell r="E8288">
            <v>28.08</v>
          </cell>
        </row>
        <row r="8289">
          <cell r="A8289" t="str">
            <v>211304G</v>
          </cell>
          <cell r="B8289" t="str">
            <v>SCREW, SPRING ADJUSTING</v>
          </cell>
          <cell r="C8289">
            <v>391.14</v>
          </cell>
          <cell r="D8289">
            <v>558.78</v>
          </cell>
          <cell r="E8289">
            <v>21.111999999999998</v>
          </cell>
        </row>
        <row r="8290">
          <cell r="A8290" t="str">
            <v>211305A</v>
          </cell>
          <cell r="B8290" t="str">
            <v>NUT, SPRING ADJUSTING</v>
          </cell>
          <cell r="C8290">
            <v>40.53</v>
          </cell>
          <cell r="D8290">
            <v>57.9</v>
          </cell>
          <cell r="E8290">
            <v>17.783999999999999</v>
          </cell>
        </row>
        <row r="8291">
          <cell r="A8291" t="str">
            <v>211306A</v>
          </cell>
          <cell r="B8291" t="str">
            <v>PIN,DOWEL</v>
          </cell>
          <cell r="C8291">
            <v>14.4</v>
          </cell>
          <cell r="D8291">
            <v>20.57</v>
          </cell>
          <cell r="E8291">
            <v>4.6383999999999999</v>
          </cell>
        </row>
        <row r="8292">
          <cell r="A8292" t="str">
            <v>211308D</v>
          </cell>
          <cell r="B8292" t="str">
            <v>TUBE,REGULATED GAS</v>
          </cell>
          <cell r="C8292">
            <v>17</v>
          </cell>
          <cell r="D8292">
            <v>24.28</v>
          </cell>
          <cell r="E8292">
            <v>16.345300000000002</v>
          </cell>
        </row>
        <row r="8293">
          <cell r="A8293" t="str">
            <v>211308E</v>
          </cell>
          <cell r="B8293" t="str">
            <v>TUBE, AIR</v>
          </cell>
          <cell r="C8293">
            <v>19.3</v>
          </cell>
          <cell r="D8293">
            <v>27.58</v>
          </cell>
          <cell r="E8293">
            <v>19.111689999999999</v>
          </cell>
        </row>
        <row r="8294">
          <cell r="A8294" t="str">
            <v>211308P</v>
          </cell>
          <cell r="B8294" t="str">
            <v>TUBE,PRECHAMBER LB</v>
          </cell>
          <cell r="C8294">
            <v>46.34</v>
          </cell>
          <cell r="D8294">
            <v>66.2</v>
          </cell>
          <cell r="E8294">
            <v>25.868449999999999</v>
          </cell>
        </row>
        <row r="8295">
          <cell r="A8295" t="str">
            <v>211308S</v>
          </cell>
          <cell r="B8295" t="str">
            <v>TUBE, PRECH MFLD LB</v>
          </cell>
          <cell r="C8295">
            <v>24.18</v>
          </cell>
          <cell r="D8295">
            <v>34.549999999999997</v>
          </cell>
          <cell r="E8295">
            <v>24.085059999999999</v>
          </cell>
        </row>
        <row r="8296">
          <cell r="A8296" t="str">
            <v>211308U</v>
          </cell>
          <cell r="B8296" t="str">
            <v>TUBE, PRECHAM-REG</v>
          </cell>
          <cell r="C8296">
            <v>37.9</v>
          </cell>
          <cell r="D8296">
            <v>54.15</v>
          </cell>
          <cell r="E8296">
            <v>26.745480000000001</v>
          </cell>
        </row>
        <row r="8297">
          <cell r="A8297" t="str">
            <v>211308V</v>
          </cell>
          <cell r="B8297" t="str">
            <v>TUBE,PRECHAMBER</v>
          </cell>
          <cell r="C8297">
            <v>47.61</v>
          </cell>
          <cell r="D8297">
            <v>68.010000000000005</v>
          </cell>
          <cell r="E8297">
            <v>26.745480000000001</v>
          </cell>
        </row>
        <row r="8298">
          <cell r="A8298" t="str">
            <v>211308Y</v>
          </cell>
          <cell r="B8298" t="str">
            <v>TUBE,GAS</v>
          </cell>
          <cell r="C8298">
            <v>24.68</v>
          </cell>
          <cell r="D8298">
            <v>35.26</v>
          </cell>
          <cell r="E8298">
            <v>25.783899999999999</v>
          </cell>
        </row>
        <row r="8299">
          <cell r="A8299" t="str">
            <v>211308Z</v>
          </cell>
          <cell r="B8299" t="str">
            <v>TUBE, PRECH MFLD RB</v>
          </cell>
          <cell r="C8299">
            <v>38</v>
          </cell>
          <cell r="D8299">
            <v>54.29</v>
          </cell>
          <cell r="E8299">
            <v>23.904699999999998</v>
          </cell>
        </row>
        <row r="8300">
          <cell r="A8300" t="str">
            <v>211315R</v>
          </cell>
          <cell r="B8300" t="str">
            <v>TUBE,OS OIL SUPPLY</v>
          </cell>
          <cell r="C8300">
            <v>3.38</v>
          </cell>
          <cell r="D8300">
            <v>4.82</v>
          </cell>
          <cell r="E8300">
            <v>1.72482</v>
          </cell>
        </row>
        <row r="8301">
          <cell r="A8301" t="str">
            <v>211326D</v>
          </cell>
          <cell r="B8301" t="str">
            <v>WASHER, DYNA SEAL</v>
          </cell>
          <cell r="C8301">
            <v>66.58</v>
          </cell>
          <cell r="D8301">
            <v>95.12</v>
          </cell>
          <cell r="E8301">
            <v>37.096800000000002</v>
          </cell>
        </row>
        <row r="8302">
          <cell r="A8302" t="str">
            <v>211327D</v>
          </cell>
          <cell r="B8302" t="str">
            <v>TUBE BALANCE LOW-BTU</v>
          </cell>
          <cell r="C8302">
            <v>3.39</v>
          </cell>
          <cell r="D8302">
            <v>4.8499999999999996</v>
          </cell>
          <cell r="E8302">
            <v>2.2885200000000001</v>
          </cell>
        </row>
        <row r="8303">
          <cell r="A8303" t="str">
            <v>211327K</v>
          </cell>
          <cell r="B8303" t="str">
            <v>TUBE,GAS VLV IN,LBTU</v>
          </cell>
          <cell r="C8303">
            <v>1.64</v>
          </cell>
          <cell r="D8303">
            <v>2.34</v>
          </cell>
          <cell r="E8303">
            <v>1.1044799999999999</v>
          </cell>
        </row>
        <row r="8304">
          <cell r="A8304" t="str">
            <v>211327R</v>
          </cell>
          <cell r="B8304" t="str">
            <v>TUBE, OIL LEVEL VENT</v>
          </cell>
          <cell r="C8304">
            <v>18.29</v>
          </cell>
          <cell r="D8304">
            <v>26.13</v>
          </cell>
          <cell r="E8304">
            <v>16.368320000000001</v>
          </cell>
        </row>
        <row r="8305">
          <cell r="A8305" t="str">
            <v>211342E</v>
          </cell>
          <cell r="B8305" t="str">
            <v>COUPLING, FLEXIBLE</v>
          </cell>
          <cell r="C8305">
            <v>3067.59</v>
          </cell>
          <cell r="D8305">
            <v>4382.2700000000004</v>
          </cell>
          <cell r="E8305">
            <v>2068.6848</v>
          </cell>
        </row>
        <row r="8306">
          <cell r="A8306" t="str">
            <v>211351G</v>
          </cell>
          <cell r="B8306" t="str">
            <v>TUB,SHTL.VLV.TOVRSA</v>
          </cell>
          <cell r="C8306">
            <v>20.81</v>
          </cell>
          <cell r="D8306">
            <v>29.73</v>
          </cell>
          <cell r="E8306">
            <v>21.648589999999999</v>
          </cell>
        </row>
        <row r="8307">
          <cell r="A8307" t="str">
            <v>211351H</v>
          </cell>
          <cell r="B8307" t="str">
            <v>TUB,SHTL.VLV.TO AMDT</v>
          </cell>
          <cell r="C8307">
            <v>21.01</v>
          </cell>
          <cell r="D8307">
            <v>30.02</v>
          </cell>
          <cell r="E8307">
            <v>20.292100000000001</v>
          </cell>
        </row>
        <row r="8308">
          <cell r="A8308" t="str">
            <v>211351N</v>
          </cell>
          <cell r="B8308" t="str">
            <v>TUBE, RELAY VALVE RH</v>
          </cell>
          <cell r="C8308">
            <v>19.34</v>
          </cell>
          <cell r="D8308">
            <v>27.63</v>
          </cell>
          <cell r="E8308">
            <v>19.132760000000001</v>
          </cell>
        </row>
        <row r="8309">
          <cell r="A8309" t="str">
            <v>211355A</v>
          </cell>
          <cell r="B8309" t="str">
            <v>OIL LINE,REGULATOR</v>
          </cell>
          <cell r="C8309">
            <v>16.79</v>
          </cell>
          <cell r="D8309">
            <v>23.98</v>
          </cell>
          <cell r="E8309">
            <v>16.22137</v>
          </cell>
        </row>
        <row r="8310">
          <cell r="A8310" t="str">
            <v>211357H</v>
          </cell>
          <cell r="B8310" t="str">
            <v>CABLE,SPARK PLUG,ASM</v>
          </cell>
          <cell r="C8310">
            <v>54.45</v>
          </cell>
          <cell r="D8310">
            <v>77.790000000000006</v>
          </cell>
          <cell r="E8310">
            <v>18.543199999999999</v>
          </cell>
        </row>
        <row r="8311">
          <cell r="A8311" t="str">
            <v>211357S</v>
          </cell>
          <cell r="B8311" t="str">
            <v>CABLE,SPARK PLUG</v>
          </cell>
          <cell r="C8311">
            <v>89.38</v>
          </cell>
          <cell r="D8311">
            <v>127.69</v>
          </cell>
          <cell r="E8311">
            <v>18.376799999999999</v>
          </cell>
        </row>
        <row r="8312">
          <cell r="A8312" t="str">
            <v>211359E</v>
          </cell>
          <cell r="B8312" t="str">
            <v>CONDUIT, UPPER</v>
          </cell>
          <cell r="C8312">
            <v>22.3</v>
          </cell>
          <cell r="D8312">
            <v>31.86</v>
          </cell>
          <cell r="E8312">
            <v>15.038399999999999</v>
          </cell>
        </row>
        <row r="8313">
          <cell r="A8313" t="str">
            <v>211359F</v>
          </cell>
          <cell r="B8313" t="str">
            <v>CONDUIT,THERMOCOUPLE</v>
          </cell>
          <cell r="C8313">
            <v>69.790000000000006</v>
          </cell>
          <cell r="D8313">
            <v>99.69</v>
          </cell>
          <cell r="E8313">
            <v>47.06</v>
          </cell>
        </row>
        <row r="8314">
          <cell r="A8314" t="str">
            <v>211359G</v>
          </cell>
          <cell r="B8314" t="str">
            <v>CONDUIT,THERMOCOUPLE</v>
          </cell>
          <cell r="C8314">
            <v>31.6</v>
          </cell>
          <cell r="D8314">
            <v>45.15</v>
          </cell>
          <cell r="E8314">
            <v>19.968</v>
          </cell>
        </row>
        <row r="8315">
          <cell r="A8315" t="str">
            <v>211362A</v>
          </cell>
          <cell r="B8315" t="str">
            <v>BRACKET,SWITCH</v>
          </cell>
          <cell r="C8315">
            <v>0.94</v>
          </cell>
          <cell r="D8315">
            <v>1.35</v>
          </cell>
          <cell r="E8315">
            <v>0.65766000000000002</v>
          </cell>
        </row>
        <row r="8316">
          <cell r="A8316" t="str">
            <v>211367B</v>
          </cell>
          <cell r="B8316" t="str">
            <v>PUMP LUBE OIL 60HZ</v>
          </cell>
          <cell r="C8316">
            <v>2181.1999999999998</v>
          </cell>
          <cell r="D8316">
            <v>3116</v>
          </cell>
          <cell r="E8316">
            <v>727.40719999999999</v>
          </cell>
        </row>
        <row r="8317">
          <cell r="A8317" t="str">
            <v>211367C</v>
          </cell>
          <cell r="B8317" t="str">
            <v>PUMP, LUBE OIL</v>
          </cell>
          <cell r="C8317">
            <v>2044.26</v>
          </cell>
          <cell r="D8317">
            <v>2920.38</v>
          </cell>
          <cell r="E8317">
            <v>923.20799999999997</v>
          </cell>
        </row>
        <row r="8318">
          <cell r="A8318" t="str">
            <v>211367F</v>
          </cell>
          <cell r="B8318" t="str">
            <v>PUMP, LUBE OIL (50/60 HZ)</v>
          </cell>
          <cell r="C8318">
            <v>2868.86</v>
          </cell>
          <cell r="D8318">
            <v>4098.37</v>
          </cell>
          <cell r="E8318">
            <v>1001.52</v>
          </cell>
        </row>
        <row r="8319">
          <cell r="A8319" t="str">
            <v>211368C</v>
          </cell>
          <cell r="B8319" t="str">
            <v>THERMOSTAT, SWITCH 120/240V</v>
          </cell>
          <cell r="C8319">
            <v>175.44</v>
          </cell>
          <cell r="D8319">
            <v>250.63</v>
          </cell>
          <cell r="E8319">
            <v>45.915999999999997</v>
          </cell>
        </row>
        <row r="8320">
          <cell r="A8320" t="str">
            <v>211377D</v>
          </cell>
          <cell r="B8320" t="str">
            <v>BRACKET, PRELUBE MOUNTING</v>
          </cell>
          <cell r="C8320">
            <v>105.97</v>
          </cell>
          <cell r="D8320">
            <v>151.38999999999999</v>
          </cell>
          <cell r="E8320">
            <v>109.61767</v>
          </cell>
        </row>
        <row r="8321">
          <cell r="A8321" t="str">
            <v>211391J</v>
          </cell>
          <cell r="B8321" t="str">
            <v>TURBOCHARGER</v>
          </cell>
          <cell r="C8321">
            <v>4691.72</v>
          </cell>
          <cell r="D8321">
            <v>6702.46</v>
          </cell>
          <cell r="E8321">
            <v>2521.2719999999999</v>
          </cell>
        </row>
        <row r="8322">
          <cell r="A8322" t="str">
            <v>211391L</v>
          </cell>
          <cell r="B8322" t="str">
            <v>TURBOCHARGER</v>
          </cell>
          <cell r="C8322">
            <v>3399.1</v>
          </cell>
          <cell r="D8322">
            <v>4855.8599999999997</v>
          </cell>
          <cell r="E8322">
            <v>3331.5151999999998</v>
          </cell>
        </row>
        <row r="8323">
          <cell r="A8323" t="str">
            <v>211391T</v>
          </cell>
          <cell r="B8323" t="str">
            <v>TURBOCHARGER</v>
          </cell>
          <cell r="C8323">
            <v>4317.04</v>
          </cell>
          <cell r="D8323">
            <v>6167.2</v>
          </cell>
          <cell r="E8323">
            <v>1160.2344000000001</v>
          </cell>
        </row>
        <row r="8324">
          <cell r="A8324" t="str">
            <v>211391U</v>
          </cell>
          <cell r="B8324" t="str">
            <v>TURBOCHARGER</v>
          </cell>
          <cell r="C8324">
            <v>3888.01</v>
          </cell>
          <cell r="D8324">
            <v>5554.29</v>
          </cell>
          <cell r="E8324">
            <v>1638.7175999999999</v>
          </cell>
        </row>
        <row r="8325">
          <cell r="A8325" t="str">
            <v>211395L</v>
          </cell>
          <cell r="B8325" t="str">
            <v>BOX, JUNCTION</v>
          </cell>
          <cell r="C8325">
            <v>208.79</v>
          </cell>
          <cell r="D8325">
            <v>298.27</v>
          </cell>
          <cell r="E8325">
            <v>158.93289999999999</v>
          </cell>
        </row>
        <row r="8326">
          <cell r="A8326" t="str">
            <v>211402A</v>
          </cell>
          <cell r="B8326" t="str">
            <v>SPACER,MFLD TOP WTR.</v>
          </cell>
          <cell r="C8326">
            <v>88.45</v>
          </cell>
          <cell r="D8326">
            <v>126.35</v>
          </cell>
          <cell r="E8326">
            <v>87.634730000000005</v>
          </cell>
        </row>
        <row r="8327">
          <cell r="A8327" t="str">
            <v>211410C</v>
          </cell>
          <cell r="B8327" t="str">
            <v>TUBE,AIR START</v>
          </cell>
          <cell r="C8327">
            <v>22.06</v>
          </cell>
          <cell r="D8327">
            <v>31.51</v>
          </cell>
          <cell r="E8327">
            <v>22.491240000000001</v>
          </cell>
        </row>
        <row r="8328">
          <cell r="A8328" t="str">
            <v>211410D</v>
          </cell>
          <cell r="B8328" t="str">
            <v>TUBE,PRE-ENGAGE</v>
          </cell>
          <cell r="C8328">
            <v>23.89</v>
          </cell>
          <cell r="D8328">
            <v>34.130000000000003</v>
          </cell>
          <cell r="E8328">
            <v>22.205169999999999</v>
          </cell>
        </row>
        <row r="8329">
          <cell r="A8329" t="str">
            <v>211410E</v>
          </cell>
          <cell r="B8329" t="str">
            <v>TUBE,SUPPLY TO CPANL</v>
          </cell>
          <cell r="C8329">
            <v>26.05</v>
          </cell>
          <cell r="D8329">
            <v>37.22</v>
          </cell>
          <cell r="E8329">
            <v>24.424209999999999</v>
          </cell>
        </row>
        <row r="8330">
          <cell r="A8330" t="str">
            <v>211410K</v>
          </cell>
          <cell r="B8330" t="str">
            <v>TUBE,RUN SHUTTLE VLV</v>
          </cell>
          <cell r="C8330">
            <v>23.7</v>
          </cell>
          <cell r="D8330">
            <v>33.85</v>
          </cell>
          <cell r="E8330">
            <v>25.496949999999998</v>
          </cell>
        </row>
        <row r="8331">
          <cell r="A8331" t="str">
            <v>211410N</v>
          </cell>
          <cell r="B8331" t="str">
            <v>TUBE, GAS VENT</v>
          </cell>
          <cell r="C8331">
            <v>24.14</v>
          </cell>
          <cell r="D8331">
            <v>34.49</v>
          </cell>
          <cell r="E8331">
            <v>22.37424</v>
          </cell>
        </row>
        <row r="8332">
          <cell r="A8332" t="str">
            <v>211410P</v>
          </cell>
          <cell r="B8332" t="str">
            <v>TUBE,START SHUTT VLV</v>
          </cell>
          <cell r="C8332">
            <v>22.1</v>
          </cell>
          <cell r="D8332">
            <v>31.57</v>
          </cell>
          <cell r="E8332">
            <v>17.458120000000001</v>
          </cell>
        </row>
        <row r="8333">
          <cell r="A8333" t="str">
            <v>211410R</v>
          </cell>
          <cell r="B8333" t="str">
            <v>TUBE, SOLENOID INLET</v>
          </cell>
          <cell r="C8333">
            <v>2.04</v>
          </cell>
          <cell r="D8333">
            <v>2.91</v>
          </cell>
          <cell r="E8333">
            <v>1.3737999999999999</v>
          </cell>
        </row>
        <row r="8334">
          <cell r="A8334" t="str">
            <v>211410S</v>
          </cell>
          <cell r="B8334" t="str">
            <v>TUBE,SOL VA-AIR PLEN</v>
          </cell>
          <cell r="C8334">
            <v>21.21</v>
          </cell>
          <cell r="D8334">
            <v>30.31</v>
          </cell>
          <cell r="E8334">
            <v>20.415900000000001</v>
          </cell>
        </row>
        <row r="8335">
          <cell r="A8335" t="str">
            <v>211410X</v>
          </cell>
          <cell r="B8335" t="str">
            <v>TUBE,PRELUBE REAR</v>
          </cell>
          <cell r="C8335">
            <v>8.11</v>
          </cell>
          <cell r="D8335">
            <v>11.58</v>
          </cell>
          <cell r="E8335">
            <v>5.46591</v>
          </cell>
        </row>
        <row r="8336">
          <cell r="A8336" t="str">
            <v>211410Y</v>
          </cell>
          <cell r="B8336" t="str">
            <v>TUBE,PNU SUPPLY REAR</v>
          </cell>
          <cell r="C8336">
            <v>8.17</v>
          </cell>
          <cell r="D8336">
            <v>11.67</v>
          </cell>
          <cell r="E8336">
            <v>5.5111699999999999</v>
          </cell>
        </row>
        <row r="8337">
          <cell r="A8337" t="str">
            <v>211410Z</v>
          </cell>
          <cell r="B8337" t="str">
            <v>TUBE,VENT REAR</v>
          </cell>
          <cell r="C8337">
            <v>8.35</v>
          </cell>
          <cell r="D8337">
            <v>11.92</v>
          </cell>
          <cell r="E8337">
            <v>5.6296400000000002</v>
          </cell>
        </row>
        <row r="8338">
          <cell r="A8338" t="str">
            <v>211411D</v>
          </cell>
          <cell r="B8338" t="str">
            <v>TUBE,SEPARATOR OUT</v>
          </cell>
          <cell r="C8338">
            <v>135.69999999999999</v>
          </cell>
          <cell r="D8338">
            <v>193.86</v>
          </cell>
          <cell r="E8338">
            <v>96.806470000000004</v>
          </cell>
        </row>
        <row r="8339">
          <cell r="A8339" t="str">
            <v>211412A</v>
          </cell>
          <cell r="B8339" t="str">
            <v>BRACKET,ZEE</v>
          </cell>
          <cell r="C8339">
            <v>7.98</v>
          </cell>
          <cell r="D8339">
            <v>11.39</v>
          </cell>
          <cell r="E8339">
            <v>4.1079999999999997</v>
          </cell>
        </row>
        <row r="8340">
          <cell r="A8340" t="str">
            <v>211412B</v>
          </cell>
          <cell r="B8340" t="str">
            <v>SUPPORT, TUBE CLAMP</v>
          </cell>
          <cell r="C8340">
            <v>14.28</v>
          </cell>
          <cell r="D8340">
            <v>20.399999999999999</v>
          </cell>
          <cell r="E8340">
            <v>1.7991999999999999</v>
          </cell>
        </row>
        <row r="8341">
          <cell r="A8341" t="str">
            <v>211412D</v>
          </cell>
          <cell r="B8341" t="str">
            <v>SUPPORT, TUBE CLAMP</v>
          </cell>
          <cell r="C8341">
            <v>37.65</v>
          </cell>
          <cell r="D8341">
            <v>53.78</v>
          </cell>
          <cell r="E8341">
            <v>26.155999999999999</v>
          </cell>
        </row>
        <row r="8342">
          <cell r="A8342" t="str">
            <v>211412E</v>
          </cell>
          <cell r="B8342" t="str">
            <v>BRKT., PIPE SUPPORT</v>
          </cell>
          <cell r="C8342">
            <v>0.42</v>
          </cell>
          <cell r="D8342">
            <v>0.61</v>
          </cell>
          <cell r="E8342">
            <v>0.25856000000000001</v>
          </cell>
        </row>
        <row r="8343">
          <cell r="A8343" t="str">
            <v>211415B</v>
          </cell>
          <cell r="B8343" t="str">
            <v>TURBOCHARGER</v>
          </cell>
          <cell r="C8343">
            <v>9169.7900000000009</v>
          </cell>
          <cell r="D8343">
            <v>13099.7</v>
          </cell>
          <cell r="E8343">
            <v>3942.1824000000001</v>
          </cell>
        </row>
        <row r="8344">
          <cell r="A8344" t="str">
            <v>211416A</v>
          </cell>
          <cell r="B8344" t="str">
            <v>TUBE,PREL OIL DISCHARGE</v>
          </cell>
          <cell r="C8344">
            <v>46.58</v>
          </cell>
          <cell r="D8344">
            <v>66.540000000000006</v>
          </cell>
          <cell r="E8344">
            <v>28.375</v>
          </cell>
        </row>
        <row r="8345">
          <cell r="A8345" t="str">
            <v>211416H</v>
          </cell>
          <cell r="B8345" t="str">
            <v>TUBE, GAS/CROSS</v>
          </cell>
          <cell r="C8345">
            <v>30.37</v>
          </cell>
          <cell r="D8345">
            <v>43.39</v>
          </cell>
          <cell r="E8345">
            <v>27.913070000000001</v>
          </cell>
        </row>
        <row r="8346">
          <cell r="A8346" t="str">
            <v>211416J</v>
          </cell>
          <cell r="B8346" t="str">
            <v>TUBE, GAS</v>
          </cell>
          <cell r="C8346">
            <v>11.74</v>
          </cell>
          <cell r="D8346">
            <v>16.77</v>
          </cell>
          <cell r="E8346">
            <v>12.005660000000001</v>
          </cell>
        </row>
        <row r="8347">
          <cell r="A8347" t="str">
            <v>211416K</v>
          </cell>
          <cell r="B8347" t="str">
            <v>TUBE 1.00 X 9.50 LG</v>
          </cell>
          <cell r="C8347">
            <v>5.66</v>
          </cell>
          <cell r="D8347">
            <v>8.09</v>
          </cell>
          <cell r="E8347">
            <v>5.0238100000000001</v>
          </cell>
        </row>
        <row r="8348">
          <cell r="A8348" t="str">
            <v>211416L</v>
          </cell>
          <cell r="B8348" t="str">
            <v>TUBE, REG TO PRECHA</v>
          </cell>
          <cell r="C8348">
            <v>25.42</v>
          </cell>
          <cell r="D8348">
            <v>36.31</v>
          </cell>
          <cell r="E8348">
            <v>24.851310000000002</v>
          </cell>
        </row>
        <row r="8349">
          <cell r="A8349" t="str">
            <v>211416M</v>
          </cell>
          <cell r="B8349" t="str">
            <v>TUBE,GAS</v>
          </cell>
          <cell r="C8349">
            <v>30.23</v>
          </cell>
          <cell r="D8349">
            <v>43.18</v>
          </cell>
          <cell r="E8349">
            <v>27.825209999999998</v>
          </cell>
        </row>
        <row r="8350">
          <cell r="A8350" t="str">
            <v>211416Y</v>
          </cell>
          <cell r="B8350" t="str">
            <v>TUBE, COOLING WATER IN LB</v>
          </cell>
          <cell r="C8350">
            <v>116.73</v>
          </cell>
          <cell r="D8350">
            <v>166.76</v>
          </cell>
          <cell r="E8350">
            <v>78.717600000000004</v>
          </cell>
        </row>
        <row r="8351">
          <cell r="A8351" t="str">
            <v>211418H</v>
          </cell>
          <cell r="B8351" t="str">
            <v>TUBE,BAL-CARB TO REG</v>
          </cell>
          <cell r="C8351">
            <v>57.78</v>
          </cell>
          <cell r="D8351">
            <v>82.55</v>
          </cell>
          <cell r="E8351">
            <v>34.8947</v>
          </cell>
        </row>
        <row r="8352">
          <cell r="A8352" t="str">
            <v>211418N</v>
          </cell>
          <cell r="B8352" t="str">
            <v>TUBE,BAL-TO CARB,RB</v>
          </cell>
          <cell r="C8352">
            <v>25.9</v>
          </cell>
          <cell r="D8352">
            <v>37</v>
          </cell>
          <cell r="E8352">
            <v>24.764949999999999</v>
          </cell>
        </row>
        <row r="8353">
          <cell r="A8353" t="str">
            <v>211418R</v>
          </cell>
          <cell r="B8353" t="str">
            <v>TUBE,BAL-TO VALVE,RB</v>
          </cell>
          <cell r="C8353">
            <v>2.15</v>
          </cell>
          <cell r="D8353">
            <v>3.07</v>
          </cell>
          <cell r="E8353">
            <v>1.45174</v>
          </cell>
        </row>
        <row r="8354">
          <cell r="A8354" t="str">
            <v>211418S</v>
          </cell>
          <cell r="B8354" t="str">
            <v>TUBE,BAL-TO VALVE,LB</v>
          </cell>
          <cell r="C8354">
            <v>3.79</v>
          </cell>
          <cell r="D8354">
            <v>5.42</v>
          </cell>
          <cell r="E8354">
            <v>2.55809</v>
          </cell>
        </row>
        <row r="8355">
          <cell r="A8355" t="str">
            <v>211418T</v>
          </cell>
          <cell r="B8355" t="str">
            <v>TUBE,BAL-TO REG,</v>
          </cell>
          <cell r="C8355">
            <v>1.88</v>
          </cell>
          <cell r="D8355">
            <v>2.68</v>
          </cell>
          <cell r="E8355">
            <v>1.2673399999999999</v>
          </cell>
        </row>
        <row r="8356">
          <cell r="A8356" t="str">
            <v>211418W</v>
          </cell>
          <cell r="B8356" t="str">
            <v>TUBE,BAL-TO INLET,LB</v>
          </cell>
          <cell r="C8356">
            <v>4.3099999999999996</v>
          </cell>
          <cell r="D8356">
            <v>6.16</v>
          </cell>
          <cell r="E8356">
            <v>2.9072200000000001</v>
          </cell>
        </row>
        <row r="8357">
          <cell r="A8357" t="str">
            <v>211418Z</v>
          </cell>
          <cell r="B8357" t="str">
            <v>TUBE BALANCE NAT GAS</v>
          </cell>
          <cell r="C8357">
            <v>3.14</v>
          </cell>
          <cell r="D8357">
            <v>4.4800000000000004</v>
          </cell>
          <cell r="E8357">
            <v>2.1125500000000001</v>
          </cell>
        </row>
        <row r="8358">
          <cell r="A8358" t="str">
            <v>211422A</v>
          </cell>
          <cell r="B8358" t="str">
            <v>CABLE 3CNDCTR SHIELD</v>
          </cell>
          <cell r="C8358">
            <v>8.9</v>
          </cell>
          <cell r="D8358">
            <v>12.71</v>
          </cell>
          <cell r="E8358">
            <v>7.5507400000000002</v>
          </cell>
        </row>
        <row r="8359">
          <cell r="A8359" t="str">
            <v>211428B</v>
          </cell>
          <cell r="B8359" t="str">
            <v>SWITCH, TOGGLE</v>
          </cell>
          <cell r="C8359">
            <v>23.96</v>
          </cell>
          <cell r="D8359">
            <v>34.229999999999997</v>
          </cell>
          <cell r="E8359">
            <v>16.1616</v>
          </cell>
        </row>
        <row r="8360">
          <cell r="A8360" t="str">
            <v>211435A</v>
          </cell>
          <cell r="B8360" t="str">
            <v>CONNECTOR ADAPTER GAS INLET</v>
          </cell>
          <cell r="C8360">
            <v>328.72</v>
          </cell>
          <cell r="D8360">
            <v>469.6</v>
          </cell>
          <cell r="E8360">
            <v>135.928</v>
          </cell>
        </row>
        <row r="8361">
          <cell r="A8361" t="str">
            <v>211439J</v>
          </cell>
          <cell r="B8361" t="str">
            <v>TUBE SUPP.RES TO LUB LH</v>
          </cell>
          <cell r="C8361">
            <v>23.64</v>
          </cell>
          <cell r="D8361">
            <v>33.770000000000003</v>
          </cell>
          <cell r="E8361">
            <v>20.011209999999998</v>
          </cell>
        </row>
        <row r="8362">
          <cell r="A8362" t="str">
            <v>211439N</v>
          </cell>
          <cell r="B8362" t="str">
            <v>TUBE SUPP.RES TO LUB</v>
          </cell>
          <cell r="C8362">
            <v>18.7</v>
          </cell>
          <cell r="D8362">
            <v>26.71</v>
          </cell>
          <cell r="E8362">
            <v>19.743089999999999</v>
          </cell>
        </row>
        <row r="8363">
          <cell r="A8363" t="str">
            <v>211439P</v>
          </cell>
          <cell r="B8363" t="str">
            <v>TUBE SUPP.RES TO LUB</v>
          </cell>
          <cell r="C8363">
            <v>27.45</v>
          </cell>
          <cell r="D8363">
            <v>39.21</v>
          </cell>
          <cell r="E8363">
            <v>19.693829999999998</v>
          </cell>
        </row>
        <row r="8364">
          <cell r="A8364" t="str">
            <v>211440B</v>
          </cell>
          <cell r="B8364" t="str">
            <v>TUBE, VACUUM GAUGE</v>
          </cell>
          <cell r="C8364">
            <v>20.92</v>
          </cell>
          <cell r="D8364">
            <v>29.88</v>
          </cell>
          <cell r="E8364">
            <v>20.19969</v>
          </cell>
        </row>
        <row r="8365">
          <cell r="A8365" t="str">
            <v>211440C</v>
          </cell>
          <cell r="B8365" t="str">
            <v>TUBE,COMP GAUGE</v>
          </cell>
          <cell r="C8365">
            <v>8.76</v>
          </cell>
          <cell r="D8365">
            <v>12.51</v>
          </cell>
          <cell r="E8365">
            <v>5.9060699999999997</v>
          </cell>
        </row>
        <row r="8366">
          <cell r="A8366" t="str">
            <v>211440H</v>
          </cell>
          <cell r="B8366" t="str">
            <v>TUBE,COMPOUND GAUGE</v>
          </cell>
          <cell r="C8366">
            <v>30.51</v>
          </cell>
          <cell r="D8366">
            <v>43.58</v>
          </cell>
          <cell r="E8366">
            <v>23.333829999999999</v>
          </cell>
        </row>
        <row r="8367">
          <cell r="A8367" t="str">
            <v>211440N</v>
          </cell>
          <cell r="B8367" t="str">
            <v>TUBE, LUBE OIL PRESS</v>
          </cell>
          <cell r="C8367">
            <v>13.79</v>
          </cell>
          <cell r="D8367">
            <v>19.7</v>
          </cell>
          <cell r="E8367">
            <v>9.2947399999999991</v>
          </cell>
        </row>
        <row r="8368">
          <cell r="A8368" t="str">
            <v>211440P</v>
          </cell>
          <cell r="B8368" t="str">
            <v>TUBE,COMPOUND GAUGE</v>
          </cell>
          <cell r="C8368">
            <v>33.81</v>
          </cell>
          <cell r="D8368">
            <v>48.3</v>
          </cell>
          <cell r="E8368">
            <v>24.814450000000001</v>
          </cell>
        </row>
        <row r="8369">
          <cell r="A8369" t="str">
            <v>211440S</v>
          </cell>
          <cell r="B8369" t="str">
            <v>TUBE,INT MFLD PRESS GAUGE</v>
          </cell>
          <cell r="C8369">
            <v>34.61</v>
          </cell>
          <cell r="D8369">
            <v>49.44</v>
          </cell>
          <cell r="E8369">
            <v>19.732230000000001</v>
          </cell>
        </row>
        <row r="8370">
          <cell r="A8370" t="str">
            <v>211440U</v>
          </cell>
          <cell r="B8370" t="str">
            <v>TUBE, OIL ACC DRIVE</v>
          </cell>
          <cell r="C8370">
            <v>8.09</v>
          </cell>
          <cell r="D8370">
            <v>11.56</v>
          </cell>
          <cell r="E8370">
            <v>31.439229999999998</v>
          </cell>
        </row>
        <row r="8371">
          <cell r="A8371" t="str">
            <v>211442A</v>
          </cell>
          <cell r="B8371" t="str">
            <v>SEAL, OIL</v>
          </cell>
          <cell r="C8371">
            <v>44.88</v>
          </cell>
          <cell r="D8371">
            <v>64.11</v>
          </cell>
          <cell r="E8371">
            <v>6.6559999999999997</v>
          </cell>
        </row>
        <row r="8372">
          <cell r="A8372" t="str">
            <v>211443A</v>
          </cell>
          <cell r="B8372" t="str">
            <v>BRKT., AIR CLEANER</v>
          </cell>
          <cell r="C8372">
            <v>23.9</v>
          </cell>
          <cell r="D8372">
            <v>34.14</v>
          </cell>
          <cell r="E8372">
            <v>17.673030000000001</v>
          </cell>
        </row>
        <row r="8373">
          <cell r="A8373" t="str">
            <v>211443B</v>
          </cell>
          <cell r="B8373" t="str">
            <v>BRACKET,UPPER PLENUM</v>
          </cell>
          <cell r="C8373">
            <v>50.26</v>
          </cell>
          <cell r="D8373">
            <v>71.81</v>
          </cell>
          <cell r="E8373">
            <v>48.667580000000001</v>
          </cell>
        </row>
        <row r="8374">
          <cell r="A8374" t="str">
            <v>211443C</v>
          </cell>
          <cell r="B8374" t="str">
            <v>BRKT., AIR CLEANER</v>
          </cell>
          <cell r="C8374">
            <v>25.54</v>
          </cell>
          <cell r="D8374">
            <v>36.49</v>
          </cell>
          <cell r="E8374">
            <v>16.712610000000002</v>
          </cell>
        </row>
        <row r="8375">
          <cell r="A8375" t="str">
            <v>211445S</v>
          </cell>
          <cell r="B8375" t="str">
            <v>TUBE, WASTEGATE VENT</v>
          </cell>
          <cell r="C8375">
            <v>20.260000000000002</v>
          </cell>
          <cell r="D8375">
            <v>28.95</v>
          </cell>
          <cell r="E8375">
            <v>20.781220000000001</v>
          </cell>
        </row>
        <row r="8376">
          <cell r="A8376" t="str">
            <v>211445U</v>
          </cell>
          <cell r="B8376" t="str">
            <v>TUBE BREATHR DRN UPR</v>
          </cell>
          <cell r="C8376">
            <v>4.71</v>
          </cell>
          <cell r="D8376">
            <v>6.73</v>
          </cell>
          <cell r="E8376">
            <v>2.4082599999999998</v>
          </cell>
        </row>
        <row r="8377">
          <cell r="A8377" t="str">
            <v>211445V</v>
          </cell>
          <cell r="B8377" t="str">
            <v>TUBE,O'SPEED GOV OIL</v>
          </cell>
          <cell r="C8377">
            <v>15.76</v>
          </cell>
          <cell r="D8377">
            <v>22.51</v>
          </cell>
          <cell r="E8377">
            <v>8.6117100000000004</v>
          </cell>
        </row>
        <row r="8378">
          <cell r="A8378" t="str">
            <v>211445W</v>
          </cell>
          <cell r="B8378" t="str">
            <v>TUBE,BREATHER DRAIN-UPPER</v>
          </cell>
          <cell r="C8378">
            <v>22.15</v>
          </cell>
          <cell r="D8378">
            <v>31.64</v>
          </cell>
          <cell r="E8378">
            <v>21.743500000000001</v>
          </cell>
        </row>
        <row r="8379">
          <cell r="A8379" t="str">
            <v>211446A</v>
          </cell>
          <cell r="B8379" t="str">
            <v>BRACKET,MAG DRIVE SUPP</v>
          </cell>
          <cell r="C8379">
            <v>29.49</v>
          </cell>
          <cell r="D8379">
            <v>42.13</v>
          </cell>
          <cell r="E8379">
            <v>37.902259999999998</v>
          </cell>
        </row>
        <row r="8380">
          <cell r="A8380" t="str">
            <v>211448A</v>
          </cell>
          <cell r="B8380" t="str">
            <v>GASKET, A/F CONTROL</v>
          </cell>
          <cell r="C8380">
            <v>16.559999999999999</v>
          </cell>
          <cell r="D8380">
            <v>23.66</v>
          </cell>
          <cell r="E8380">
            <v>8.5488</v>
          </cell>
        </row>
        <row r="8381">
          <cell r="A8381" t="str">
            <v>211448B</v>
          </cell>
          <cell r="B8381" t="str">
            <v>GASKET, A/F CONTROL</v>
          </cell>
          <cell r="C8381">
            <v>14.28</v>
          </cell>
          <cell r="D8381">
            <v>20.399999999999999</v>
          </cell>
          <cell r="E8381">
            <v>8.5488</v>
          </cell>
        </row>
        <row r="8382">
          <cell r="A8382" t="str">
            <v>211449C</v>
          </cell>
          <cell r="B8382" t="str">
            <v>SPACER, AFM STEPPER MOTOR</v>
          </cell>
          <cell r="C8382">
            <v>13.69</v>
          </cell>
          <cell r="D8382">
            <v>19.55</v>
          </cell>
          <cell r="E8382">
            <v>6.8077199999999998</v>
          </cell>
        </row>
        <row r="8383">
          <cell r="A8383" t="str">
            <v>211450R</v>
          </cell>
          <cell r="B8383" t="str">
            <v>TUBE,SHUTTLE VALVE</v>
          </cell>
          <cell r="C8383">
            <v>29.92</v>
          </cell>
          <cell r="D8383">
            <v>42.74</v>
          </cell>
          <cell r="E8383">
            <v>28.714310000000001</v>
          </cell>
        </row>
        <row r="8384">
          <cell r="A8384" t="str">
            <v>211450S</v>
          </cell>
          <cell r="B8384" t="str">
            <v>TUBE,AIR VALVE</v>
          </cell>
          <cell r="C8384">
            <v>20.05</v>
          </cell>
          <cell r="D8384">
            <v>28.65</v>
          </cell>
          <cell r="E8384">
            <v>21.137409999999999</v>
          </cell>
        </row>
        <row r="8385">
          <cell r="A8385" t="str">
            <v>211450U</v>
          </cell>
          <cell r="B8385" t="str">
            <v>TUBE,SOL.VLVE INLET</v>
          </cell>
          <cell r="C8385">
            <v>20.399999999999999</v>
          </cell>
          <cell r="D8385">
            <v>29.14</v>
          </cell>
          <cell r="E8385">
            <v>19.919360000000001</v>
          </cell>
        </row>
        <row r="8386">
          <cell r="A8386" t="str">
            <v>211450V</v>
          </cell>
          <cell r="B8386" t="str">
            <v>TUBE,OIL INLET</v>
          </cell>
          <cell r="C8386">
            <v>20.329999999999998</v>
          </cell>
          <cell r="D8386">
            <v>29.04</v>
          </cell>
          <cell r="E8386">
            <v>19.882169999999999</v>
          </cell>
        </row>
        <row r="8387">
          <cell r="A8387" t="str">
            <v>211450W</v>
          </cell>
          <cell r="B8387" t="str">
            <v>TUBE,OIL INLET</v>
          </cell>
          <cell r="C8387">
            <v>20.93</v>
          </cell>
          <cell r="D8387">
            <v>29.9</v>
          </cell>
          <cell r="E8387">
            <v>20.24363</v>
          </cell>
        </row>
        <row r="8388">
          <cell r="A8388" t="str">
            <v>211450X</v>
          </cell>
          <cell r="B8388" t="str">
            <v>TUBE,OIL OUTLET</v>
          </cell>
          <cell r="C8388">
            <v>21.05</v>
          </cell>
          <cell r="D8388">
            <v>30.07</v>
          </cell>
          <cell r="E8388">
            <v>21.80611</v>
          </cell>
        </row>
        <row r="8389">
          <cell r="A8389" t="str">
            <v>211450Y</v>
          </cell>
          <cell r="B8389" t="str">
            <v>TUBE,OIL OUTLET</v>
          </cell>
          <cell r="C8389">
            <v>24.69</v>
          </cell>
          <cell r="D8389">
            <v>35.28</v>
          </cell>
          <cell r="E8389">
            <v>24.265350000000002</v>
          </cell>
        </row>
        <row r="8390">
          <cell r="A8390" t="str">
            <v>211454B</v>
          </cell>
          <cell r="B8390" t="str">
            <v>ELBOW, AIR/GAS</v>
          </cell>
          <cell r="C8390">
            <v>852.8</v>
          </cell>
          <cell r="D8390">
            <v>1218.29</v>
          </cell>
          <cell r="E8390">
            <v>309.35509999999999</v>
          </cell>
        </row>
        <row r="8391">
          <cell r="A8391" t="str">
            <v>211456A</v>
          </cell>
          <cell r="B8391" t="str">
            <v>SLEEVE, COUPLING</v>
          </cell>
          <cell r="C8391">
            <v>127.12</v>
          </cell>
          <cell r="D8391">
            <v>181.6</v>
          </cell>
          <cell r="E8391">
            <v>20.467199999999998</v>
          </cell>
        </row>
        <row r="8392">
          <cell r="A8392" t="str">
            <v>211457A</v>
          </cell>
          <cell r="B8392" t="str">
            <v>GASKET,AIR CL PLENUM</v>
          </cell>
          <cell r="C8392">
            <v>59.59</v>
          </cell>
          <cell r="D8392">
            <v>85.13</v>
          </cell>
          <cell r="E8392">
            <v>6.0017399999999999</v>
          </cell>
        </row>
        <row r="8393">
          <cell r="A8393" t="str">
            <v>211463A</v>
          </cell>
          <cell r="B8393" t="str">
            <v>PIPE 2.00NPT-SPECIAL</v>
          </cell>
          <cell r="C8393">
            <v>16.98</v>
          </cell>
          <cell r="D8393">
            <v>24.26</v>
          </cell>
          <cell r="E8393">
            <v>11.4504</v>
          </cell>
        </row>
        <row r="8394">
          <cell r="A8394" t="str">
            <v>211467B</v>
          </cell>
          <cell r="B8394" t="str">
            <v>TUBE, GAS SUPPLY</v>
          </cell>
          <cell r="C8394">
            <v>23.36</v>
          </cell>
          <cell r="D8394">
            <v>33.369999999999997</v>
          </cell>
          <cell r="E8394">
            <v>23.23507</v>
          </cell>
        </row>
        <row r="8395">
          <cell r="A8395" t="str">
            <v>211467G</v>
          </cell>
          <cell r="B8395" t="str">
            <v>TUBE,GOV L.O. SUPPLY</v>
          </cell>
          <cell r="C8395">
            <v>21.11</v>
          </cell>
          <cell r="D8395">
            <v>30.16</v>
          </cell>
          <cell r="E8395">
            <v>19.618469999999999</v>
          </cell>
        </row>
        <row r="8396">
          <cell r="A8396" t="str">
            <v>211467R</v>
          </cell>
          <cell r="B8396" t="str">
            <v>TUBE,TURBO LO IN LOW</v>
          </cell>
          <cell r="C8396">
            <v>19.07</v>
          </cell>
          <cell r="D8396">
            <v>27.24</v>
          </cell>
          <cell r="E8396">
            <v>18.95168</v>
          </cell>
        </row>
        <row r="8397">
          <cell r="A8397" t="str">
            <v>211467V</v>
          </cell>
          <cell r="B8397" t="str">
            <v>TUBE,OIL SUPP TO GOV</v>
          </cell>
          <cell r="C8397">
            <v>23.89</v>
          </cell>
          <cell r="D8397">
            <v>34.130000000000003</v>
          </cell>
          <cell r="E8397">
            <v>25.248860000000001</v>
          </cell>
        </row>
        <row r="8398">
          <cell r="A8398" t="str">
            <v>211467Y</v>
          </cell>
          <cell r="B8398" t="str">
            <v>TUBE,SUPPLY PRECHMBR</v>
          </cell>
          <cell r="C8398">
            <v>2.39</v>
          </cell>
          <cell r="D8398">
            <v>3.41</v>
          </cell>
          <cell r="E8398">
            <v>1.60992</v>
          </cell>
        </row>
        <row r="8399">
          <cell r="A8399" t="str">
            <v>211467Z</v>
          </cell>
          <cell r="B8399" t="str">
            <v>TUBE,SUPPLY LOW BTU</v>
          </cell>
          <cell r="C8399">
            <v>1.73</v>
          </cell>
          <cell r="D8399">
            <v>2.4700000000000002</v>
          </cell>
          <cell r="E8399">
            <v>1.1634500000000001</v>
          </cell>
        </row>
        <row r="8400">
          <cell r="A8400" t="str">
            <v>211476A</v>
          </cell>
          <cell r="B8400" t="str">
            <v>NIPPLE,SPECIAL</v>
          </cell>
          <cell r="C8400">
            <v>38.57</v>
          </cell>
          <cell r="D8400">
            <v>55.1</v>
          </cell>
          <cell r="E8400">
            <v>23.847200000000001</v>
          </cell>
        </row>
        <row r="8401">
          <cell r="A8401" t="str">
            <v>211476D</v>
          </cell>
          <cell r="B8401" t="str">
            <v>NIPPLE, SPECIAL</v>
          </cell>
          <cell r="C8401">
            <v>119.34</v>
          </cell>
          <cell r="D8401">
            <v>170.49</v>
          </cell>
          <cell r="E8401">
            <v>14.196</v>
          </cell>
        </row>
        <row r="8402">
          <cell r="A8402" t="str">
            <v>211476E</v>
          </cell>
          <cell r="B8402" t="str">
            <v>NIPPLE, SPECIAL</v>
          </cell>
          <cell r="C8402">
            <v>111.67</v>
          </cell>
          <cell r="D8402">
            <v>159.53</v>
          </cell>
          <cell r="E8402">
            <v>75.306399999999996</v>
          </cell>
        </row>
        <row r="8403">
          <cell r="A8403" t="str">
            <v>211476F</v>
          </cell>
          <cell r="B8403" t="str">
            <v>NIPPLE, .25 IN ID SPECIAL</v>
          </cell>
          <cell r="C8403">
            <v>2.85</v>
          </cell>
          <cell r="D8403">
            <v>4.07</v>
          </cell>
          <cell r="E8403">
            <v>1.9212800000000001</v>
          </cell>
        </row>
        <row r="8404">
          <cell r="A8404" t="str">
            <v>211476G</v>
          </cell>
          <cell r="B8404" t="str">
            <v>NIPPLE,SPECIAL</v>
          </cell>
          <cell r="C8404">
            <v>54.4</v>
          </cell>
          <cell r="D8404">
            <v>77.709999999999994</v>
          </cell>
          <cell r="E8404">
            <v>19.552</v>
          </cell>
        </row>
        <row r="8405">
          <cell r="A8405" t="str">
            <v>211476H</v>
          </cell>
          <cell r="B8405" t="str">
            <v>NIPPLE, SPECIAL</v>
          </cell>
          <cell r="C8405">
            <v>57.12</v>
          </cell>
          <cell r="D8405">
            <v>81.599999999999994</v>
          </cell>
          <cell r="E8405">
            <v>21.1952</v>
          </cell>
        </row>
        <row r="8406">
          <cell r="A8406" t="str">
            <v>211477C</v>
          </cell>
          <cell r="B8406" t="str">
            <v>TEE, SPECIAL</v>
          </cell>
          <cell r="C8406">
            <v>692.58</v>
          </cell>
          <cell r="D8406">
            <v>989.4</v>
          </cell>
          <cell r="E8406">
            <v>157.73679999999999</v>
          </cell>
        </row>
        <row r="8407">
          <cell r="A8407" t="str">
            <v>211477E</v>
          </cell>
          <cell r="B8407" t="str">
            <v>BLOCK, OXYGEN SENSOR</v>
          </cell>
          <cell r="C8407">
            <v>22.02</v>
          </cell>
          <cell r="D8407">
            <v>31.46</v>
          </cell>
          <cell r="E8407">
            <v>12.375999999999999</v>
          </cell>
        </row>
        <row r="8408">
          <cell r="A8408" t="str">
            <v>211477F</v>
          </cell>
          <cell r="B8408" t="str">
            <v>BLOCK, NoX SENSOR</v>
          </cell>
          <cell r="C8408">
            <v>155</v>
          </cell>
          <cell r="D8408">
            <v>221.43</v>
          </cell>
          <cell r="E8408">
            <v>63.616799999999998</v>
          </cell>
        </row>
        <row r="8409">
          <cell r="A8409" t="str">
            <v>211482D</v>
          </cell>
          <cell r="B8409" t="str">
            <v>SADDLE, PIPE 1.25 IN R</v>
          </cell>
          <cell r="C8409">
            <v>29.02</v>
          </cell>
          <cell r="D8409">
            <v>41.46</v>
          </cell>
          <cell r="E8409">
            <v>15.2464</v>
          </cell>
        </row>
        <row r="8410">
          <cell r="A8410" t="str">
            <v>211482E</v>
          </cell>
          <cell r="B8410" t="str">
            <v>SADDLE,PIPE 2 IN</v>
          </cell>
          <cell r="C8410">
            <v>50.15</v>
          </cell>
          <cell r="D8410">
            <v>71.64</v>
          </cell>
          <cell r="E8410">
            <v>51.576979999999999</v>
          </cell>
        </row>
        <row r="8411">
          <cell r="A8411" t="str">
            <v>211482G</v>
          </cell>
          <cell r="B8411" t="str">
            <v>SADDLE,PIPE,2 IN PIPE</v>
          </cell>
          <cell r="C8411">
            <v>112.2</v>
          </cell>
          <cell r="D8411">
            <v>160.29</v>
          </cell>
          <cell r="E8411">
            <v>28.6</v>
          </cell>
        </row>
        <row r="8412">
          <cell r="A8412" t="str">
            <v>211482J</v>
          </cell>
          <cell r="B8412" t="str">
            <v>SADDLE,PIPE(2.50 IN PIPE)</v>
          </cell>
          <cell r="C8412">
            <v>51.66</v>
          </cell>
          <cell r="D8412">
            <v>73.8</v>
          </cell>
          <cell r="E8412">
            <v>34.840000000000003</v>
          </cell>
        </row>
        <row r="8413">
          <cell r="A8413" t="str">
            <v>211482L</v>
          </cell>
          <cell r="B8413" t="str">
            <v>SADDLE, PIPE 2 IN</v>
          </cell>
          <cell r="C8413">
            <v>51.26</v>
          </cell>
          <cell r="D8413">
            <v>73.22</v>
          </cell>
          <cell r="E8413">
            <v>13.6448</v>
          </cell>
        </row>
        <row r="8414">
          <cell r="A8414" t="str">
            <v>211483A</v>
          </cell>
          <cell r="B8414" t="str">
            <v>JACKET, INSULATION</v>
          </cell>
          <cell r="C8414">
            <v>106.69</v>
          </cell>
          <cell r="D8414">
            <v>152.41999999999999</v>
          </cell>
          <cell r="E8414">
            <v>71.947199999999995</v>
          </cell>
        </row>
        <row r="8415">
          <cell r="A8415" t="str">
            <v>211483B</v>
          </cell>
          <cell r="B8415" t="str">
            <v>JACKET, INSULATION</v>
          </cell>
          <cell r="C8415">
            <v>151.91999999999999</v>
          </cell>
          <cell r="D8415">
            <v>217.03</v>
          </cell>
          <cell r="E8415">
            <v>102.4504</v>
          </cell>
        </row>
        <row r="8416">
          <cell r="A8416" t="str">
            <v>211484P</v>
          </cell>
          <cell r="B8416" t="str">
            <v>TUBE,PRELUBE</v>
          </cell>
          <cell r="C8416">
            <v>26.1</v>
          </cell>
          <cell r="D8416">
            <v>37.29</v>
          </cell>
          <cell r="E8416">
            <v>25.21621</v>
          </cell>
        </row>
        <row r="8417">
          <cell r="A8417" t="str">
            <v>211487A</v>
          </cell>
          <cell r="B8417" t="str">
            <v>BRACE,AIR CLEANER</v>
          </cell>
          <cell r="C8417">
            <v>21.25</v>
          </cell>
          <cell r="D8417">
            <v>30.36</v>
          </cell>
          <cell r="E8417">
            <v>38.599020000000003</v>
          </cell>
        </row>
        <row r="8418">
          <cell r="A8418" t="str">
            <v>211498A</v>
          </cell>
          <cell r="B8418" t="str">
            <v>THERMOSTAT 120 DEG F NOM</v>
          </cell>
          <cell r="C8418">
            <v>113.48</v>
          </cell>
          <cell r="D8418">
            <v>162.11000000000001</v>
          </cell>
          <cell r="E8418">
            <v>37.629390000000001</v>
          </cell>
        </row>
        <row r="8419">
          <cell r="A8419" t="str">
            <v>211498B</v>
          </cell>
          <cell r="B8419" t="str">
            <v>THERMOSTAT 165 DEG F NOM</v>
          </cell>
          <cell r="C8419">
            <v>60.01</v>
          </cell>
          <cell r="D8419">
            <v>85.72</v>
          </cell>
          <cell r="E8419">
            <v>28.1008</v>
          </cell>
        </row>
        <row r="8420">
          <cell r="A8420" t="str">
            <v>211508D</v>
          </cell>
          <cell r="B8420" t="str">
            <v>TUBE, PRECHA INLET</v>
          </cell>
          <cell r="C8420">
            <v>24.29</v>
          </cell>
          <cell r="D8420">
            <v>34.69</v>
          </cell>
          <cell r="E8420">
            <v>7.28</v>
          </cell>
        </row>
        <row r="8421">
          <cell r="A8421" t="str">
            <v>211508F</v>
          </cell>
          <cell r="B8421" t="str">
            <v>TUBE,WASTEGAT PRESS.</v>
          </cell>
          <cell r="C8421">
            <v>34.75</v>
          </cell>
          <cell r="D8421">
            <v>49.64</v>
          </cell>
          <cell r="E8421">
            <v>20.99314</v>
          </cell>
        </row>
        <row r="8422">
          <cell r="A8422" t="str">
            <v>211508G</v>
          </cell>
          <cell r="B8422" t="str">
            <v>TUBE,WASTEGATE PR RH</v>
          </cell>
          <cell r="C8422">
            <v>40.119999999999997</v>
          </cell>
          <cell r="D8422">
            <v>57.31</v>
          </cell>
          <cell r="E8422">
            <v>22.250499999999999</v>
          </cell>
        </row>
        <row r="8423">
          <cell r="A8423" t="str">
            <v>211508H</v>
          </cell>
          <cell r="B8423" t="str">
            <v>TUBE,WASTEGATE PR.LH</v>
          </cell>
          <cell r="C8423">
            <v>33.049999999999997</v>
          </cell>
          <cell r="D8423">
            <v>47.21</v>
          </cell>
          <cell r="E8423">
            <v>20.901879999999998</v>
          </cell>
        </row>
        <row r="8424">
          <cell r="A8424" t="str">
            <v>211508W</v>
          </cell>
          <cell r="B8424" t="str">
            <v>TUBE, UPPER BALANCE</v>
          </cell>
          <cell r="C8424">
            <v>19.72</v>
          </cell>
          <cell r="D8424">
            <v>28.17</v>
          </cell>
          <cell r="E8424">
            <v>20.50338</v>
          </cell>
        </row>
        <row r="8425">
          <cell r="A8425" t="str">
            <v>211508X</v>
          </cell>
          <cell r="B8425" t="str">
            <v>TUBE, UPPER BALANCE MID. SEC.</v>
          </cell>
          <cell r="C8425">
            <v>22.18</v>
          </cell>
          <cell r="D8425">
            <v>31.68</v>
          </cell>
          <cell r="E8425">
            <v>21.75872</v>
          </cell>
        </row>
        <row r="8426">
          <cell r="A8426" t="str">
            <v>211508Y</v>
          </cell>
          <cell r="B8426" t="str">
            <v>TUBE, BAL. UPPER PRECHAMBER</v>
          </cell>
          <cell r="C8426">
            <v>21.16</v>
          </cell>
          <cell r="D8426">
            <v>30.22</v>
          </cell>
          <cell r="E8426">
            <v>21.236499999999999</v>
          </cell>
        </row>
        <row r="8427">
          <cell r="A8427" t="str">
            <v>211508Z</v>
          </cell>
          <cell r="B8427" t="str">
            <v>TUBE, BAL. LOWER PRECHAMBER</v>
          </cell>
          <cell r="C8427">
            <v>21.43</v>
          </cell>
          <cell r="D8427">
            <v>30.62</v>
          </cell>
          <cell r="E8427">
            <v>20.2225</v>
          </cell>
        </row>
        <row r="8428">
          <cell r="A8428" t="str">
            <v>211512G</v>
          </cell>
          <cell r="B8428" t="str">
            <v>TUBE</v>
          </cell>
          <cell r="C8428">
            <v>15.59</v>
          </cell>
          <cell r="D8428">
            <v>22.27</v>
          </cell>
          <cell r="E8428">
            <v>15.983269999999999</v>
          </cell>
        </row>
        <row r="8429">
          <cell r="A8429" t="str">
            <v>211512Z</v>
          </cell>
          <cell r="B8429" t="str">
            <v>TUBE,START</v>
          </cell>
          <cell r="C8429">
            <v>31.42</v>
          </cell>
          <cell r="D8429">
            <v>44.88</v>
          </cell>
          <cell r="E8429">
            <v>16.6128</v>
          </cell>
        </row>
        <row r="8430">
          <cell r="A8430" t="str">
            <v>211518A</v>
          </cell>
          <cell r="B8430" t="str">
            <v>BRKT,IGN MODULE-REAR</v>
          </cell>
          <cell r="C8430">
            <v>68.56</v>
          </cell>
          <cell r="D8430">
            <v>97.94</v>
          </cell>
          <cell r="E8430">
            <v>14.861599999999999</v>
          </cell>
        </row>
        <row r="8431">
          <cell r="A8431" t="str">
            <v>211518B</v>
          </cell>
          <cell r="B8431" t="str">
            <v>BRKT,IGN MODULE-FRNT</v>
          </cell>
          <cell r="C8431">
            <v>77.599999999999994</v>
          </cell>
          <cell r="D8431">
            <v>110.86</v>
          </cell>
          <cell r="E8431">
            <v>76.71781</v>
          </cell>
        </row>
        <row r="8432">
          <cell r="A8432" t="str">
            <v>211518C</v>
          </cell>
          <cell r="B8432" t="str">
            <v>BRKT,IGN MODULE-REAR</v>
          </cell>
          <cell r="C8432">
            <v>77.599999999999994</v>
          </cell>
          <cell r="D8432">
            <v>110.86</v>
          </cell>
          <cell r="E8432">
            <v>78.062399999999997</v>
          </cell>
        </row>
        <row r="8433">
          <cell r="A8433" t="str">
            <v>211519A</v>
          </cell>
          <cell r="B8433" t="str">
            <v>GUIDE,PICK-UP LOC.</v>
          </cell>
          <cell r="C8433">
            <v>13.68</v>
          </cell>
          <cell r="D8433">
            <v>19.54</v>
          </cell>
          <cell r="E8433">
            <v>13.20668</v>
          </cell>
        </row>
        <row r="8434">
          <cell r="A8434" t="str">
            <v>211520A</v>
          </cell>
          <cell r="B8434" t="str">
            <v>ELBOW, MALE 45DEG. 20VBU-S</v>
          </cell>
          <cell r="C8434">
            <v>214.31</v>
          </cell>
          <cell r="D8434">
            <v>306.16000000000003</v>
          </cell>
          <cell r="E8434">
            <v>78.239199999999997</v>
          </cell>
        </row>
        <row r="8435">
          <cell r="A8435" t="str">
            <v>211520B</v>
          </cell>
          <cell r="B8435" t="str">
            <v>ELBOW, MALE 45 DEGREE TUBE 1 IN OD</v>
          </cell>
          <cell r="C8435">
            <v>42.67</v>
          </cell>
          <cell r="D8435">
            <v>60.96</v>
          </cell>
          <cell r="E8435">
            <v>19.219200000000001</v>
          </cell>
        </row>
        <row r="8436">
          <cell r="A8436" t="str">
            <v>211521H</v>
          </cell>
          <cell r="B8436" t="str">
            <v>BRACKET, GAS REG. RH.</v>
          </cell>
          <cell r="C8436">
            <v>19.32</v>
          </cell>
          <cell r="D8436">
            <v>27.6</v>
          </cell>
          <cell r="E8436">
            <v>12.29804</v>
          </cell>
        </row>
        <row r="8437">
          <cell r="A8437" t="str">
            <v>211521J</v>
          </cell>
          <cell r="B8437" t="str">
            <v>BRACKET GAS REG. LH.</v>
          </cell>
          <cell r="C8437">
            <v>19.32</v>
          </cell>
          <cell r="D8437">
            <v>27.6</v>
          </cell>
          <cell r="E8437">
            <v>12.29804</v>
          </cell>
        </row>
        <row r="8438">
          <cell r="A8438" t="str">
            <v>211535C</v>
          </cell>
          <cell r="B8438" t="str">
            <v>TUBE,COMPOUND GAUGE RB</v>
          </cell>
          <cell r="C8438">
            <v>36.409999999999997</v>
          </cell>
          <cell r="D8438">
            <v>52.02</v>
          </cell>
          <cell r="E8438">
            <v>25.8432</v>
          </cell>
        </row>
        <row r="8439">
          <cell r="A8439" t="str">
            <v>211535D</v>
          </cell>
          <cell r="B8439" t="str">
            <v>TUBE,COMPOUND GAUGE LB</v>
          </cell>
          <cell r="C8439">
            <v>32.08</v>
          </cell>
          <cell r="D8439">
            <v>45.83</v>
          </cell>
          <cell r="E8439">
            <v>23.010010000000001</v>
          </cell>
        </row>
        <row r="8440">
          <cell r="A8440" t="str">
            <v>211535E</v>
          </cell>
          <cell r="B8440" t="str">
            <v>TUBE,COMPOUND LB CROSS</v>
          </cell>
          <cell r="C8440">
            <v>29.48</v>
          </cell>
          <cell r="D8440">
            <v>42.11</v>
          </cell>
          <cell r="E8440">
            <v>22.153079999999999</v>
          </cell>
        </row>
        <row r="8441">
          <cell r="A8441" t="str">
            <v>211535S</v>
          </cell>
          <cell r="B8441" t="str">
            <v>TUBE, INT MANIFOLD L.B.</v>
          </cell>
          <cell r="C8441">
            <v>24.65</v>
          </cell>
          <cell r="D8441">
            <v>35.21</v>
          </cell>
          <cell r="E8441">
            <v>20.45007</v>
          </cell>
        </row>
        <row r="8442">
          <cell r="A8442" t="str">
            <v>211535U</v>
          </cell>
          <cell r="B8442" t="str">
            <v>TUBE, OIL PRESSURE</v>
          </cell>
          <cell r="C8442">
            <v>22.76</v>
          </cell>
          <cell r="D8442">
            <v>32.520000000000003</v>
          </cell>
          <cell r="E8442">
            <v>19.680789999999998</v>
          </cell>
        </row>
        <row r="8443">
          <cell r="A8443" t="str">
            <v>211537A</v>
          </cell>
          <cell r="B8443" t="str">
            <v>TUBE, AIR SUPPLY</v>
          </cell>
          <cell r="C8443">
            <v>44.01</v>
          </cell>
          <cell r="D8443">
            <v>62.88</v>
          </cell>
          <cell r="E8443">
            <v>36.343310000000002</v>
          </cell>
        </row>
        <row r="8444">
          <cell r="A8444" t="str">
            <v>211537B</v>
          </cell>
          <cell r="B8444" t="str">
            <v>TUBE, AIR SUPPLY</v>
          </cell>
          <cell r="C8444">
            <v>48.47</v>
          </cell>
          <cell r="D8444">
            <v>69.239999999999995</v>
          </cell>
          <cell r="E8444">
            <v>36.379390000000001</v>
          </cell>
        </row>
        <row r="8445">
          <cell r="A8445" t="str">
            <v>211537X</v>
          </cell>
          <cell r="B8445" t="str">
            <v>TUBE, TURBO OIL SUPPLY</v>
          </cell>
          <cell r="C8445">
            <v>131.97</v>
          </cell>
          <cell r="D8445">
            <v>188.53</v>
          </cell>
          <cell r="E8445">
            <v>45.848289999999999</v>
          </cell>
        </row>
        <row r="8446">
          <cell r="A8446" t="str">
            <v>211537Y</v>
          </cell>
          <cell r="B8446" t="str">
            <v>TUBE, PUMP TO HEATER</v>
          </cell>
          <cell r="C8446">
            <v>23.97</v>
          </cell>
          <cell r="D8446">
            <v>34.24</v>
          </cell>
          <cell r="E8446">
            <v>25.3048</v>
          </cell>
        </row>
        <row r="8447">
          <cell r="A8447" t="str">
            <v>211538A</v>
          </cell>
          <cell r="B8447" t="str">
            <v>BRACKET, JUNCTION BOX R.B.</v>
          </cell>
          <cell r="C8447">
            <v>58.15</v>
          </cell>
          <cell r="D8447">
            <v>83.07</v>
          </cell>
          <cell r="E8447">
            <v>35.401600000000002</v>
          </cell>
        </row>
        <row r="8448">
          <cell r="A8448" t="str">
            <v>211538B</v>
          </cell>
          <cell r="B8448" t="str">
            <v>BRACKET, JUNCTION BOX L.B.</v>
          </cell>
          <cell r="C8448">
            <v>24.22</v>
          </cell>
          <cell r="D8448">
            <v>34.590000000000003</v>
          </cell>
          <cell r="E8448">
            <v>40.042679999999997</v>
          </cell>
        </row>
        <row r="8449">
          <cell r="A8449" t="str">
            <v>211538C</v>
          </cell>
          <cell r="B8449" t="str">
            <v>PLATE,JUNCTION BOX MTG</v>
          </cell>
          <cell r="C8449">
            <v>11.78</v>
          </cell>
          <cell r="D8449">
            <v>16.829999999999998</v>
          </cell>
          <cell r="E8449">
            <v>7.9455999999999998</v>
          </cell>
        </row>
        <row r="8450">
          <cell r="A8450" t="str">
            <v>211541A</v>
          </cell>
          <cell r="B8450" t="str">
            <v>CONDUIT, FLEX .75 X 241 LG</v>
          </cell>
          <cell r="C8450">
            <v>197.6</v>
          </cell>
          <cell r="D8450">
            <v>282.29000000000002</v>
          </cell>
          <cell r="E8450">
            <v>77.474350000000001</v>
          </cell>
        </row>
        <row r="8451">
          <cell r="A8451" t="str">
            <v>211541E</v>
          </cell>
          <cell r="B8451" t="str">
            <v>CONDUIT, FLEX .50 X 7 LG</v>
          </cell>
          <cell r="C8451">
            <v>12.82</v>
          </cell>
          <cell r="D8451">
            <v>18.32</v>
          </cell>
          <cell r="E8451">
            <v>12.282209999999999</v>
          </cell>
        </row>
        <row r="8452">
          <cell r="A8452" t="str">
            <v>211541J</v>
          </cell>
          <cell r="B8452" t="str">
            <v>CONDUIT, FLEX  .50 X 101 LG</v>
          </cell>
          <cell r="C8452">
            <v>96</v>
          </cell>
          <cell r="D8452">
            <v>137.13999999999999</v>
          </cell>
          <cell r="E8452">
            <v>46.348520000000001</v>
          </cell>
        </row>
        <row r="8453">
          <cell r="A8453" t="str">
            <v>211541P</v>
          </cell>
          <cell r="B8453" t="str">
            <v>CONDUIT, FLEX .75 X 30 LG</v>
          </cell>
          <cell r="C8453">
            <v>21.03</v>
          </cell>
          <cell r="D8453">
            <v>30.04</v>
          </cell>
          <cell r="E8453">
            <v>18.05771</v>
          </cell>
        </row>
        <row r="8454">
          <cell r="A8454" t="str">
            <v>211541R</v>
          </cell>
          <cell r="B8454" t="str">
            <v>CONDUIT, FLEX .50 X 16 LG</v>
          </cell>
          <cell r="C8454">
            <v>17.03</v>
          </cell>
          <cell r="D8454">
            <v>24.32</v>
          </cell>
          <cell r="E8454">
            <v>15.354710000000001</v>
          </cell>
        </row>
        <row r="8455">
          <cell r="A8455" t="str">
            <v>211541T</v>
          </cell>
          <cell r="B8455" t="str">
            <v>CONDUIT, FLEX .50 X 168 LG</v>
          </cell>
          <cell r="C8455">
            <v>143</v>
          </cell>
          <cell r="D8455">
            <v>204.29</v>
          </cell>
          <cell r="E8455">
            <v>67.517089999999996</v>
          </cell>
        </row>
        <row r="8456">
          <cell r="A8456" t="str">
            <v>211541U</v>
          </cell>
          <cell r="B8456" t="str">
            <v>CONDUIT, FLEX .50 X 42 LG</v>
          </cell>
          <cell r="C8456">
            <v>19.329999999999998</v>
          </cell>
          <cell r="D8456">
            <v>27.61</v>
          </cell>
          <cell r="E8456">
            <v>13.034840000000001</v>
          </cell>
        </row>
        <row r="8457">
          <cell r="A8457" t="str">
            <v>211541V</v>
          </cell>
          <cell r="B8457" t="str">
            <v>CONDUIT, FLEX .50 X 33.75 LG</v>
          </cell>
          <cell r="C8457">
            <v>29.59</v>
          </cell>
          <cell r="D8457">
            <v>42.27</v>
          </cell>
          <cell r="E8457">
            <v>20.505330000000001</v>
          </cell>
        </row>
        <row r="8458">
          <cell r="A8458" t="str">
            <v>211541X</v>
          </cell>
          <cell r="B8458" t="str">
            <v>CONDUIT, FLEX .50 X 108 LG</v>
          </cell>
          <cell r="C8458">
            <v>124.44</v>
          </cell>
          <cell r="D8458">
            <v>177.77</v>
          </cell>
          <cell r="E8458">
            <v>43.409410000000001</v>
          </cell>
        </row>
        <row r="8459">
          <cell r="A8459" t="str">
            <v>211550A</v>
          </cell>
          <cell r="B8459" t="str">
            <v>BRACE, PRESSURE TRANSDUCER</v>
          </cell>
          <cell r="C8459">
            <v>13.88</v>
          </cell>
          <cell r="D8459">
            <v>19.829999999999998</v>
          </cell>
          <cell r="E8459">
            <v>13.783440000000001</v>
          </cell>
        </row>
        <row r="8460">
          <cell r="A8460" t="str">
            <v>211550B</v>
          </cell>
          <cell r="B8460" t="str">
            <v>BRACKET, TURBO OIL DRN SUPPORT</v>
          </cell>
          <cell r="C8460">
            <v>11.81</v>
          </cell>
          <cell r="D8460">
            <v>16.87</v>
          </cell>
          <cell r="E8460">
            <v>27.848669999999998</v>
          </cell>
        </row>
        <row r="8461">
          <cell r="A8461" t="str">
            <v>211551A</v>
          </cell>
          <cell r="B8461" t="str">
            <v>TUBE,CONTROL NAT GAS</v>
          </cell>
          <cell r="C8461">
            <v>16.420000000000002</v>
          </cell>
          <cell r="D8461">
            <v>23.46</v>
          </cell>
          <cell r="E8461">
            <v>17.147590000000001</v>
          </cell>
        </row>
        <row r="8462">
          <cell r="A8462" t="str">
            <v>211551E</v>
          </cell>
          <cell r="B8462" t="str">
            <v>TUBE,AIR START-3 WAY VLV</v>
          </cell>
          <cell r="C8462">
            <v>34.700000000000003</v>
          </cell>
          <cell r="D8462">
            <v>49.57</v>
          </cell>
          <cell r="E8462">
            <v>32.430979999999998</v>
          </cell>
        </row>
        <row r="8463">
          <cell r="A8463" t="str">
            <v>211551H</v>
          </cell>
          <cell r="B8463" t="str">
            <v>TUBE, OIL FILTER SUPPLY</v>
          </cell>
          <cell r="C8463">
            <v>32.35</v>
          </cell>
          <cell r="D8463">
            <v>46.22</v>
          </cell>
          <cell r="E8463">
            <v>30.867519999999999</v>
          </cell>
        </row>
        <row r="8464">
          <cell r="A8464" t="str">
            <v>211551J</v>
          </cell>
          <cell r="B8464" t="str">
            <v>TUBE, SENSING LOWER</v>
          </cell>
          <cell r="C8464">
            <v>28.54</v>
          </cell>
          <cell r="D8464">
            <v>40.770000000000003</v>
          </cell>
          <cell r="E8464">
            <v>27.740590000000001</v>
          </cell>
        </row>
        <row r="8465">
          <cell r="A8465" t="str">
            <v>211551K</v>
          </cell>
          <cell r="B8465" t="str">
            <v>TUBE,SENSING</v>
          </cell>
          <cell r="C8465">
            <v>2.93</v>
          </cell>
          <cell r="D8465">
            <v>4.1900000000000004</v>
          </cell>
          <cell r="E8465">
            <v>1.9543299999999999</v>
          </cell>
        </row>
        <row r="8466">
          <cell r="A8466" t="str">
            <v>211551L</v>
          </cell>
          <cell r="B8466" t="str">
            <v>TUBE, DOWNSTREAM PRESS.</v>
          </cell>
          <cell r="C8466">
            <v>48.33</v>
          </cell>
          <cell r="D8466">
            <v>69.040000000000006</v>
          </cell>
          <cell r="E8466">
            <v>37.70223</v>
          </cell>
        </row>
        <row r="8467">
          <cell r="A8467" t="str">
            <v>211551M</v>
          </cell>
          <cell r="B8467" t="str">
            <v>TUBE, REGULATOR SENSING</v>
          </cell>
          <cell r="C8467">
            <v>50.67</v>
          </cell>
          <cell r="D8467">
            <v>72.39</v>
          </cell>
          <cell r="E8467">
            <v>36.529629999999997</v>
          </cell>
        </row>
        <row r="8468">
          <cell r="A8468" t="str">
            <v>211551U</v>
          </cell>
          <cell r="B8468" t="str">
            <v>TUBE, SENSING REG.</v>
          </cell>
          <cell r="C8468">
            <v>52.66</v>
          </cell>
          <cell r="D8468">
            <v>75.23</v>
          </cell>
          <cell r="E8468">
            <v>36.607799999999997</v>
          </cell>
        </row>
        <row r="8469">
          <cell r="A8469" t="str">
            <v>211551V</v>
          </cell>
          <cell r="B8469" t="str">
            <v>TUBE, SENSING GAS REG.</v>
          </cell>
          <cell r="C8469">
            <v>31.52</v>
          </cell>
          <cell r="D8469">
            <v>45.03</v>
          </cell>
          <cell r="E8469">
            <v>25.285959999999999</v>
          </cell>
        </row>
        <row r="8470">
          <cell r="A8470" t="str">
            <v>211551W</v>
          </cell>
          <cell r="B8470" t="str">
            <v>TUBE, MICROSPIN SUPPLY R.H.</v>
          </cell>
          <cell r="C8470">
            <v>27.2</v>
          </cell>
          <cell r="D8470">
            <v>38.86</v>
          </cell>
          <cell r="E8470">
            <v>27.4831</v>
          </cell>
        </row>
        <row r="8471">
          <cell r="A8471" t="str">
            <v>211551X</v>
          </cell>
          <cell r="B8471" t="str">
            <v>TUBE, MICROSPIN SUPPLY L.H.</v>
          </cell>
          <cell r="C8471">
            <v>33.270000000000003</v>
          </cell>
          <cell r="D8471">
            <v>47.53</v>
          </cell>
          <cell r="E8471">
            <v>29.706199999999999</v>
          </cell>
        </row>
        <row r="8472">
          <cell r="A8472" t="str">
            <v>211551Y</v>
          </cell>
          <cell r="B8472" t="str">
            <v>TUBE, MICROSPIN SUPPLY UPPER</v>
          </cell>
          <cell r="C8472">
            <v>40.020000000000003</v>
          </cell>
          <cell r="D8472">
            <v>57.18</v>
          </cell>
          <cell r="E8472">
            <v>25.84572</v>
          </cell>
        </row>
        <row r="8473">
          <cell r="A8473" t="str">
            <v>211551Z</v>
          </cell>
          <cell r="B8473" t="str">
            <v>TUBE, MICROSPIN SUPPLY LOWER</v>
          </cell>
          <cell r="C8473">
            <v>39.549999999999997</v>
          </cell>
          <cell r="D8473">
            <v>56.5</v>
          </cell>
          <cell r="E8473">
            <v>28.74774</v>
          </cell>
        </row>
        <row r="8474">
          <cell r="A8474" t="str">
            <v>211552A</v>
          </cell>
          <cell r="B8474" t="str">
            <v>PIPE, SIDE OUTLET 2 INNPT</v>
          </cell>
          <cell r="C8474">
            <v>430</v>
          </cell>
          <cell r="D8474">
            <v>614.29</v>
          </cell>
          <cell r="E8474">
            <v>33.591999999999999</v>
          </cell>
        </row>
        <row r="8475">
          <cell r="A8475" t="str">
            <v>211554D</v>
          </cell>
          <cell r="B8475" t="str">
            <v>BOX, JUNCTION</v>
          </cell>
          <cell r="C8475">
            <v>165.9</v>
          </cell>
          <cell r="D8475">
            <v>237</v>
          </cell>
          <cell r="E8475">
            <v>153.2466</v>
          </cell>
        </row>
        <row r="8476">
          <cell r="A8476" t="str">
            <v>211554H</v>
          </cell>
          <cell r="B8476" t="str">
            <v>BOX, JUNCTION</v>
          </cell>
          <cell r="C8476">
            <v>204.56</v>
          </cell>
          <cell r="D8476">
            <v>292.23</v>
          </cell>
          <cell r="E8476">
            <v>121.7424</v>
          </cell>
        </row>
        <row r="8477">
          <cell r="A8477" t="str">
            <v>211554K</v>
          </cell>
          <cell r="B8477" t="str">
            <v>BOX, JUNCTION</v>
          </cell>
          <cell r="C8477">
            <v>179.66</v>
          </cell>
          <cell r="D8477">
            <v>256.64999999999998</v>
          </cell>
          <cell r="E8477">
            <v>168.61340000000001</v>
          </cell>
        </row>
        <row r="8478">
          <cell r="A8478" t="str">
            <v>211554T</v>
          </cell>
          <cell r="B8478" t="str">
            <v>BOX, JUNCTION</v>
          </cell>
          <cell r="C8478">
            <v>205.51</v>
          </cell>
          <cell r="D8478">
            <v>293.58999999999997</v>
          </cell>
          <cell r="E8478">
            <v>168.45920000000001</v>
          </cell>
        </row>
        <row r="8479">
          <cell r="A8479" t="str">
            <v>211555B</v>
          </cell>
          <cell r="B8479" t="str">
            <v>BRACKET, JUNCTION BOX</v>
          </cell>
          <cell r="C8479">
            <v>49.11</v>
          </cell>
          <cell r="D8479">
            <v>70.150000000000006</v>
          </cell>
          <cell r="E8479">
            <v>47.802869999999999</v>
          </cell>
        </row>
        <row r="8480">
          <cell r="A8480" t="str">
            <v>211555E</v>
          </cell>
          <cell r="B8480" t="str">
            <v>BRACKET, JUNC BOX THERMOCOUPLE</v>
          </cell>
          <cell r="C8480">
            <v>17.97</v>
          </cell>
          <cell r="D8480">
            <v>25.67</v>
          </cell>
          <cell r="E8480">
            <v>12.116</v>
          </cell>
        </row>
        <row r="8481">
          <cell r="A8481" t="str">
            <v>211555F</v>
          </cell>
          <cell r="B8481" t="str">
            <v>BRACKET, CEC MODULE</v>
          </cell>
          <cell r="C8481">
            <v>134.22999999999999</v>
          </cell>
          <cell r="D8481">
            <v>191.76</v>
          </cell>
          <cell r="E8481">
            <v>34.008000000000003</v>
          </cell>
        </row>
        <row r="8482">
          <cell r="A8482" t="str">
            <v>211555G</v>
          </cell>
          <cell r="B8482" t="str">
            <v>BRACKET, DC JUNCTION BOX MNTNG</v>
          </cell>
          <cell r="C8482">
            <v>96.16</v>
          </cell>
          <cell r="D8482">
            <v>137.37</v>
          </cell>
          <cell r="E8482">
            <v>120.04948</v>
          </cell>
        </row>
        <row r="8483">
          <cell r="A8483" t="str">
            <v>211555L</v>
          </cell>
          <cell r="B8483" t="str">
            <v>BRACKET, MOUNTING</v>
          </cell>
          <cell r="C8483">
            <v>189.57</v>
          </cell>
          <cell r="D8483">
            <v>270.81</v>
          </cell>
          <cell r="E8483">
            <v>59.779200000000003</v>
          </cell>
        </row>
        <row r="8484">
          <cell r="A8484" t="str">
            <v>211555S</v>
          </cell>
          <cell r="B8484" t="str">
            <v>BRACKET, IGN. SW. / OS SW.</v>
          </cell>
          <cell r="C8484">
            <v>66.02</v>
          </cell>
          <cell r="D8484">
            <v>94.31</v>
          </cell>
          <cell r="E8484">
            <v>92.925139999999999</v>
          </cell>
        </row>
        <row r="8485">
          <cell r="A8485" t="str">
            <v>211556A</v>
          </cell>
          <cell r="B8485" t="str">
            <v>PANEL, JUNCTION BOX</v>
          </cell>
          <cell r="C8485">
            <v>5.29</v>
          </cell>
          <cell r="D8485">
            <v>7.55</v>
          </cell>
          <cell r="E8485">
            <v>3.5672000000000001</v>
          </cell>
        </row>
        <row r="8486">
          <cell r="A8486" t="str">
            <v>211556E</v>
          </cell>
          <cell r="B8486" t="str">
            <v>PANEL, JUNCTION BOX</v>
          </cell>
          <cell r="C8486">
            <v>1.19</v>
          </cell>
          <cell r="D8486">
            <v>1.7</v>
          </cell>
          <cell r="E8486">
            <v>0.89548000000000005</v>
          </cell>
        </row>
        <row r="8487">
          <cell r="A8487" t="str">
            <v>211556L</v>
          </cell>
          <cell r="B8487" t="str">
            <v>PANEL, JUNCTION BOX</v>
          </cell>
          <cell r="C8487">
            <v>7.22</v>
          </cell>
          <cell r="D8487">
            <v>10.31</v>
          </cell>
          <cell r="E8487">
            <v>4.8672000000000004</v>
          </cell>
        </row>
        <row r="8488">
          <cell r="A8488" t="str">
            <v>211556M</v>
          </cell>
          <cell r="B8488" t="str">
            <v>PANEL, JUNCTION BOX</v>
          </cell>
          <cell r="C8488">
            <v>3.87</v>
          </cell>
          <cell r="D8488">
            <v>5.53</v>
          </cell>
          <cell r="E8488">
            <v>2.6103999999999998</v>
          </cell>
        </row>
        <row r="8489">
          <cell r="A8489" t="str">
            <v>211556N</v>
          </cell>
          <cell r="B8489" t="str">
            <v>PANEL, JUNCTION BOX</v>
          </cell>
          <cell r="C8489">
            <v>62.16</v>
          </cell>
          <cell r="D8489">
            <v>88.8</v>
          </cell>
          <cell r="E8489">
            <v>41.92136</v>
          </cell>
        </row>
        <row r="8490">
          <cell r="A8490" t="str">
            <v>211556P</v>
          </cell>
          <cell r="B8490" t="str">
            <v>PANEL, JUNCTION BOX</v>
          </cell>
          <cell r="C8490">
            <v>19.89</v>
          </cell>
          <cell r="D8490">
            <v>28.41</v>
          </cell>
          <cell r="E8490">
            <v>13.416</v>
          </cell>
        </row>
        <row r="8491">
          <cell r="A8491" t="str">
            <v>211556R</v>
          </cell>
          <cell r="B8491" t="str">
            <v>PANEL, JUNCTION BOX</v>
          </cell>
          <cell r="C8491">
            <v>1.36</v>
          </cell>
          <cell r="D8491">
            <v>1.94</v>
          </cell>
          <cell r="E8491">
            <v>0.95269000000000004</v>
          </cell>
        </row>
        <row r="8492">
          <cell r="A8492" t="str">
            <v>211556T</v>
          </cell>
          <cell r="B8492" t="str">
            <v>PANEL, JUNCTION BOX</v>
          </cell>
          <cell r="C8492">
            <v>4.83</v>
          </cell>
          <cell r="D8492">
            <v>6.9</v>
          </cell>
          <cell r="E8492">
            <v>3.2551999999999999</v>
          </cell>
        </row>
        <row r="8493">
          <cell r="A8493" t="str">
            <v>211556X</v>
          </cell>
          <cell r="B8493" t="str">
            <v>PANEL,JUNCTION BOX</v>
          </cell>
          <cell r="C8493">
            <v>8.85</v>
          </cell>
          <cell r="D8493">
            <v>12.64</v>
          </cell>
          <cell r="E8493">
            <v>5.9695999999999998</v>
          </cell>
        </row>
        <row r="8494">
          <cell r="A8494" t="str">
            <v>211565A</v>
          </cell>
          <cell r="B8494" t="str">
            <v>FLANGE</v>
          </cell>
          <cell r="C8494">
            <v>95</v>
          </cell>
          <cell r="D8494">
            <v>135.71</v>
          </cell>
          <cell r="E8494">
            <v>50.942990000000002</v>
          </cell>
        </row>
        <row r="8495">
          <cell r="A8495" t="str">
            <v>211587C</v>
          </cell>
          <cell r="B8495" t="str">
            <v>VALVE, ADMISSION</v>
          </cell>
          <cell r="C8495">
            <v>310</v>
          </cell>
          <cell r="D8495">
            <v>442.86</v>
          </cell>
          <cell r="E8495">
            <v>103.48</v>
          </cell>
        </row>
        <row r="8496">
          <cell r="A8496" t="str">
            <v>211596A</v>
          </cell>
          <cell r="B8496" t="str">
            <v>TUBE, PRELUBE OIL SUCTION</v>
          </cell>
          <cell r="C8496">
            <v>43.99</v>
          </cell>
          <cell r="D8496">
            <v>62.84</v>
          </cell>
          <cell r="E8496">
            <v>39.900100000000002</v>
          </cell>
        </row>
        <row r="8497">
          <cell r="A8497" t="str">
            <v>211596J</v>
          </cell>
          <cell r="B8497" t="str">
            <v>TUBE,LB JW HEATER INLET</v>
          </cell>
          <cell r="C8497">
            <v>28.97</v>
          </cell>
          <cell r="D8497">
            <v>41.38</v>
          </cell>
          <cell r="E8497">
            <v>27.043800000000001</v>
          </cell>
        </row>
        <row r="8498">
          <cell r="A8498" t="str">
            <v>211596K</v>
          </cell>
          <cell r="B8498" t="str">
            <v>TUBE,LB JW HEATER OUTLET</v>
          </cell>
          <cell r="C8498">
            <v>26.81</v>
          </cell>
          <cell r="D8498">
            <v>38.299999999999997</v>
          </cell>
          <cell r="E8498">
            <v>25.712599999999998</v>
          </cell>
        </row>
        <row r="8499">
          <cell r="A8499" t="str">
            <v>211596N</v>
          </cell>
          <cell r="B8499" t="str">
            <v>TUBE,TURBO WATER INL,ASM</v>
          </cell>
          <cell r="C8499">
            <v>212.16</v>
          </cell>
          <cell r="D8499">
            <v>303.08999999999997</v>
          </cell>
          <cell r="E8499">
            <v>66.310400000000001</v>
          </cell>
        </row>
        <row r="8500">
          <cell r="A8500" t="str">
            <v>211596R</v>
          </cell>
          <cell r="B8500" t="str">
            <v>TUBE, OIL SUCTION</v>
          </cell>
          <cell r="C8500">
            <v>30.8</v>
          </cell>
          <cell r="D8500">
            <v>43.99</v>
          </cell>
          <cell r="E8500">
            <v>25.273299999999999</v>
          </cell>
        </row>
        <row r="8501">
          <cell r="A8501" t="str">
            <v>211596W</v>
          </cell>
          <cell r="B8501" t="str">
            <v>TUBE,OIL SUCTION</v>
          </cell>
          <cell r="C8501">
            <v>45.29</v>
          </cell>
          <cell r="D8501">
            <v>64.7</v>
          </cell>
          <cell r="E8501">
            <v>27.4831</v>
          </cell>
        </row>
        <row r="8502">
          <cell r="A8502" t="str">
            <v>211596Z</v>
          </cell>
          <cell r="B8502" t="str">
            <v>TUBE, OIL SUCTION</v>
          </cell>
          <cell r="C8502">
            <v>38.6</v>
          </cell>
          <cell r="D8502">
            <v>55.14</v>
          </cell>
          <cell r="E8502">
            <v>37.570500000000003</v>
          </cell>
        </row>
        <row r="8503">
          <cell r="A8503" t="str">
            <v>211600B</v>
          </cell>
          <cell r="B8503" t="str">
            <v>ENCLOSURE, SWITCH</v>
          </cell>
          <cell r="C8503">
            <v>156.43</v>
          </cell>
          <cell r="D8503">
            <v>223.48</v>
          </cell>
          <cell r="E8503">
            <v>125.84424</v>
          </cell>
        </row>
        <row r="8504">
          <cell r="A8504" t="str">
            <v>211604B</v>
          </cell>
          <cell r="B8504" t="str">
            <v>BLOCK, PRESSURE</v>
          </cell>
          <cell r="C8504">
            <v>187.2</v>
          </cell>
          <cell r="D8504">
            <v>267.43</v>
          </cell>
          <cell r="E8504">
            <v>69.638400000000004</v>
          </cell>
        </row>
        <row r="8505">
          <cell r="A8505" t="str">
            <v>211604C</v>
          </cell>
          <cell r="B8505" t="str">
            <v>BLOCK, PRESSURE</v>
          </cell>
          <cell r="C8505">
            <v>165.78</v>
          </cell>
          <cell r="D8505">
            <v>236.83</v>
          </cell>
          <cell r="E8505">
            <v>175.76486</v>
          </cell>
        </row>
        <row r="8506">
          <cell r="A8506" t="str">
            <v>211611A</v>
          </cell>
          <cell r="B8506" t="str">
            <v>INSULATION, TURBO INLET ELBOW.</v>
          </cell>
          <cell r="C8506">
            <v>73.87</v>
          </cell>
          <cell r="D8506">
            <v>105.53</v>
          </cell>
          <cell r="E8506">
            <v>49.816000000000003</v>
          </cell>
        </row>
        <row r="8507">
          <cell r="A8507" t="str">
            <v>211611C</v>
          </cell>
          <cell r="B8507" t="str">
            <v>INSULATION, TURBO HOUSING.</v>
          </cell>
          <cell r="C8507">
            <v>186.03</v>
          </cell>
          <cell r="D8507">
            <v>265.76</v>
          </cell>
          <cell r="E8507">
            <v>125.4552</v>
          </cell>
        </row>
        <row r="8508">
          <cell r="A8508" t="str">
            <v>211611E</v>
          </cell>
          <cell r="B8508" t="str">
            <v>INSULATION, CLAMP BAND.</v>
          </cell>
          <cell r="C8508">
            <v>54.44</v>
          </cell>
          <cell r="D8508">
            <v>77.78</v>
          </cell>
          <cell r="E8508">
            <v>36.712000000000003</v>
          </cell>
        </row>
        <row r="8509">
          <cell r="A8509" t="str">
            <v>211611F</v>
          </cell>
          <cell r="B8509" t="str">
            <v>INSULATION, TURBO OUTLET ELBOW</v>
          </cell>
          <cell r="C8509">
            <v>104.82</v>
          </cell>
          <cell r="D8509">
            <v>149.75</v>
          </cell>
          <cell r="E8509">
            <v>70.688800000000001</v>
          </cell>
        </row>
        <row r="8510">
          <cell r="A8510" t="str">
            <v>211612A</v>
          </cell>
          <cell r="B8510" t="str">
            <v>TUBE, SUPPLY</v>
          </cell>
          <cell r="C8510">
            <v>19.82</v>
          </cell>
          <cell r="D8510">
            <v>28.32</v>
          </cell>
          <cell r="E8510">
            <v>20.982990000000001</v>
          </cell>
        </row>
        <row r="8511">
          <cell r="A8511" t="str">
            <v>211612M</v>
          </cell>
          <cell r="B8511" t="str">
            <v>TUBE, CARB. AIR PRESS. UPPER</v>
          </cell>
          <cell r="C8511">
            <v>18.63</v>
          </cell>
          <cell r="D8511">
            <v>26.62</v>
          </cell>
          <cell r="E8511">
            <v>18.659079999999999</v>
          </cell>
        </row>
        <row r="8512">
          <cell r="A8512" t="str">
            <v>211612V</v>
          </cell>
          <cell r="B8512" t="str">
            <v>TUBE, INT MAN PRESS L.B.</v>
          </cell>
          <cell r="C8512">
            <v>34</v>
          </cell>
          <cell r="D8512">
            <v>48.57</v>
          </cell>
          <cell r="E8512">
            <v>23.554739999999999</v>
          </cell>
        </row>
        <row r="8513">
          <cell r="A8513" t="str">
            <v>211612W</v>
          </cell>
          <cell r="B8513" t="str">
            <v>TUBE,INT MFLD PRESS LB</v>
          </cell>
          <cell r="C8513">
            <v>24.39</v>
          </cell>
          <cell r="D8513">
            <v>34.840000000000003</v>
          </cell>
          <cell r="E8513">
            <v>23.554739999999999</v>
          </cell>
        </row>
        <row r="8514">
          <cell r="A8514" t="str">
            <v>211612X</v>
          </cell>
          <cell r="B8514" t="str">
            <v>TUBE, SENSING UPPER</v>
          </cell>
          <cell r="C8514">
            <v>20.77</v>
          </cell>
          <cell r="D8514">
            <v>29.68</v>
          </cell>
          <cell r="E8514">
            <v>20.050940000000001</v>
          </cell>
        </row>
        <row r="8515">
          <cell r="A8515" t="str">
            <v>211619G</v>
          </cell>
          <cell r="B8515" t="str">
            <v>TUBE, INT. MAN. R.B.</v>
          </cell>
          <cell r="C8515">
            <v>22.61</v>
          </cell>
          <cell r="D8515">
            <v>32.299999999999997</v>
          </cell>
          <cell r="E8515">
            <v>29.065020000000001</v>
          </cell>
        </row>
        <row r="8516">
          <cell r="A8516" t="str">
            <v>211621D</v>
          </cell>
          <cell r="B8516" t="str">
            <v>TUBE, INTAKE MANIFOLD PRESSURE</v>
          </cell>
          <cell r="C8516">
            <v>23.86</v>
          </cell>
          <cell r="D8516">
            <v>34.090000000000003</v>
          </cell>
          <cell r="E8516">
            <v>23.706859999999999</v>
          </cell>
        </row>
        <row r="8517">
          <cell r="A8517" t="str">
            <v>211621H</v>
          </cell>
          <cell r="B8517" t="str">
            <v>TUBE, INTAKE MANIFOLD</v>
          </cell>
          <cell r="C8517">
            <v>25.79</v>
          </cell>
          <cell r="D8517">
            <v>36.840000000000003</v>
          </cell>
          <cell r="E8517">
            <v>23.554739999999999</v>
          </cell>
        </row>
        <row r="8518">
          <cell r="A8518" t="str">
            <v>211621U</v>
          </cell>
          <cell r="B8518" t="str">
            <v>TUBE,GOV DRIVE OIL SUPPLY</v>
          </cell>
          <cell r="C8518">
            <v>28.37</v>
          </cell>
          <cell r="D8518">
            <v>40.520000000000003</v>
          </cell>
          <cell r="E8518">
            <v>19.758299999999998</v>
          </cell>
        </row>
        <row r="8519">
          <cell r="A8519" t="str">
            <v>211621V</v>
          </cell>
          <cell r="B8519" t="str">
            <v>TUBE, OIL PRESSURE</v>
          </cell>
          <cell r="C8519">
            <v>6.44</v>
          </cell>
          <cell r="D8519">
            <v>9.1999999999999993</v>
          </cell>
          <cell r="E8519">
            <v>4.3462399999999999</v>
          </cell>
        </row>
        <row r="8520">
          <cell r="A8520" t="str">
            <v>211622D</v>
          </cell>
          <cell r="B8520" t="str">
            <v>TUBE, GAS SUPPLY</v>
          </cell>
          <cell r="C8520">
            <v>21.89</v>
          </cell>
          <cell r="D8520">
            <v>31.27</v>
          </cell>
          <cell r="E8520">
            <v>17.238800000000001</v>
          </cell>
        </row>
        <row r="8521">
          <cell r="A8521" t="str">
            <v>211622E</v>
          </cell>
          <cell r="B8521" t="str">
            <v>TUBE, BALANCE</v>
          </cell>
          <cell r="C8521">
            <v>64.239999999999995</v>
          </cell>
          <cell r="D8521">
            <v>91.77</v>
          </cell>
          <cell r="E8521">
            <v>40.191299999999998</v>
          </cell>
        </row>
        <row r="8522">
          <cell r="A8522" t="str">
            <v>211622F</v>
          </cell>
          <cell r="B8522" t="str">
            <v>TUBE, BALANCE</v>
          </cell>
          <cell r="C8522">
            <v>54.76</v>
          </cell>
          <cell r="D8522">
            <v>78.23</v>
          </cell>
          <cell r="E8522">
            <v>37.383299999999998</v>
          </cell>
        </row>
        <row r="8523">
          <cell r="A8523" t="str">
            <v>211622J</v>
          </cell>
          <cell r="B8523" t="str">
            <v>TUBE, GAS REG BALANCE</v>
          </cell>
          <cell r="C8523">
            <v>6.94</v>
          </cell>
          <cell r="D8523">
            <v>9.91</v>
          </cell>
          <cell r="E8523">
            <v>4.68</v>
          </cell>
        </row>
        <row r="8524">
          <cell r="A8524" t="str">
            <v>211622K</v>
          </cell>
          <cell r="B8524" t="str">
            <v>TUBE, BALANCE FISHER 99</v>
          </cell>
          <cell r="C8524">
            <v>38.520000000000003</v>
          </cell>
          <cell r="D8524">
            <v>55.03</v>
          </cell>
          <cell r="E8524">
            <v>28.6662</v>
          </cell>
        </row>
        <row r="8525">
          <cell r="A8525" t="str">
            <v>211622P</v>
          </cell>
          <cell r="B8525" t="str">
            <v>TUBE, OIL LEVELER VENT</v>
          </cell>
          <cell r="C8525">
            <v>35.43</v>
          </cell>
          <cell r="D8525">
            <v>50.62</v>
          </cell>
          <cell r="E8525">
            <v>23.885110000000001</v>
          </cell>
        </row>
        <row r="8526">
          <cell r="A8526" t="str">
            <v>211624A</v>
          </cell>
          <cell r="B8526" t="str">
            <v>LINE,BALANCE. L.H.</v>
          </cell>
          <cell r="C8526">
            <v>4.17</v>
          </cell>
          <cell r="D8526">
            <v>5.95</v>
          </cell>
          <cell r="E8526">
            <v>2.8079999999999998</v>
          </cell>
        </row>
        <row r="8527">
          <cell r="A8527" t="str">
            <v>211629D</v>
          </cell>
          <cell r="B8527" t="str">
            <v>TUBE, TURBO OIL DRAIN</v>
          </cell>
          <cell r="C8527">
            <v>66.08</v>
          </cell>
          <cell r="D8527">
            <v>94.4</v>
          </cell>
          <cell r="E8527">
            <v>41.376899999999999</v>
          </cell>
        </row>
        <row r="8528">
          <cell r="A8528" t="str">
            <v>211629E</v>
          </cell>
          <cell r="B8528" t="str">
            <v>TUBE, EJECTOR PRESSURE SUPPLY</v>
          </cell>
          <cell r="C8528">
            <v>30.72</v>
          </cell>
          <cell r="D8528">
            <v>43.88</v>
          </cell>
          <cell r="E8528">
            <v>29.851800000000001</v>
          </cell>
        </row>
        <row r="8529">
          <cell r="A8529" t="str">
            <v>211629F</v>
          </cell>
          <cell r="B8529" t="str">
            <v>TUBE, AIR SUPPLY TO EJECTOR</v>
          </cell>
          <cell r="C8529">
            <v>46.92</v>
          </cell>
          <cell r="D8529">
            <v>67.03</v>
          </cell>
          <cell r="E8529">
            <v>28.7182</v>
          </cell>
        </row>
        <row r="8530">
          <cell r="A8530" t="str">
            <v>211629K</v>
          </cell>
          <cell r="B8530" t="str">
            <v>TUBE, EXTRACTOR AIR SUPPLY</v>
          </cell>
          <cell r="C8530">
            <v>53.3</v>
          </cell>
          <cell r="D8530">
            <v>76.14</v>
          </cell>
          <cell r="E8530">
            <v>29.851800000000001</v>
          </cell>
        </row>
        <row r="8531">
          <cell r="A8531" t="str">
            <v>211629L</v>
          </cell>
          <cell r="B8531" t="str">
            <v>TUBE,TURBO OIL DRAIN LB</v>
          </cell>
          <cell r="C8531">
            <v>29.6</v>
          </cell>
          <cell r="D8531">
            <v>42.29</v>
          </cell>
          <cell r="E8531">
            <v>17.0456</v>
          </cell>
        </row>
        <row r="8532">
          <cell r="A8532" t="str">
            <v>211629M</v>
          </cell>
          <cell r="B8532" t="str">
            <v>TUBE,TURBO OIL DRAIN RB</v>
          </cell>
          <cell r="C8532">
            <v>29.6</v>
          </cell>
          <cell r="D8532">
            <v>42.29</v>
          </cell>
          <cell r="E8532">
            <v>16.224</v>
          </cell>
        </row>
        <row r="8533">
          <cell r="A8533" t="str">
            <v>211633E</v>
          </cell>
          <cell r="B8533" t="str">
            <v>TUBE, PILOT AIR</v>
          </cell>
          <cell r="C8533">
            <v>53.56</v>
          </cell>
          <cell r="D8533">
            <v>76.510000000000005</v>
          </cell>
          <cell r="E8533">
            <v>35.182899999999997</v>
          </cell>
        </row>
        <row r="8534">
          <cell r="A8534" t="str">
            <v>211635H</v>
          </cell>
          <cell r="B8534" t="str">
            <v>TUBE, OIL SUPPLY MAGNETO DRIVE</v>
          </cell>
          <cell r="C8534">
            <v>23.64</v>
          </cell>
          <cell r="D8534">
            <v>33.770000000000003</v>
          </cell>
          <cell r="E8534">
            <v>19.872679999999999</v>
          </cell>
        </row>
        <row r="8535">
          <cell r="A8535" t="str">
            <v>211635L</v>
          </cell>
          <cell r="B8535" t="str">
            <v>TUBE, GAS REG BALANCE</v>
          </cell>
          <cell r="C8535">
            <v>1.49</v>
          </cell>
          <cell r="D8535">
            <v>2.13</v>
          </cell>
          <cell r="E8535">
            <v>0.76049999999999995</v>
          </cell>
        </row>
        <row r="8536">
          <cell r="A8536" t="str">
            <v>211635M</v>
          </cell>
          <cell r="B8536" t="str">
            <v>TUBE, SOLENOID VENT</v>
          </cell>
          <cell r="C8536">
            <v>20.67</v>
          </cell>
          <cell r="D8536">
            <v>29.53</v>
          </cell>
          <cell r="E8536">
            <v>21.556419999999999</v>
          </cell>
        </row>
        <row r="8537">
          <cell r="A8537" t="str">
            <v>211635P</v>
          </cell>
          <cell r="B8537" t="str">
            <v>TUBE, WASTEGATE PRESSURE</v>
          </cell>
          <cell r="C8537">
            <v>9.6300000000000008</v>
          </cell>
          <cell r="D8537">
            <v>13.76</v>
          </cell>
          <cell r="E8537">
            <v>8.0154800000000002</v>
          </cell>
        </row>
        <row r="8538">
          <cell r="A8538" t="str">
            <v>211636A</v>
          </cell>
          <cell r="B8538" t="str">
            <v>TUBE, BREATHER DRAIN LOWER</v>
          </cell>
          <cell r="C8538">
            <v>27.21</v>
          </cell>
          <cell r="D8538">
            <v>38.869999999999997</v>
          </cell>
          <cell r="E8538">
            <v>20.691990000000001</v>
          </cell>
        </row>
        <row r="8539">
          <cell r="A8539" t="str">
            <v>211636B</v>
          </cell>
          <cell r="B8539" t="str">
            <v>TUBE, LOWER BALANCE LINE</v>
          </cell>
          <cell r="C8539">
            <v>32.619999999999997</v>
          </cell>
          <cell r="D8539">
            <v>46.59</v>
          </cell>
          <cell r="E8539">
            <v>21.99288</v>
          </cell>
        </row>
        <row r="8540">
          <cell r="A8540" t="str">
            <v>211636C</v>
          </cell>
          <cell r="B8540" t="str">
            <v>TUBE, BALANCE LINE LOWER</v>
          </cell>
          <cell r="C8540">
            <v>44.52</v>
          </cell>
          <cell r="D8540">
            <v>63.6</v>
          </cell>
          <cell r="E8540">
            <v>36.114800000000002</v>
          </cell>
        </row>
        <row r="8541">
          <cell r="A8541" t="str">
            <v>211636D</v>
          </cell>
          <cell r="B8541" t="str">
            <v>TUBE, BALANCE LINE LOWER</v>
          </cell>
          <cell r="C8541">
            <v>22.15</v>
          </cell>
          <cell r="D8541">
            <v>31.64</v>
          </cell>
          <cell r="E8541">
            <v>21.743500000000001</v>
          </cell>
        </row>
        <row r="8542">
          <cell r="A8542" t="str">
            <v>211636F</v>
          </cell>
          <cell r="B8542" t="str">
            <v>TUBE, OIL TO R.A. HEADER</v>
          </cell>
          <cell r="C8542">
            <v>25.39</v>
          </cell>
          <cell r="D8542">
            <v>36.270000000000003</v>
          </cell>
          <cell r="E8542">
            <v>20.2225</v>
          </cell>
        </row>
        <row r="8543">
          <cell r="A8543" t="str">
            <v>211636H</v>
          </cell>
          <cell r="B8543" t="str">
            <v>TUBE,W.G. WATER OUT-RB</v>
          </cell>
          <cell r="C8543">
            <v>47.51</v>
          </cell>
          <cell r="D8543">
            <v>67.87</v>
          </cell>
          <cell r="E8543">
            <v>32.001100000000001</v>
          </cell>
        </row>
        <row r="8544">
          <cell r="A8544" t="str">
            <v>211636J</v>
          </cell>
          <cell r="B8544" t="str">
            <v>TUBE, W.G. WATER IN-L.B.</v>
          </cell>
          <cell r="C8544">
            <v>49.62</v>
          </cell>
          <cell r="D8544">
            <v>70.89</v>
          </cell>
          <cell r="E8544">
            <v>32.406700000000001</v>
          </cell>
        </row>
        <row r="8545">
          <cell r="A8545" t="str">
            <v>211636K</v>
          </cell>
          <cell r="B8545" t="str">
            <v>TUBE, W.G. WATER OUT-LB</v>
          </cell>
          <cell r="C8545">
            <v>53.85</v>
          </cell>
          <cell r="D8545">
            <v>76.92</v>
          </cell>
          <cell r="E8545">
            <v>33.268599999999999</v>
          </cell>
        </row>
        <row r="8546">
          <cell r="A8546" t="str">
            <v>211636L</v>
          </cell>
          <cell r="B8546" t="str">
            <v>TUBE, W.G. WATER IN-R.B.</v>
          </cell>
          <cell r="C8546">
            <v>53.85</v>
          </cell>
          <cell r="D8546">
            <v>76.92</v>
          </cell>
          <cell r="E8546">
            <v>33.268599999999999</v>
          </cell>
        </row>
        <row r="8547">
          <cell r="A8547" t="str">
            <v>211636N</v>
          </cell>
          <cell r="B8547" t="str">
            <v>TUBE, WASTEGATE SUPPLY</v>
          </cell>
          <cell r="C8547">
            <v>30.49</v>
          </cell>
          <cell r="D8547">
            <v>43.55</v>
          </cell>
          <cell r="E8547">
            <v>20.055199999999999</v>
          </cell>
        </row>
        <row r="8548">
          <cell r="A8548" t="str">
            <v>211636P</v>
          </cell>
          <cell r="B8548" t="str">
            <v>TUBE, INTAKE MNFLD PRESS UPPER</v>
          </cell>
          <cell r="C8548">
            <v>21.84</v>
          </cell>
          <cell r="D8548">
            <v>31.2</v>
          </cell>
          <cell r="E8548">
            <v>22.33906</v>
          </cell>
        </row>
        <row r="8549">
          <cell r="A8549" t="str">
            <v>211636S</v>
          </cell>
          <cell r="B8549" t="str">
            <v>TUBE, HIGH PRESSURE SENSING</v>
          </cell>
          <cell r="C8549">
            <v>31.93</v>
          </cell>
          <cell r="D8549">
            <v>45.61</v>
          </cell>
          <cell r="E8549">
            <v>31.9192</v>
          </cell>
        </row>
        <row r="8550">
          <cell r="A8550" t="str">
            <v>211636T</v>
          </cell>
          <cell r="B8550" t="str">
            <v>TUBE-VENT WASTEGATE RH</v>
          </cell>
          <cell r="C8550">
            <v>38.01</v>
          </cell>
          <cell r="D8550">
            <v>54.29</v>
          </cell>
          <cell r="E8550">
            <v>21.743500000000001</v>
          </cell>
        </row>
        <row r="8551">
          <cell r="A8551" t="str">
            <v>211636U</v>
          </cell>
          <cell r="B8551" t="str">
            <v>TUBE-VENT WASTEGATE LH</v>
          </cell>
          <cell r="C8551">
            <v>36.950000000000003</v>
          </cell>
          <cell r="D8551">
            <v>52.79</v>
          </cell>
          <cell r="E8551">
            <v>21.743500000000001</v>
          </cell>
        </row>
        <row r="8552">
          <cell r="A8552" t="str">
            <v>211636Z</v>
          </cell>
          <cell r="B8552" t="str">
            <v>TUBE, WASTEGATE TO WASTEGATE</v>
          </cell>
          <cell r="C8552">
            <v>17.22</v>
          </cell>
          <cell r="D8552">
            <v>24.61</v>
          </cell>
          <cell r="E8552">
            <v>16.2135</v>
          </cell>
        </row>
        <row r="8553">
          <cell r="A8553" t="str">
            <v>211638A</v>
          </cell>
          <cell r="B8553" t="str">
            <v>STRIP,TIMING FLYWHL</v>
          </cell>
          <cell r="C8553">
            <v>24.8</v>
          </cell>
          <cell r="D8553">
            <v>35.43</v>
          </cell>
          <cell r="E8553">
            <v>6.6143999999999998</v>
          </cell>
        </row>
        <row r="8554">
          <cell r="A8554" t="str">
            <v>211638B</v>
          </cell>
          <cell r="B8554" t="str">
            <v>STRIP,TIMING FLYWHL</v>
          </cell>
          <cell r="C8554">
            <v>3.79</v>
          </cell>
          <cell r="D8554">
            <v>5.42</v>
          </cell>
          <cell r="E8554">
            <v>2.028</v>
          </cell>
        </row>
        <row r="8555">
          <cell r="A8555" t="str">
            <v>211638C</v>
          </cell>
          <cell r="B8555" t="str">
            <v>STRIP,TIMING FLYWHL</v>
          </cell>
          <cell r="C8555">
            <v>12.06</v>
          </cell>
          <cell r="D8555">
            <v>17.23</v>
          </cell>
          <cell r="E8555">
            <v>2.86</v>
          </cell>
        </row>
        <row r="8556">
          <cell r="A8556" t="str">
            <v>211638D</v>
          </cell>
          <cell r="B8556" t="str">
            <v>STRIP,TIMING FLYWHEEL, 12 CYL</v>
          </cell>
          <cell r="C8556">
            <v>34.68</v>
          </cell>
          <cell r="D8556">
            <v>49.54</v>
          </cell>
          <cell r="E8556">
            <v>6.5831999999999997</v>
          </cell>
        </row>
        <row r="8557">
          <cell r="A8557" t="str">
            <v>211638E</v>
          </cell>
          <cell r="B8557" t="str">
            <v>STRIP,TIMING FLYWHEEL, 16 CYL</v>
          </cell>
          <cell r="C8557">
            <v>57.45</v>
          </cell>
          <cell r="D8557">
            <v>82.07</v>
          </cell>
          <cell r="E8557">
            <v>35.515999999999998</v>
          </cell>
        </row>
        <row r="8558">
          <cell r="A8558" t="str">
            <v>211638F</v>
          </cell>
          <cell r="B8558" t="str">
            <v>STRIP,TIMING FLYWHEEL, 6 CYL.</v>
          </cell>
          <cell r="C8558">
            <v>63.2</v>
          </cell>
          <cell r="D8558">
            <v>90.28</v>
          </cell>
          <cell r="E8558">
            <v>36.244</v>
          </cell>
        </row>
        <row r="8559">
          <cell r="A8559" t="str">
            <v>211639B</v>
          </cell>
          <cell r="B8559" t="str">
            <v>VALVE, THERMOSTATIC 2.5 IN</v>
          </cell>
          <cell r="C8559">
            <v>996</v>
          </cell>
          <cell r="D8559">
            <v>1422.86</v>
          </cell>
          <cell r="E8559">
            <v>254.78960000000001</v>
          </cell>
        </row>
        <row r="8560">
          <cell r="A8560" t="str">
            <v>211639C</v>
          </cell>
          <cell r="B8560" t="str">
            <v>VALVE,THERMOSTATIC,3 IN,160 DEG</v>
          </cell>
          <cell r="C8560">
            <v>546.29999999999995</v>
          </cell>
          <cell r="D8560">
            <v>780.43</v>
          </cell>
          <cell r="E8560">
            <v>260.95679999999999</v>
          </cell>
        </row>
        <row r="8561">
          <cell r="A8561" t="str">
            <v>211639D</v>
          </cell>
          <cell r="B8561" t="str">
            <v>VALVE, THERMOSTATIC, 2.5 IN 160F</v>
          </cell>
          <cell r="C8561">
            <v>400.52</v>
          </cell>
          <cell r="D8561">
            <v>572.16999999999996</v>
          </cell>
          <cell r="E8561">
            <v>239.148</v>
          </cell>
        </row>
        <row r="8562">
          <cell r="A8562" t="str">
            <v>211640B</v>
          </cell>
          <cell r="B8562" t="str">
            <v>VALVE, THERMOSTATIC</v>
          </cell>
          <cell r="C8562">
            <v>1724.88</v>
          </cell>
          <cell r="D8562">
            <v>2464.11</v>
          </cell>
          <cell r="E8562">
            <v>1029.9223999999999</v>
          </cell>
        </row>
        <row r="8563">
          <cell r="A8563" t="str">
            <v>211641A</v>
          </cell>
          <cell r="B8563" t="str">
            <v>BRACKET, JUNCTION BOX</v>
          </cell>
          <cell r="C8563">
            <v>21.06</v>
          </cell>
          <cell r="D8563">
            <v>30.09</v>
          </cell>
          <cell r="E8563">
            <v>38.057279999999999</v>
          </cell>
        </row>
        <row r="8564">
          <cell r="A8564" t="str">
            <v>211644B</v>
          </cell>
          <cell r="B8564" t="str">
            <v>BRACKET, SWITCH ENCLOSURE</v>
          </cell>
          <cell r="C8564">
            <v>150.53</v>
          </cell>
          <cell r="D8564">
            <v>215.04</v>
          </cell>
          <cell r="E8564">
            <v>179.78354999999999</v>
          </cell>
        </row>
        <row r="8565">
          <cell r="A8565" t="str">
            <v>211649A</v>
          </cell>
          <cell r="B8565" t="str">
            <v>GASKET, FLANGE</v>
          </cell>
          <cell r="C8565">
            <v>1.01</v>
          </cell>
          <cell r="D8565">
            <v>1.44</v>
          </cell>
          <cell r="E8565">
            <v>0.52</v>
          </cell>
        </row>
        <row r="8566">
          <cell r="A8566" t="str">
            <v>211651A</v>
          </cell>
          <cell r="B8566" t="str">
            <v>BRACKET, CONTROL PANEL</v>
          </cell>
          <cell r="C8566">
            <v>74.17</v>
          </cell>
          <cell r="D8566">
            <v>105.95</v>
          </cell>
          <cell r="E8566">
            <v>104.13759</v>
          </cell>
        </row>
        <row r="8567">
          <cell r="A8567" t="str">
            <v>211653A</v>
          </cell>
          <cell r="B8567" t="str">
            <v>VALVE, SOLENOID NC, 230VAC</v>
          </cell>
          <cell r="C8567">
            <v>216.42</v>
          </cell>
          <cell r="D8567">
            <v>309.18</v>
          </cell>
          <cell r="E8567">
            <v>66.975999999999999</v>
          </cell>
        </row>
        <row r="8568">
          <cell r="A8568" t="str">
            <v>211653D</v>
          </cell>
          <cell r="B8568" t="str">
            <v>VALVE,SOLENOID NC,208VAC</v>
          </cell>
          <cell r="C8568">
            <v>101.05</v>
          </cell>
          <cell r="D8568">
            <v>144.35</v>
          </cell>
          <cell r="E8568">
            <v>68.140799999999999</v>
          </cell>
        </row>
        <row r="8569">
          <cell r="A8569" t="str">
            <v>211654E</v>
          </cell>
          <cell r="B8569" t="str">
            <v>TUBE,INT MFLD R.B.</v>
          </cell>
          <cell r="C8569">
            <v>27.2</v>
          </cell>
          <cell r="D8569">
            <v>38.86</v>
          </cell>
          <cell r="E8569">
            <v>21.381620000000002</v>
          </cell>
        </row>
        <row r="8570">
          <cell r="A8570" t="str">
            <v>211654H</v>
          </cell>
          <cell r="B8570" t="str">
            <v>TUBE, SOL. PRESS. SUPPLY</v>
          </cell>
          <cell r="C8570">
            <v>6.16</v>
          </cell>
          <cell r="D8570">
            <v>8.8000000000000007</v>
          </cell>
          <cell r="E8570">
            <v>2.0677699999999999</v>
          </cell>
        </row>
        <row r="8571">
          <cell r="A8571" t="str">
            <v>211654L</v>
          </cell>
          <cell r="B8571" t="str">
            <v>TUBE, AIR START SIGNAL</v>
          </cell>
          <cell r="C8571">
            <v>11.84</v>
          </cell>
          <cell r="D8571">
            <v>16.920000000000002</v>
          </cell>
          <cell r="E8571">
            <v>7.9871999999999996</v>
          </cell>
        </row>
        <row r="8572">
          <cell r="A8572" t="str">
            <v>211654P</v>
          </cell>
          <cell r="B8572" t="str">
            <v>TUBE, VENT AIR</v>
          </cell>
          <cell r="C8572">
            <v>29.04</v>
          </cell>
          <cell r="D8572">
            <v>41.48</v>
          </cell>
          <cell r="E8572">
            <v>27.195699999999999</v>
          </cell>
        </row>
        <row r="8573">
          <cell r="A8573" t="str">
            <v>211654U</v>
          </cell>
          <cell r="B8573" t="str">
            <v>TUBE, VENT (PANEL)</v>
          </cell>
          <cell r="C8573">
            <v>21.14</v>
          </cell>
          <cell r="D8573">
            <v>30.2</v>
          </cell>
          <cell r="E8573">
            <v>21.870899999999999</v>
          </cell>
        </row>
        <row r="8574">
          <cell r="A8574" t="str">
            <v>211654Y</v>
          </cell>
          <cell r="B8574" t="str">
            <v>TUBE, GAS VENT</v>
          </cell>
          <cell r="C8574">
            <v>25.59</v>
          </cell>
          <cell r="D8574">
            <v>36.56</v>
          </cell>
          <cell r="E8574">
            <v>23.353999999999999</v>
          </cell>
        </row>
        <row r="8575">
          <cell r="A8575" t="str">
            <v>211663Y</v>
          </cell>
          <cell r="B8575" t="str">
            <v>TUBE, INTAKE MNFLD PRESS</v>
          </cell>
          <cell r="C8575">
            <v>27.93</v>
          </cell>
          <cell r="D8575">
            <v>39.9</v>
          </cell>
          <cell r="E8575">
            <v>26.45224</v>
          </cell>
        </row>
        <row r="8576">
          <cell r="A8576" t="str">
            <v>211663Z</v>
          </cell>
          <cell r="B8576" t="str">
            <v>TUBE, J.W. PRESS, LOWER</v>
          </cell>
          <cell r="C8576">
            <v>27.93</v>
          </cell>
          <cell r="D8576">
            <v>39.9</v>
          </cell>
          <cell r="E8576">
            <v>26.45224</v>
          </cell>
        </row>
        <row r="8577">
          <cell r="A8577" t="str">
            <v>211665D</v>
          </cell>
          <cell r="B8577" t="str">
            <v>KIT, ADMISSION VALVE REPAIR</v>
          </cell>
          <cell r="C8577">
            <v>210</v>
          </cell>
          <cell r="D8577">
            <v>300</v>
          </cell>
          <cell r="E8577">
            <v>123.76</v>
          </cell>
        </row>
        <row r="8578">
          <cell r="A8578" t="str">
            <v>211665E</v>
          </cell>
          <cell r="B8578" t="str">
            <v>KIT, ADMISSION VALVE REPAIR</v>
          </cell>
          <cell r="C8578">
            <v>187.11</v>
          </cell>
          <cell r="D8578">
            <v>267.3</v>
          </cell>
          <cell r="E8578">
            <v>73.971410000000006</v>
          </cell>
        </row>
        <row r="8579">
          <cell r="A8579" t="str">
            <v>211670C</v>
          </cell>
          <cell r="B8579" t="str">
            <v>SEAL RING,SQUARE 1.88X2.38X.25</v>
          </cell>
          <cell r="C8579">
            <v>22.44</v>
          </cell>
          <cell r="D8579">
            <v>32.06</v>
          </cell>
          <cell r="E8579">
            <v>3.5775999999999999</v>
          </cell>
        </row>
        <row r="8580">
          <cell r="A8580" t="str">
            <v>211670D</v>
          </cell>
          <cell r="B8580" t="str">
            <v>SEAL RING,SQUARE</v>
          </cell>
          <cell r="C8580">
            <v>8.98</v>
          </cell>
          <cell r="D8580">
            <v>12.82</v>
          </cell>
          <cell r="E8580">
            <v>2.2360000000000002</v>
          </cell>
        </row>
        <row r="8581">
          <cell r="A8581" t="str">
            <v>211671A</v>
          </cell>
          <cell r="B8581" t="str">
            <v>SPACER,.34X.44X.07LG.</v>
          </cell>
          <cell r="C8581">
            <v>5.37</v>
          </cell>
          <cell r="D8581">
            <v>7.66</v>
          </cell>
          <cell r="E8581">
            <v>1.0192000000000001</v>
          </cell>
        </row>
        <row r="8582">
          <cell r="A8582" t="str">
            <v>211686A</v>
          </cell>
          <cell r="B8582" t="str">
            <v>TURBOCHARGER,TV94</v>
          </cell>
          <cell r="C8582">
            <v>7716.9</v>
          </cell>
          <cell r="D8582">
            <v>11024.14</v>
          </cell>
          <cell r="E8582">
            <v>3252.5167999999999</v>
          </cell>
        </row>
        <row r="8583">
          <cell r="A8583" t="str">
            <v>211700M</v>
          </cell>
          <cell r="B8583" t="str">
            <v>ELBOW, I.C. WATER INLET</v>
          </cell>
          <cell r="C8583">
            <v>316.58</v>
          </cell>
          <cell r="D8583">
            <v>452.25</v>
          </cell>
          <cell r="E8583">
            <v>55.619199999999999</v>
          </cell>
        </row>
        <row r="8584">
          <cell r="A8584" t="str">
            <v>211712B</v>
          </cell>
          <cell r="B8584" t="str">
            <v>TUBE, SENSING UPPER</v>
          </cell>
          <cell r="C8584">
            <v>26.1</v>
          </cell>
          <cell r="D8584">
            <v>37.28</v>
          </cell>
          <cell r="E8584">
            <v>26.693069999999999</v>
          </cell>
        </row>
        <row r="8585">
          <cell r="A8585" t="str">
            <v>211712H</v>
          </cell>
          <cell r="B8585" t="str">
            <v>TUBE, OIL PRESSURE</v>
          </cell>
          <cell r="C8585">
            <v>21.89</v>
          </cell>
          <cell r="D8585">
            <v>31.27</v>
          </cell>
          <cell r="E8585">
            <v>19.932870000000001</v>
          </cell>
        </row>
        <row r="8586">
          <cell r="A8586" t="str">
            <v>211712J</v>
          </cell>
          <cell r="B8586" t="str">
            <v>TUBE, SOLENOID VENT</v>
          </cell>
          <cell r="C8586">
            <v>5.12</v>
          </cell>
          <cell r="D8586">
            <v>7.31</v>
          </cell>
          <cell r="E8586">
            <v>1.71671</v>
          </cell>
        </row>
        <row r="8587">
          <cell r="A8587" t="str">
            <v>211712K</v>
          </cell>
          <cell r="B8587" t="str">
            <v>TUBE, AIR START SIGNAL</v>
          </cell>
          <cell r="C8587">
            <v>29.04</v>
          </cell>
          <cell r="D8587">
            <v>41.48</v>
          </cell>
          <cell r="E8587">
            <v>27.195699999999999</v>
          </cell>
        </row>
        <row r="8588">
          <cell r="A8588" t="str">
            <v>211712L</v>
          </cell>
          <cell r="B8588" t="str">
            <v>TUBE, START PANEL</v>
          </cell>
          <cell r="C8588">
            <v>20.58</v>
          </cell>
          <cell r="D8588">
            <v>29.4</v>
          </cell>
          <cell r="E8588">
            <v>21.490179999999999</v>
          </cell>
        </row>
        <row r="8589">
          <cell r="A8589" t="str">
            <v>211712M</v>
          </cell>
          <cell r="B8589" t="str">
            <v>TUBE, AIR SUPPLY</v>
          </cell>
          <cell r="C8589">
            <v>34.15</v>
          </cell>
          <cell r="D8589">
            <v>48.78</v>
          </cell>
          <cell r="E8589">
            <v>24.533300000000001</v>
          </cell>
        </row>
        <row r="8590">
          <cell r="A8590" t="str">
            <v>211712P</v>
          </cell>
          <cell r="B8590" t="str">
            <v>TUBE, INTAKE MANIFOLD SENSING</v>
          </cell>
          <cell r="C8590">
            <v>20.420000000000002</v>
          </cell>
          <cell r="D8590">
            <v>29.17</v>
          </cell>
          <cell r="E8590">
            <v>19.932870000000001</v>
          </cell>
        </row>
        <row r="8591">
          <cell r="A8591" t="str">
            <v>211712Z</v>
          </cell>
          <cell r="B8591" t="str">
            <v>TUBE, INTAKE MANIFOLD PRESSURE</v>
          </cell>
          <cell r="C8591">
            <v>3.58</v>
          </cell>
          <cell r="D8591">
            <v>5.1100000000000003</v>
          </cell>
          <cell r="E8591">
            <v>2.4143400000000002</v>
          </cell>
        </row>
        <row r="8592">
          <cell r="A8592" t="str">
            <v>211714J</v>
          </cell>
          <cell r="B8592" t="str">
            <v>TUBE, REGULATOR BALANCE</v>
          </cell>
          <cell r="C8592">
            <v>3.47</v>
          </cell>
          <cell r="D8592">
            <v>4.95</v>
          </cell>
          <cell r="E8592">
            <v>2.34</v>
          </cell>
        </row>
        <row r="8593">
          <cell r="A8593" t="str">
            <v>211714L</v>
          </cell>
          <cell r="B8593" t="str">
            <v>TUBE, AIR PRELUBE</v>
          </cell>
          <cell r="C8593">
            <v>41.8</v>
          </cell>
          <cell r="D8593">
            <v>59.71</v>
          </cell>
          <cell r="E8593">
            <v>36.315249999999999</v>
          </cell>
        </row>
        <row r="8594">
          <cell r="A8594" t="str">
            <v>211714S</v>
          </cell>
          <cell r="B8594" t="str">
            <v>TUBE, AIR PRELUBE</v>
          </cell>
          <cell r="C8594">
            <v>50.26</v>
          </cell>
          <cell r="D8594">
            <v>71.81</v>
          </cell>
          <cell r="E8594">
            <v>32.202199999999998</v>
          </cell>
        </row>
        <row r="8595">
          <cell r="A8595" t="str">
            <v>211714Z</v>
          </cell>
          <cell r="B8595" t="str">
            <v>TUBE, AIR PRELUBE</v>
          </cell>
          <cell r="C8595">
            <v>53.41</v>
          </cell>
          <cell r="D8595">
            <v>76.290000000000006</v>
          </cell>
          <cell r="E8595">
            <v>43.7273</v>
          </cell>
        </row>
        <row r="8596">
          <cell r="A8596" t="str">
            <v>211724A</v>
          </cell>
          <cell r="B8596" t="str">
            <v>RING, RETAINING</v>
          </cell>
          <cell r="C8596">
            <v>0.15</v>
          </cell>
          <cell r="D8596">
            <v>0.22</v>
          </cell>
          <cell r="E8596">
            <v>0.104</v>
          </cell>
        </row>
        <row r="8597">
          <cell r="A8597" t="str">
            <v>211754B</v>
          </cell>
          <cell r="B8597" t="str">
            <v>COUPLING,FLEXMASTER 2.50 PIPE</v>
          </cell>
          <cell r="C8597">
            <v>722.1</v>
          </cell>
          <cell r="D8597">
            <v>1031.57</v>
          </cell>
          <cell r="E8597">
            <v>142.10531</v>
          </cell>
        </row>
        <row r="8598">
          <cell r="A8598" t="str">
            <v>211754H</v>
          </cell>
          <cell r="B8598" t="str">
            <v>COUPLING, FLEXMASTER, 3.5" TUBE</v>
          </cell>
          <cell r="C8598">
            <v>276</v>
          </cell>
          <cell r="D8598">
            <v>394.29</v>
          </cell>
          <cell r="E8598">
            <v>91.936000000000007</v>
          </cell>
        </row>
        <row r="8599">
          <cell r="A8599" t="str">
            <v>211755C</v>
          </cell>
          <cell r="B8599" t="str">
            <v>BRACE, CLIP</v>
          </cell>
          <cell r="C8599">
            <v>0.62</v>
          </cell>
          <cell r="D8599">
            <v>0.88</v>
          </cell>
          <cell r="E8599">
            <v>0.37534000000000001</v>
          </cell>
        </row>
        <row r="8600">
          <cell r="A8600" t="str">
            <v>211755D</v>
          </cell>
          <cell r="B8600" t="str">
            <v>BRACE, CLIP</v>
          </cell>
          <cell r="C8600">
            <v>0.54</v>
          </cell>
          <cell r="D8600">
            <v>0.78</v>
          </cell>
          <cell r="E8600">
            <v>0.33362999999999998</v>
          </cell>
        </row>
        <row r="8601">
          <cell r="A8601" t="str">
            <v>211755E</v>
          </cell>
          <cell r="B8601" t="str">
            <v>BRACE, CLIP</v>
          </cell>
          <cell r="C8601">
            <v>0.62</v>
          </cell>
          <cell r="D8601">
            <v>0.88</v>
          </cell>
          <cell r="E8601">
            <v>0.37534000000000001</v>
          </cell>
        </row>
        <row r="8602">
          <cell r="A8602" t="str">
            <v>211755G</v>
          </cell>
          <cell r="B8602" t="str">
            <v>BRACE, CONDUIT</v>
          </cell>
          <cell r="C8602">
            <v>0.21</v>
          </cell>
          <cell r="D8602">
            <v>0.3</v>
          </cell>
          <cell r="E8602">
            <v>0.14538999999999999</v>
          </cell>
        </row>
        <row r="8603">
          <cell r="A8603" t="str">
            <v>211755J</v>
          </cell>
          <cell r="B8603" t="str">
            <v>BRACE, TUBE</v>
          </cell>
          <cell r="C8603">
            <v>58.6</v>
          </cell>
          <cell r="D8603">
            <v>83.71</v>
          </cell>
          <cell r="E8603">
            <v>39.520000000000003</v>
          </cell>
        </row>
        <row r="8604">
          <cell r="A8604" t="str">
            <v>211755L</v>
          </cell>
          <cell r="B8604" t="str">
            <v>SUPPRT,IC WAT TUBE-INTER</v>
          </cell>
          <cell r="C8604">
            <v>29.26</v>
          </cell>
          <cell r="D8604">
            <v>41.8</v>
          </cell>
          <cell r="E8604">
            <v>4.2535999999999996</v>
          </cell>
        </row>
        <row r="8605">
          <cell r="A8605" t="str">
            <v>211755M</v>
          </cell>
          <cell r="B8605" t="str">
            <v>SUPPORT,IC WAT TUBE-REAR</v>
          </cell>
          <cell r="C8605">
            <v>48.07</v>
          </cell>
          <cell r="D8605">
            <v>68.67</v>
          </cell>
          <cell r="E8605">
            <v>11.523199999999999</v>
          </cell>
        </row>
        <row r="8606">
          <cell r="A8606" t="str">
            <v>211755N</v>
          </cell>
          <cell r="B8606" t="str">
            <v>SUPPORT, CLIP</v>
          </cell>
          <cell r="C8606">
            <v>20.309999999999999</v>
          </cell>
          <cell r="D8606">
            <v>29.02</v>
          </cell>
          <cell r="E8606">
            <v>20.189730000000001</v>
          </cell>
        </row>
        <row r="8607">
          <cell r="A8607" t="str">
            <v>211755P</v>
          </cell>
          <cell r="B8607" t="str">
            <v>SUPPORT, CLIP</v>
          </cell>
          <cell r="C8607">
            <v>15.33</v>
          </cell>
          <cell r="D8607">
            <v>21.9</v>
          </cell>
          <cell r="E8607">
            <v>13.23626</v>
          </cell>
        </row>
        <row r="8608">
          <cell r="A8608" t="str">
            <v>211755R</v>
          </cell>
          <cell r="B8608" t="str">
            <v>BRACKET, TURBO OIL TUBE</v>
          </cell>
          <cell r="C8608">
            <v>42.85</v>
          </cell>
          <cell r="D8608">
            <v>61.21</v>
          </cell>
          <cell r="E8608">
            <v>11.648</v>
          </cell>
        </row>
        <row r="8609">
          <cell r="A8609" t="str">
            <v>211755T</v>
          </cell>
          <cell r="B8609" t="str">
            <v>BRACE, SUPPORT CLIP</v>
          </cell>
          <cell r="C8609">
            <v>14.9</v>
          </cell>
          <cell r="D8609">
            <v>21.29</v>
          </cell>
          <cell r="E8609">
            <v>8.1342099999999995</v>
          </cell>
        </row>
        <row r="8610">
          <cell r="A8610" t="str">
            <v>211755U</v>
          </cell>
          <cell r="B8610" t="str">
            <v>BRACE, TUBE</v>
          </cell>
          <cell r="C8610">
            <v>14.01</v>
          </cell>
          <cell r="D8610">
            <v>20.010000000000002</v>
          </cell>
          <cell r="E8610">
            <v>1.5287999999999999</v>
          </cell>
        </row>
        <row r="8611">
          <cell r="A8611" t="str">
            <v>211755V</v>
          </cell>
          <cell r="B8611" t="str">
            <v>SUPPORT, CLIP</v>
          </cell>
          <cell r="C8611">
            <v>12.21</v>
          </cell>
          <cell r="D8611">
            <v>17.440000000000001</v>
          </cell>
          <cell r="E8611">
            <v>12.086650000000001</v>
          </cell>
        </row>
        <row r="8612">
          <cell r="A8612" t="str">
            <v>211755W</v>
          </cell>
          <cell r="B8612" t="str">
            <v>BRACE, SUPPORT, SENSOR</v>
          </cell>
          <cell r="C8612">
            <v>24.46</v>
          </cell>
          <cell r="D8612">
            <v>34.950000000000003</v>
          </cell>
          <cell r="E8612">
            <v>13.884</v>
          </cell>
        </row>
        <row r="8613">
          <cell r="A8613" t="str">
            <v>211755X</v>
          </cell>
          <cell r="B8613" t="str">
            <v>BRACE, TUBE</v>
          </cell>
          <cell r="C8613">
            <v>46.97</v>
          </cell>
          <cell r="D8613">
            <v>67.099999999999994</v>
          </cell>
          <cell r="E8613">
            <v>14.3</v>
          </cell>
        </row>
        <row r="8614">
          <cell r="A8614" t="str">
            <v>211756A</v>
          </cell>
          <cell r="B8614" t="str">
            <v>ACTUATOR, UG</v>
          </cell>
          <cell r="C8614">
            <v>12077.81</v>
          </cell>
          <cell r="D8614">
            <v>17254.009999999998</v>
          </cell>
          <cell r="E8614">
            <v>2193.62</v>
          </cell>
        </row>
        <row r="8615">
          <cell r="A8615" t="str">
            <v>211756B</v>
          </cell>
          <cell r="B8615" t="str">
            <v>ACTUATOR, UG</v>
          </cell>
          <cell r="C8615">
            <v>3552.07</v>
          </cell>
          <cell r="D8615">
            <v>5074.3900000000003</v>
          </cell>
          <cell r="E8615">
            <v>2298.4</v>
          </cell>
        </row>
        <row r="8616">
          <cell r="A8616" t="str">
            <v>211761A</v>
          </cell>
          <cell r="B8616" t="str">
            <v>TUBE,EJECTOR INLET-FRONT</v>
          </cell>
          <cell r="C8616">
            <v>127.43</v>
          </cell>
          <cell r="D8616">
            <v>182.04</v>
          </cell>
          <cell r="E8616">
            <v>35.496729999999999</v>
          </cell>
        </row>
        <row r="8617">
          <cell r="A8617" t="str">
            <v>211761B</v>
          </cell>
          <cell r="B8617" t="str">
            <v>TUBE,SEPARATOR OUTLET-REAR</v>
          </cell>
          <cell r="C8617">
            <v>115.64</v>
          </cell>
          <cell r="D8617">
            <v>165.2</v>
          </cell>
          <cell r="E8617">
            <v>37.71866</v>
          </cell>
        </row>
        <row r="8618">
          <cell r="A8618" t="str">
            <v>211761C</v>
          </cell>
          <cell r="B8618" t="str">
            <v>TUBE,SEPARATOR OUTLET-FRONT</v>
          </cell>
          <cell r="C8618">
            <v>65.510000000000005</v>
          </cell>
          <cell r="D8618">
            <v>93.59</v>
          </cell>
          <cell r="E8618">
            <v>35.350160000000002</v>
          </cell>
        </row>
        <row r="8619">
          <cell r="A8619" t="str">
            <v>211761D</v>
          </cell>
          <cell r="B8619" t="str">
            <v>TUBE, BREATHER</v>
          </cell>
          <cell r="C8619">
            <v>90.96</v>
          </cell>
          <cell r="D8619">
            <v>129.94</v>
          </cell>
          <cell r="E8619">
            <v>84.749719999999996</v>
          </cell>
        </row>
        <row r="8620">
          <cell r="A8620" t="str">
            <v>211761G</v>
          </cell>
          <cell r="B8620" t="str">
            <v>TUBE, BREATHER FRONT INTERM</v>
          </cell>
          <cell r="C8620">
            <v>246.44</v>
          </cell>
          <cell r="D8620">
            <v>352.06</v>
          </cell>
          <cell r="E8620">
            <v>80.267200000000003</v>
          </cell>
        </row>
        <row r="8621">
          <cell r="A8621" t="str">
            <v>211761S</v>
          </cell>
          <cell r="B8621" t="str">
            <v>TUBE, BREATHER-REAR</v>
          </cell>
          <cell r="C8621">
            <v>203.26</v>
          </cell>
          <cell r="D8621">
            <v>290.36</v>
          </cell>
          <cell r="E8621">
            <v>81.731200000000001</v>
          </cell>
        </row>
        <row r="8622">
          <cell r="A8622" t="str">
            <v>211761T</v>
          </cell>
          <cell r="B8622" t="str">
            <v>TUBE, BREATHER-FRONT</v>
          </cell>
          <cell r="C8622">
            <v>114.1</v>
          </cell>
          <cell r="D8622">
            <v>162.99</v>
          </cell>
          <cell r="E8622">
            <v>84.248130000000003</v>
          </cell>
        </row>
        <row r="8623">
          <cell r="A8623" t="str">
            <v>211761U</v>
          </cell>
          <cell r="B8623" t="str">
            <v>TUBE, BREATHER- FRONT</v>
          </cell>
          <cell r="C8623">
            <v>106.65</v>
          </cell>
          <cell r="D8623">
            <v>152.35</v>
          </cell>
          <cell r="E8623">
            <v>104.24182999999999</v>
          </cell>
        </row>
        <row r="8624">
          <cell r="A8624" t="str">
            <v>211761V</v>
          </cell>
          <cell r="B8624" t="str">
            <v>TUBE, BREATHER- REAR</v>
          </cell>
          <cell r="C8624">
            <v>102.12</v>
          </cell>
          <cell r="D8624">
            <v>145.88</v>
          </cell>
          <cell r="E8624">
            <v>109.12412</v>
          </cell>
        </row>
        <row r="8625">
          <cell r="A8625" t="str">
            <v>211761Z</v>
          </cell>
          <cell r="B8625" t="str">
            <v>TUBE,IC WATER OUT,FRONT</v>
          </cell>
          <cell r="C8625">
            <v>147.68</v>
          </cell>
          <cell r="D8625">
            <v>210.97</v>
          </cell>
          <cell r="E8625">
            <v>34.686639999999997</v>
          </cell>
        </row>
        <row r="8626">
          <cell r="A8626" t="str">
            <v>211764B</v>
          </cell>
          <cell r="B8626" t="str">
            <v>BRACKET,IGNITION SWITCH</v>
          </cell>
          <cell r="C8626">
            <v>75.17</v>
          </cell>
          <cell r="D8626">
            <v>107.38</v>
          </cell>
          <cell r="E8626">
            <v>20.02</v>
          </cell>
        </row>
        <row r="8627">
          <cell r="A8627" t="str">
            <v>211764C</v>
          </cell>
          <cell r="B8627" t="str">
            <v>BRACKET, EMERGENCY SWITCH</v>
          </cell>
          <cell r="C8627">
            <v>38.58</v>
          </cell>
          <cell r="D8627">
            <v>55.12</v>
          </cell>
          <cell r="E8627">
            <v>27.56</v>
          </cell>
        </row>
        <row r="8628">
          <cell r="A8628" t="str">
            <v>211769A</v>
          </cell>
          <cell r="B8628" t="str">
            <v>TUBE, MAIN GAS TO BULKHEAD</v>
          </cell>
          <cell r="C8628">
            <v>35.43</v>
          </cell>
          <cell r="D8628">
            <v>50.62</v>
          </cell>
          <cell r="E8628">
            <v>23.554739999999999</v>
          </cell>
        </row>
        <row r="8629">
          <cell r="A8629" t="str">
            <v>211769B</v>
          </cell>
          <cell r="B8629" t="str">
            <v>TUBE, CARB AIR TO BULKHEAD</v>
          </cell>
          <cell r="C8629">
            <v>10.74</v>
          </cell>
          <cell r="D8629">
            <v>15.35</v>
          </cell>
          <cell r="E8629">
            <v>7.2437399999999998</v>
          </cell>
        </row>
        <row r="8630">
          <cell r="A8630" t="str">
            <v>211769C</v>
          </cell>
          <cell r="B8630" t="str">
            <v>TUBE, J.W. TO BULKHEAD</v>
          </cell>
          <cell r="C8630">
            <v>22.56</v>
          </cell>
          <cell r="D8630">
            <v>32.229999999999997</v>
          </cell>
          <cell r="E8630">
            <v>22.830369999999998</v>
          </cell>
        </row>
        <row r="8631">
          <cell r="A8631" t="str">
            <v>211769D</v>
          </cell>
          <cell r="B8631" t="str">
            <v>TUBE, INTAKE MNFLD TO BULKHEAD</v>
          </cell>
          <cell r="C8631">
            <v>3.58</v>
          </cell>
          <cell r="D8631">
            <v>5.1100000000000003</v>
          </cell>
          <cell r="E8631">
            <v>2.4121600000000001</v>
          </cell>
        </row>
        <row r="8632">
          <cell r="A8632" t="str">
            <v>211769E</v>
          </cell>
          <cell r="B8632" t="str">
            <v>TUBE, LUBE OIL TO BULKHEAD</v>
          </cell>
          <cell r="C8632">
            <v>5.37</v>
          </cell>
          <cell r="D8632">
            <v>7.67</v>
          </cell>
          <cell r="E8632">
            <v>3.6218699999999999</v>
          </cell>
        </row>
        <row r="8633">
          <cell r="A8633" t="str">
            <v>211769W</v>
          </cell>
          <cell r="B8633" t="str">
            <v>TUBE, SOL PRESS SUPPLY</v>
          </cell>
          <cell r="C8633">
            <v>20.55</v>
          </cell>
          <cell r="D8633">
            <v>29.36</v>
          </cell>
          <cell r="E8633">
            <v>19.932870000000001</v>
          </cell>
        </row>
        <row r="8634">
          <cell r="A8634" t="str">
            <v>211769Y</v>
          </cell>
          <cell r="B8634" t="str">
            <v>TUBE, PRECHAMBER PRESSURE</v>
          </cell>
          <cell r="C8634">
            <v>27.93</v>
          </cell>
          <cell r="D8634">
            <v>39.9</v>
          </cell>
          <cell r="E8634">
            <v>26.45224</v>
          </cell>
        </row>
        <row r="8635">
          <cell r="A8635" t="str">
            <v>211769Z</v>
          </cell>
          <cell r="B8635" t="str">
            <v>TUBE, CARB AIR PRESSURE</v>
          </cell>
          <cell r="C8635">
            <v>22.56</v>
          </cell>
          <cell r="D8635">
            <v>32.229999999999997</v>
          </cell>
          <cell r="E8635">
            <v>22.830369999999998</v>
          </cell>
        </row>
        <row r="8636">
          <cell r="A8636" t="str">
            <v>211771A</v>
          </cell>
          <cell r="B8636" t="str">
            <v>ADAPTER,MAIN BEARNG TEMP</v>
          </cell>
          <cell r="C8636">
            <v>19.399999999999999</v>
          </cell>
          <cell r="D8636">
            <v>27.71</v>
          </cell>
          <cell r="E8636">
            <v>8.6424000000000003</v>
          </cell>
        </row>
        <row r="8637">
          <cell r="A8637" t="str">
            <v>211782A</v>
          </cell>
          <cell r="B8637" t="str">
            <v>BRACKET, SAFETY LABEL</v>
          </cell>
          <cell r="C8637">
            <v>17.34</v>
          </cell>
          <cell r="D8637">
            <v>24.77</v>
          </cell>
          <cell r="E8637">
            <v>2.3919999999999999</v>
          </cell>
        </row>
        <row r="8638">
          <cell r="A8638" t="str">
            <v>211782B</v>
          </cell>
          <cell r="B8638" t="str">
            <v>PLATE, SAFETY LABEL</v>
          </cell>
          <cell r="C8638">
            <v>1.68</v>
          </cell>
          <cell r="D8638">
            <v>2.4</v>
          </cell>
          <cell r="E8638">
            <v>1.1335999999999999</v>
          </cell>
        </row>
        <row r="8639">
          <cell r="A8639" t="str">
            <v>211783B</v>
          </cell>
          <cell r="B8639" t="str">
            <v>REGULATOR,PRESSURE (FISHER 99)</v>
          </cell>
          <cell r="C8639">
            <v>1344.66</v>
          </cell>
          <cell r="D8639">
            <v>1920.94</v>
          </cell>
          <cell r="E8639">
            <v>906.79679999999996</v>
          </cell>
        </row>
        <row r="8640">
          <cell r="A8640" t="str">
            <v>211788A</v>
          </cell>
          <cell r="B8640" t="str">
            <v>WIRE,THERMOCOUPLE,61' LG</v>
          </cell>
          <cell r="C8640">
            <v>142.54</v>
          </cell>
          <cell r="D8640">
            <v>203.62</v>
          </cell>
          <cell r="E8640">
            <v>99.832999999999998</v>
          </cell>
        </row>
        <row r="8641">
          <cell r="A8641" t="str">
            <v>211790A</v>
          </cell>
          <cell r="B8641" t="str">
            <v>SUPPORT, ROCKER SHAFT</v>
          </cell>
          <cell r="C8641">
            <v>180.4</v>
          </cell>
          <cell r="D8641">
            <v>257.70999999999998</v>
          </cell>
          <cell r="E8641">
            <v>94.971729999999994</v>
          </cell>
        </row>
        <row r="8642">
          <cell r="A8642" t="str">
            <v>211792A</v>
          </cell>
          <cell r="B8642" t="str">
            <v>BRIDGE, VALVE</v>
          </cell>
          <cell r="C8642">
            <v>120.77</v>
          </cell>
          <cell r="D8642">
            <v>172.53</v>
          </cell>
          <cell r="E8642">
            <v>103.1292</v>
          </cell>
        </row>
        <row r="8643">
          <cell r="A8643" t="str">
            <v>211792E</v>
          </cell>
          <cell r="B8643" t="str">
            <v>BRIDGE, VALVE</v>
          </cell>
          <cell r="C8643">
            <v>106.61</v>
          </cell>
          <cell r="D8643">
            <v>152.30000000000001</v>
          </cell>
          <cell r="E8643">
            <v>9.4377899999999997</v>
          </cell>
        </row>
        <row r="8644">
          <cell r="A8644" t="str">
            <v>211793A</v>
          </cell>
          <cell r="B8644" t="str">
            <v>GUIDE, VALVE BRIDGE</v>
          </cell>
          <cell r="C8644">
            <v>18.41</v>
          </cell>
          <cell r="D8644">
            <v>26.3</v>
          </cell>
          <cell r="E8644">
            <v>3.1616</v>
          </cell>
        </row>
        <row r="8645">
          <cell r="A8645" t="str">
            <v>211795A</v>
          </cell>
          <cell r="B8645" t="str">
            <v>SEAL,IGNITER SLEEVE</v>
          </cell>
          <cell r="C8645">
            <v>0.31</v>
          </cell>
          <cell r="D8645">
            <v>0.44</v>
          </cell>
          <cell r="E8645">
            <v>0.20488000000000001</v>
          </cell>
        </row>
        <row r="8646">
          <cell r="A8646" t="str">
            <v>211795B</v>
          </cell>
          <cell r="B8646" t="str">
            <v>SEAL, IGNITER SLEEVE</v>
          </cell>
          <cell r="C8646">
            <v>1.62</v>
          </cell>
          <cell r="D8646">
            <v>2.3199999999999998</v>
          </cell>
          <cell r="E8646">
            <v>0.54995000000000005</v>
          </cell>
        </row>
        <row r="8647">
          <cell r="A8647" t="str">
            <v>211796C</v>
          </cell>
          <cell r="B8647" t="str">
            <v>SLEEVE, SPARK PLUG</v>
          </cell>
          <cell r="C8647">
            <v>399.84</v>
          </cell>
          <cell r="D8647">
            <v>571.20000000000005</v>
          </cell>
          <cell r="E8647">
            <v>30.68</v>
          </cell>
        </row>
        <row r="8648">
          <cell r="A8648" t="str">
            <v>211798A</v>
          </cell>
          <cell r="B8648" t="str">
            <v>BUSHING,ROCKER</v>
          </cell>
          <cell r="C8648">
            <v>5.19</v>
          </cell>
          <cell r="D8648">
            <v>7.41</v>
          </cell>
          <cell r="E8648">
            <v>3.4975200000000002</v>
          </cell>
        </row>
        <row r="8649">
          <cell r="A8649" t="str">
            <v>211798D</v>
          </cell>
          <cell r="B8649" t="str">
            <v>BUSHING, ROCKER</v>
          </cell>
          <cell r="C8649">
            <v>36.33</v>
          </cell>
          <cell r="D8649">
            <v>51.9</v>
          </cell>
          <cell r="E8649">
            <v>30.776720000000001</v>
          </cell>
        </row>
        <row r="8650">
          <cell r="A8650" t="str">
            <v>211798E</v>
          </cell>
          <cell r="B8650" t="str">
            <v>BUSHING,ROCKER</v>
          </cell>
          <cell r="C8650">
            <v>36.72</v>
          </cell>
          <cell r="D8650">
            <v>52.46</v>
          </cell>
          <cell r="E8650">
            <v>30.776720000000001</v>
          </cell>
        </row>
        <row r="8651">
          <cell r="A8651" t="str">
            <v>211801 2</v>
          </cell>
          <cell r="B8651" t="str">
            <v>INSERT, VALVE SEAT 30 DEG. (INT.)</v>
          </cell>
          <cell r="C8651">
            <v>47.87</v>
          </cell>
          <cell r="D8651">
            <v>68.39</v>
          </cell>
          <cell r="E8651">
            <v>24.2424</v>
          </cell>
        </row>
        <row r="8652">
          <cell r="A8652" t="str">
            <v>211801 3</v>
          </cell>
          <cell r="B8652" t="str">
            <v>INSERT, VALVE SEAT 30 DEG. (INT.)</v>
          </cell>
          <cell r="C8652">
            <v>74.05</v>
          </cell>
          <cell r="D8652">
            <v>105.79</v>
          </cell>
          <cell r="E8652">
            <v>24.2424</v>
          </cell>
        </row>
        <row r="8653">
          <cell r="A8653" t="str">
            <v>211801J</v>
          </cell>
          <cell r="B8653" t="str">
            <v>INSERT, VALVE SEAT 20 DEG. (INT.)</v>
          </cell>
          <cell r="C8653">
            <v>35</v>
          </cell>
          <cell r="D8653">
            <v>50</v>
          </cell>
          <cell r="E8653">
            <v>11.11453</v>
          </cell>
        </row>
        <row r="8654">
          <cell r="A8654" t="str">
            <v>211801J 1</v>
          </cell>
          <cell r="B8654" t="str">
            <v>INSERT, VALVE SEAT 20 DEG. (INT.)</v>
          </cell>
          <cell r="C8654">
            <v>110.83</v>
          </cell>
          <cell r="D8654">
            <v>158.33000000000001</v>
          </cell>
          <cell r="E8654">
            <v>19.59329</v>
          </cell>
        </row>
        <row r="8655">
          <cell r="A8655" t="str">
            <v>211801J 2</v>
          </cell>
          <cell r="B8655" t="str">
            <v>INSERT, VALVE SEAT 20 DEG. (INT.)</v>
          </cell>
          <cell r="C8655">
            <v>110.82</v>
          </cell>
          <cell r="D8655">
            <v>158.32</v>
          </cell>
          <cell r="E8655">
            <v>23.732800000000001</v>
          </cell>
        </row>
        <row r="8656">
          <cell r="A8656" t="str">
            <v>211801J 3</v>
          </cell>
          <cell r="B8656" t="str">
            <v>INSERT, VALVE SEAT 20 DEG. (INT.)</v>
          </cell>
          <cell r="C8656">
            <v>110.28</v>
          </cell>
          <cell r="D8656">
            <v>157.55000000000001</v>
          </cell>
          <cell r="E8656">
            <v>23.732800000000001</v>
          </cell>
        </row>
        <row r="8657">
          <cell r="A8657" t="str">
            <v>211802B</v>
          </cell>
          <cell r="B8657" t="str">
            <v>INSERT, VALVE SEAT 20 DEG. (EXH.)</v>
          </cell>
          <cell r="C8657">
            <v>98.94</v>
          </cell>
          <cell r="D8657">
            <v>141.34</v>
          </cell>
          <cell r="E8657">
            <v>30.263999999999999</v>
          </cell>
        </row>
        <row r="8658">
          <cell r="A8658" t="str">
            <v>211802B1</v>
          </cell>
          <cell r="B8658" t="str">
            <v>INSERT, VALVE SEAT 20 DEG. (EXH.)</v>
          </cell>
          <cell r="C8658">
            <v>98.9</v>
          </cell>
          <cell r="D8658">
            <v>141.29</v>
          </cell>
          <cell r="E8658">
            <v>33.221769999999999</v>
          </cell>
        </row>
        <row r="8659">
          <cell r="A8659" t="str">
            <v>211802B2</v>
          </cell>
          <cell r="B8659" t="str">
            <v>INSERT, VALVE SEAT 20 DEG. (EXH.)</v>
          </cell>
          <cell r="C8659">
            <v>97.93</v>
          </cell>
          <cell r="D8659">
            <v>139.9</v>
          </cell>
          <cell r="E8659">
            <v>41.78436</v>
          </cell>
        </row>
        <row r="8660">
          <cell r="A8660" t="str">
            <v>211802B3</v>
          </cell>
          <cell r="B8660" t="str">
            <v>INSERT, VALVE SEAT 20 DEG. (EXH.)</v>
          </cell>
          <cell r="C8660">
            <v>120.69</v>
          </cell>
          <cell r="D8660">
            <v>172.41</v>
          </cell>
          <cell r="E8660">
            <v>45.297249999999998</v>
          </cell>
        </row>
        <row r="8661">
          <cell r="A8661" t="str">
            <v>211802B4</v>
          </cell>
          <cell r="B8661" t="str">
            <v>INSERT, VALVE SEAT 20 DEG. (EXH.)</v>
          </cell>
          <cell r="C8661">
            <v>99.93</v>
          </cell>
          <cell r="D8661">
            <v>142.76</v>
          </cell>
          <cell r="E8661">
            <v>34.351199999999999</v>
          </cell>
        </row>
        <row r="8662">
          <cell r="A8662" t="str">
            <v>211802B5</v>
          </cell>
          <cell r="B8662" t="str">
            <v>INSERT, VALVE SEAT 20 DEG. (EXH.)</v>
          </cell>
          <cell r="C8662">
            <v>99.93</v>
          </cell>
          <cell r="D8662">
            <v>142.76</v>
          </cell>
          <cell r="E8662">
            <v>45.436250000000001</v>
          </cell>
        </row>
        <row r="8663">
          <cell r="A8663" t="str">
            <v>211802B6</v>
          </cell>
          <cell r="B8663" t="str">
            <v>INSERT, VALVE SEAT 20 DEG. (EXH.)</v>
          </cell>
          <cell r="C8663">
            <v>99.93</v>
          </cell>
          <cell r="D8663">
            <v>142.76</v>
          </cell>
          <cell r="E8663">
            <v>44.064799999999998</v>
          </cell>
        </row>
        <row r="8664">
          <cell r="A8664" t="str">
            <v>211808A</v>
          </cell>
          <cell r="B8664" t="str">
            <v>SOCKET, BALL</v>
          </cell>
          <cell r="C8664">
            <v>13.6</v>
          </cell>
          <cell r="D8664">
            <v>19.43</v>
          </cell>
          <cell r="E8664">
            <v>3.2551999999999999</v>
          </cell>
        </row>
        <row r="8665">
          <cell r="A8665" t="str">
            <v>211819A</v>
          </cell>
          <cell r="B8665" t="str">
            <v>BALL, ROCKER</v>
          </cell>
          <cell r="C8665">
            <v>20.260000000000002</v>
          </cell>
          <cell r="D8665">
            <v>28.94</v>
          </cell>
          <cell r="E8665">
            <v>5.2</v>
          </cell>
        </row>
        <row r="8666">
          <cell r="A8666" t="str">
            <v>211820B</v>
          </cell>
          <cell r="B8666" t="str">
            <v>SCREW, ADJUSTING</v>
          </cell>
          <cell r="C8666">
            <v>33.659999999999997</v>
          </cell>
          <cell r="D8666">
            <v>48.09</v>
          </cell>
          <cell r="E8666">
            <v>7.8103999999999996</v>
          </cell>
        </row>
        <row r="8667">
          <cell r="A8667" t="str">
            <v>211830A</v>
          </cell>
          <cell r="B8667" t="str">
            <v>O-RING</v>
          </cell>
          <cell r="C8667">
            <v>0.6</v>
          </cell>
          <cell r="D8667">
            <v>0.86</v>
          </cell>
          <cell r="E8667">
            <v>0.30159999999999998</v>
          </cell>
        </row>
        <row r="8668">
          <cell r="A8668" t="str">
            <v>211830D</v>
          </cell>
          <cell r="B8668" t="str">
            <v>O-RING 6.50 X 7.00 X .25 VITON</v>
          </cell>
          <cell r="C8668">
            <v>7.68</v>
          </cell>
          <cell r="D8668">
            <v>10.97</v>
          </cell>
          <cell r="E8668">
            <v>4.6761999999999997</v>
          </cell>
        </row>
        <row r="8669">
          <cell r="A8669" t="str">
            <v>211830K</v>
          </cell>
          <cell r="B8669" t="str">
            <v>O RING,3.75X4.00X.12,HNBR</v>
          </cell>
          <cell r="C8669">
            <v>2.0699999999999998</v>
          </cell>
          <cell r="D8669">
            <v>2.96</v>
          </cell>
          <cell r="E8669">
            <v>0.34320000000000001</v>
          </cell>
        </row>
        <row r="8670">
          <cell r="A8670" t="str">
            <v>211830L</v>
          </cell>
          <cell r="B8670" t="str">
            <v>O-RING,6.5 X 7.0 X .25 PFA-SIL</v>
          </cell>
          <cell r="C8670">
            <v>51.48</v>
          </cell>
          <cell r="D8670">
            <v>73.540000000000006</v>
          </cell>
          <cell r="E8670">
            <v>12.8752</v>
          </cell>
        </row>
        <row r="8671">
          <cell r="A8671" t="str">
            <v>211830M</v>
          </cell>
          <cell r="B8671" t="str">
            <v>O-RING STANDARD</v>
          </cell>
          <cell r="C8671">
            <v>13.46</v>
          </cell>
          <cell r="D8671">
            <v>19.23</v>
          </cell>
          <cell r="E8671">
            <v>3.7128000000000001</v>
          </cell>
        </row>
        <row r="8672">
          <cell r="A8672" t="str">
            <v>211830N</v>
          </cell>
          <cell r="B8672" t="str">
            <v>O-RING, STANDARD</v>
          </cell>
          <cell r="C8672">
            <v>3.68</v>
          </cell>
          <cell r="D8672">
            <v>5.26</v>
          </cell>
          <cell r="E8672">
            <v>1.0815999999999999</v>
          </cell>
        </row>
        <row r="8673">
          <cell r="A8673" t="str">
            <v>211849B</v>
          </cell>
          <cell r="B8673" t="str">
            <v>PANEL,JUNCTION BOX</v>
          </cell>
          <cell r="C8673">
            <v>86.19</v>
          </cell>
          <cell r="D8673">
            <v>123.13</v>
          </cell>
          <cell r="E8673">
            <v>81.243600000000001</v>
          </cell>
        </row>
        <row r="8674">
          <cell r="A8674" t="str">
            <v>211856A</v>
          </cell>
          <cell r="B8674" t="str">
            <v>SPRING,GAS REGULATOR-BLK SPR</v>
          </cell>
          <cell r="C8674">
            <v>76.819999999999993</v>
          </cell>
          <cell r="D8674">
            <v>109.75</v>
          </cell>
          <cell r="E8674">
            <v>47.490299999999998</v>
          </cell>
        </row>
        <row r="8675">
          <cell r="A8675" t="str">
            <v>211856B</v>
          </cell>
          <cell r="B8675" t="str">
            <v>SPRING,GAS REGULATOR-GRY SPR</v>
          </cell>
          <cell r="C8675">
            <v>76.819999999999993</v>
          </cell>
          <cell r="D8675">
            <v>109.75</v>
          </cell>
          <cell r="E8675">
            <v>47.490299999999998</v>
          </cell>
        </row>
        <row r="8676">
          <cell r="A8676" t="str">
            <v>211857B</v>
          </cell>
          <cell r="B8676" t="str">
            <v>COOLER,LUBE OIL (38 IN.)</v>
          </cell>
          <cell r="C8676">
            <v>4676.75</v>
          </cell>
          <cell r="D8676">
            <v>6681.07</v>
          </cell>
          <cell r="E8676">
            <v>1453.22666</v>
          </cell>
        </row>
        <row r="8677">
          <cell r="A8677" t="str">
            <v>211858B</v>
          </cell>
          <cell r="B8677" t="str">
            <v>PIPE, 2.50 X 6.00 TBE</v>
          </cell>
          <cell r="C8677">
            <v>23.2</v>
          </cell>
          <cell r="D8677">
            <v>33.14</v>
          </cell>
          <cell r="E8677">
            <v>9.5888000000000009</v>
          </cell>
        </row>
        <row r="8678">
          <cell r="A8678" t="str">
            <v>211869F</v>
          </cell>
          <cell r="B8678" t="str">
            <v>PIPE, 2 X 19.00 TBE</v>
          </cell>
          <cell r="C8678">
            <v>41.8</v>
          </cell>
          <cell r="D8678">
            <v>59.71</v>
          </cell>
          <cell r="E8678">
            <v>28.184000000000001</v>
          </cell>
        </row>
        <row r="8679">
          <cell r="A8679" t="str">
            <v>211870E</v>
          </cell>
          <cell r="B8679" t="str">
            <v>TUBE, VENT</v>
          </cell>
          <cell r="C8679">
            <v>19.13</v>
          </cell>
          <cell r="D8679">
            <v>27.32</v>
          </cell>
          <cell r="E8679">
            <v>18.988669999999999</v>
          </cell>
        </row>
        <row r="8680">
          <cell r="A8680" t="str">
            <v>211870F</v>
          </cell>
          <cell r="B8680" t="str">
            <v>TUBE, GAS PRESS, LOWER</v>
          </cell>
          <cell r="C8680">
            <v>27.93</v>
          </cell>
          <cell r="D8680">
            <v>39.9</v>
          </cell>
          <cell r="E8680">
            <v>26.45224</v>
          </cell>
        </row>
        <row r="8681">
          <cell r="A8681" t="str">
            <v>211870G</v>
          </cell>
          <cell r="B8681" t="str">
            <v>TUBE, CARB AIR PRESS, LOWER</v>
          </cell>
          <cell r="C8681">
            <v>27.93</v>
          </cell>
          <cell r="D8681">
            <v>39.9</v>
          </cell>
          <cell r="E8681">
            <v>26.45224</v>
          </cell>
        </row>
        <row r="8682">
          <cell r="A8682" t="str">
            <v>211870H</v>
          </cell>
          <cell r="B8682" t="str">
            <v>TUBE, PRECHAMBER PRESS, LOWER</v>
          </cell>
          <cell r="C8682">
            <v>27.93</v>
          </cell>
          <cell r="D8682">
            <v>39.9</v>
          </cell>
          <cell r="E8682">
            <v>26.45224</v>
          </cell>
        </row>
        <row r="8683">
          <cell r="A8683" t="str">
            <v>211870J</v>
          </cell>
          <cell r="B8683" t="str">
            <v>TUBE, GAS PRESS, UPPER</v>
          </cell>
          <cell r="C8683">
            <v>27.93</v>
          </cell>
          <cell r="D8683">
            <v>39.9</v>
          </cell>
          <cell r="E8683">
            <v>26.45224</v>
          </cell>
        </row>
        <row r="8684">
          <cell r="A8684" t="str">
            <v>211870K</v>
          </cell>
          <cell r="B8684" t="str">
            <v>TUBE, PRECHAMBER PRESS, UPPER</v>
          </cell>
          <cell r="C8684">
            <v>27.93</v>
          </cell>
          <cell r="D8684">
            <v>39.9</v>
          </cell>
          <cell r="E8684">
            <v>26.45224</v>
          </cell>
        </row>
        <row r="8685">
          <cell r="A8685" t="str">
            <v>211870L</v>
          </cell>
          <cell r="B8685" t="str">
            <v>TUBE, J.W. PRESS, UPPER</v>
          </cell>
          <cell r="C8685">
            <v>27.93</v>
          </cell>
          <cell r="D8685">
            <v>39.9</v>
          </cell>
          <cell r="E8685">
            <v>26.45224</v>
          </cell>
        </row>
        <row r="8686">
          <cell r="A8686" t="str">
            <v>211870M</v>
          </cell>
          <cell r="B8686" t="str">
            <v>TUBE, J.W. PRESS, CENTER</v>
          </cell>
          <cell r="C8686">
            <v>27.93</v>
          </cell>
          <cell r="D8686">
            <v>39.9</v>
          </cell>
          <cell r="E8686">
            <v>26.45224</v>
          </cell>
        </row>
        <row r="8687">
          <cell r="A8687" t="str">
            <v>211870N</v>
          </cell>
          <cell r="B8687" t="str">
            <v>TUBE, OIL PRESS</v>
          </cell>
          <cell r="C8687">
            <v>27.93</v>
          </cell>
          <cell r="D8687">
            <v>39.9</v>
          </cell>
          <cell r="E8687">
            <v>26.45224</v>
          </cell>
        </row>
        <row r="8688">
          <cell r="A8688" t="str">
            <v>211870P</v>
          </cell>
          <cell r="B8688" t="str">
            <v>TUBE, SENSING</v>
          </cell>
          <cell r="C8688">
            <v>21.25</v>
          </cell>
          <cell r="D8688">
            <v>30.36</v>
          </cell>
          <cell r="E8688">
            <v>20.43993</v>
          </cell>
        </row>
        <row r="8689">
          <cell r="A8689" t="str">
            <v>211870V</v>
          </cell>
          <cell r="B8689" t="str">
            <v>TUBE, SENSING</v>
          </cell>
          <cell r="C8689">
            <v>20.420000000000002</v>
          </cell>
          <cell r="D8689">
            <v>29.17</v>
          </cell>
          <cell r="E8689">
            <v>21.381620000000002</v>
          </cell>
        </row>
        <row r="8690">
          <cell r="A8690" t="str">
            <v>211870Z</v>
          </cell>
          <cell r="B8690" t="str">
            <v>TUBE, GAS PRESSURE, UPPER</v>
          </cell>
          <cell r="C8690">
            <v>22.56</v>
          </cell>
          <cell r="D8690">
            <v>32.229999999999997</v>
          </cell>
          <cell r="E8690">
            <v>22.830369999999998</v>
          </cell>
        </row>
        <row r="8691">
          <cell r="A8691" t="str">
            <v>211887A</v>
          </cell>
          <cell r="B8691" t="str">
            <v>THERMOSTAT,165 DEG. F.</v>
          </cell>
          <cell r="C8691">
            <v>32.35</v>
          </cell>
          <cell r="D8691">
            <v>46.21</v>
          </cell>
          <cell r="E8691">
            <v>8.5383999999999993</v>
          </cell>
        </row>
        <row r="8692">
          <cell r="A8692" t="str">
            <v>211887B</v>
          </cell>
          <cell r="B8692" t="str">
            <v>THERMOSTAT,170 DEG. F.</v>
          </cell>
          <cell r="C8692">
            <v>25.68</v>
          </cell>
          <cell r="D8692">
            <v>36.69</v>
          </cell>
          <cell r="E8692">
            <v>8.5383999999999993</v>
          </cell>
        </row>
        <row r="8693">
          <cell r="A8693" t="str">
            <v>211887C</v>
          </cell>
          <cell r="B8693" t="str">
            <v>THERMOSTAT,175 DEG. F.</v>
          </cell>
          <cell r="C8693">
            <v>23.85</v>
          </cell>
          <cell r="D8693">
            <v>34.07</v>
          </cell>
          <cell r="E8693">
            <v>9.4640000000000004</v>
          </cell>
        </row>
        <row r="8694">
          <cell r="A8694" t="str">
            <v>211887D</v>
          </cell>
          <cell r="B8694" t="str">
            <v>THERMOSTAT,180 DEG  F</v>
          </cell>
          <cell r="C8694">
            <v>27.09</v>
          </cell>
          <cell r="D8694">
            <v>38.700000000000003</v>
          </cell>
          <cell r="E8694">
            <v>8.7308000000000003</v>
          </cell>
        </row>
        <row r="8695">
          <cell r="A8695" t="str">
            <v>211887E</v>
          </cell>
          <cell r="B8695" t="str">
            <v>THERMOSTAT,190 DEG. F.</v>
          </cell>
          <cell r="C8695">
            <v>23.85</v>
          </cell>
          <cell r="D8695">
            <v>34.07</v>
          </cell>
          <cell r="E8695">
            <v>11.783200000000001</v>
          </cell>
        </row>
        <row r="8696">
          <cell r="A8696" t="str">
            <v>211887F</v>
          </cell>
          <cell r="B8696" t="str">
            <v>THERMOSTAT,197 DEG. F.</v>
          </cell>
          <cell r="C8696">
            <v>23.85</v>
          </cell>
          <cell r="D8696">
            <v>34.07</v>
          </cell>
          <cell r="E8696">
            <v>8.6631999999999998</v>
          </cell>
        </row>
        <row r="8697">
          <cell r="A8697" t="str">
            <v>211887G</v>
          </cell>
          <cell r="B8697" t="str">
            <v>THERMOSTAT,220 DEG. F.</v>
          </cell>
          <cell r="C8697">
            <v>51.35</v>
          </cell>
          <cell r="D8697">
            <v>73.36</v>
          </cell>
          <cell r="E8697">
            <v>9.2560000000000002</v>
          </cell>
        </row>
        <row r="8698">
          <cell r="A8698" t="str">
            <v>211887H</v>
          </cell>
          <cell r="B8698" t="str">
            <v>THERMOSTAT,210 DEGREE F</v>
          </cell>
          <cell r="C8698">
            <v>25.59</v>
          </cell>
          <cell r="D8698">
            <v>36.56</v>
          </cell>
          <cell r="E8698">
            <v>9.2772299999999994</v>
          </cell>
        </row>
        <row r="8699">
          <cell r="A8699" t="str">
            <v>211895A</v>
          </cell>
          <cell r="B8699" t="str">
            <v>TUBE, VENT</v>
          </cell>
          <cell r="C8699">
            <v>16.27</v>
          </cell>
          <cell r="D8699">
            <v>23.25</v>
          </cell>
          <cell r="E8699">
            <v>15.91009</v>
          </cell>
        </row>
        <row r="8700">
          <cell r="A8700" t="str">
            <v>211895B</v>
          </cell>
          <cell r="B8700" t="str">
            <v>TUBE, CARB AIR PRESS UPPER</v>
          </cell>
          <cell r="C8700">
            <v>35.159999999999997</v>
          </cell>
          <cell r="D8700">
            <v>50.22</v>
          </cell>
          <cell r="E8700">
            <v>25.240500000000001</v>
          </cell>
        </row>
        <row r="8701">
          <cell r="A8701" t="str">
            <v>211895C</v>
          </cell>
          <cell r="B8701" t="str">
            <v>TUBE, CARB AIR PRESS MIDDLE</v>
          </cell>
          <cell r="C8701">
            <v>20.78</v>
          </cell>
          <cell r="D8701">
            <v>29.69</v>
          </cell>
          <cell r="E8701">
            <v>20.414899999999999</v>
          </cell>
        </row>
        <row r="8702">
          <cell r="A8702" t="str">
            <v>211895D</v>
          </cell>
          <cell r="B8702" t="str">
            <v>TUBE, CARB AIR PRESS LOWER</v>
          </cell>
          <cell r="C8702">
            <v>20.78</v>
          </cell>
          <cell r="D8702">
            <v>29.69</v>
          </cell>
          <cell r="E8702">
            <v>20.414899999999999</v>
          </cell>
        </row>
        <row r="8703">
          <cell r="A8703" t="str">
            <v>211895E</v>
          </cell>
          <cell r="B8703" t="str">
            <v>TUBE, INTAKE MNFLD PRESS MID</v>
          </cell>
          <cell r="C8703">
            <v>20.78</v>
          </cell>
          <cell r="D8703">
            <v>29.69</v>
          </cell>
          <cell r="E8703">
            <v>20.414899999999999</v>
          </cell>
        </row>
        <row r="8704">
          <cell r="A8704" t="str">
            <v>211895F</v>
          </cell>
          <cell r="B8704" t="str">
            <v>TUBE, INTAKE MNFLD PRESS LOWER</v>
          </cell>
          <cell r="C8704">
            <v>20.78</v>
          </cell>
          <cell r="D8704">
            <v>29.69</v>
          </cell>
          <cell r="E8704">
            <v>20.414899999999999</v>
          </cell>
        </row>
        <row r="8705">
          <cell r="A8705" t="str">
            <v>211895P</v>
          </cell>
          <cell r="B8705" t="str">
            <v>TUBE, INT MNFLD PRESS, UPPER</v>
          </cell>
          <cell r="C8705">
            <v>31.56</v>
          </cell>
          <cell r="D8705">
            <v>45.09</v>
          </cell>
          <cell r="E8705">
            <v>24.034099999999999</v>
          </cell>
        </row>
        <row r="8706">
          <cell r="A8706" t="str">
            <v>211895R</v>
          </cell>
          <cell r="B8706" t="str">
            <v>TUBE, INT MNFLD PRESS, LOWER</v>
          </cell>
          <cell r="C8706">
            <v>21.68</v>
          </cell>
          <cell r="D8706">
            <v>30.98</v>
          </cell>
          <cell r="E8706">
            <v>20.7165</v>
          </cell>
        </row>
        <row r="8707">
          <cell r="A8707" t="str">
            <v>211895S</v>
          </cell>
          <cell r="B8707" t="str">
            <v>TUBE, CARB AIR PRESS, UPPER</v>
          </cell>
          <cell r="C8707">
            <v>27.97</v>
          </cell>
          <cell r="D8707">
            <v>39.96</v>
          </cell>
          <cell r="E8707">
            <v>22.8277</v>
          </cell>
        </row>
        <row r="8708">
          <cell r="A8708" t="str">
            <v>211895T</v>
          </cell>
          <cell r="B8708" t="str">
            <v>TUBE, CARB AIR PRESS, UPPER</v>
          </cell>
          <cell r="C8708">
            <v>35.159999999999997</v>
          </cell>
          <cell r="D8708">
            <v>50.22</v>
          </cell>
          <cell r="E8708">
            <v>25.240500000000001</v>
          </cell>
        </row>
        <row r="8709">
          <cell r="A8709" t="str">
            <v>211895U</v>
          </cell>
          <cell r="B8709" t="str">
            <v>TUBE, CARB AIR PRESS, LOWER</v>
          </cell>
          <cell r="C8709">
            <v>21.14</v>
          </cell>
          <cell r="D8709">
            <v>30.2</v>
          </cell>
          <cell r="E8709">
            <v>20.535540000000001</v>
          </cell>
        </row>
        <row r="8710">
          <cell r="A8710" t="str">
            <v>211895V</v>
          </cell>
          <cell r="B8710" t="str">
            <v>TUBE, VENT</v>
          </cell>
          <cell r="C8710">
            <v>24.65</v>
          </cell>
          <cell r="D8710">
            <v>35.22</v>
          </cell>
          <cell r="E8710">
            <v>9.9118600000000008</v>
          </cell>
        </row>
        <row r="8711">
          <cell r="A8711" t="str">
            <v>211895W</v>
          </cell>
          <cell r="B8711" t="str">
            <v>TUBE, OIL DAMPER COOLING</v>
          </cell>
          <cell r="C8711">
            <v>2.15</v>
          </cell>
          <cell r="D8711">
            <v>3.07</v>
          </cell>
          <cell r="E8711">
            <v>1.44875</v>
          </cell>
        </row>
        <row r="8712">
          <cell r="A8712" t="str">
            <v>211895X</v>
          </cell>
          <cell r="B8712" t="str">
            <v>TUBE, PRESSURE SENSING</v>
          </cell>
          <cell r="C8712">
            <v>21.61</v>
          </cell>
          <cell r="D8712">
            <v>30.88</v>
          </cell>
          <cell r="E8712">
            <v>20.657250000000001</v>
          </cell>
        </row>
        <row r="8713">
          <cell r="A8713" t="str">
            <v>211895Y</v>
          </cell>
          <cell r="B8713" t="str">
            <v>TUBE,OIL HEADER TO GOVERNOR DR</v>
          </cell>
          <cell r="C8713">
            <v>28.05</v>
          </cell>
          <cell r="D8713">
            <v>40.07</v>
          </cell>
          <cell r="E8713">
            <v>21.67137</v>
          </cell>
        </row>
        <row r="8714">
          <cell r="A8714" t="str">
            <v>211895Z</v>
          </cell>
          <cell r="B8714" t="str">
            <v>TUBE, CARBURETOR AIR PRESSURE</v>
          </cell>
          <cell r="C8714">
            <v>31.56</v>
          </cell>
          <cell r="D8714">
            <v>45.09</v>
          </cell>
          <cell r="E8714">
            <v>24.034099999999999</v>
          </cell>
        </row>
        <row r="8715">
          <cell r="A8715" t="str">
            <v>211896A</v>
          </cell>
          <cell r="B8715" t="str">
            <v>TURBOCHARGER</v>
          </cell>
          <cell r="C8715">
            <v>4242</v>
          </cell>
          <cell r="D8715">
            <v>6060</v>
          </cell>
          <cell r="E8715">
            <v>1375.07656</v>
          </cell>
        </row>
        <row r="8716">
          <cell r="A8716" t="str">
            <v>211899A</v>
          </cell>
          <cell r="B8716" t="str">
            <v>BRACKET,DSM PLATE SUPP</v>
          </cell>
          <cell r="C8716">
            <v>90.68</v>
          </cell>
          <cell r="D8716">
            <v>129.54</v>
          </cell>
          <cell r="E8716">
            <v>56.055999999999997</v>
          </cell>
        </row>
        <row r="8717">
          <cell r="A8717" t="str">
            <v>211899D</v>
          </cell>
          <cell r="B8717" t="str">
            <v>PLATE, DSM MOUNTING</v>
          </cell>
          <cell r="C8717">
            <v>27.85</v>
          </cell>
          <cell r="D8717">
            <v>39.78</v>
          </cell>
          <cell r="E8717">
            <v>26.981680000000001</v>
          </cell>
        </row>
        <row r="8718">
          <cell r="A8718" t="str">
            <v>211899E</v>
          </cell>
          <cell r="B8718" t="str">
            <v>BRACKET, DSM SUPPORT</v>
          </cell>
          <cell r="C8718">
            <v>22.35</v>
          </cell>
          <cell r="D8718">
            <v>31.92</v>
          </cell>
          <cell r="E8718">
            <v>20.817540000000001</v>
          </cell>
        </row>
        <row r="8719">
          <cell r="A8719" t="str">
            <v>211899F</v>
          </cell>
          <cell r="B8719" t="str">
            <v>BRACKET, DSM FILTER</v>
          </cell>
          <cell r="C8719">
            <v>19.98</v>
          </cell>
          <cell r="D8719">
            <v>28.54</v>
          </cell>
          <cell r="E8719">
            <v>19.032830000000001</v>
          </cell>
        </row>
        <row r="8720">
          <cell r="A8720" t="str">
            <v>211899G</v>
          </cell>
          <cell r="B8720" t="str">
            <v>BRACKET, J-BOX MOUNTING</v>
          </cell>
          <cell r="C8720">
            <v>41.97</v>
          </cell>
          <cell r="D8720">
            <v>59.96</v>
          </cell>
          <cell r="E8720">
            <v>38.572719999999997</v>
          </cell>
        </row>
        <row r="8721">
          <cell r="A8721" t="str">
            <v>211899H</v>
          </cell>
          <cell r="B8721" t="str">
            <v>BRACKET, MOUNTING</v>
          </cell>
          <cell r="C8721">
            <v>196.99</v>
          </cell>
          <cell r="D8721">
            <v>281.41000000000003</v>
          </cell>
          <cell r="E8721">
            <v>149.76364000000001</v>
          </cell>
        </row>
        <row r="8722">
          <cell r="A8722" t="str">
            <v>211899K</v>
          </cell>
          <cell r="B8722" t="str">
            <v>BRACKET, JUNCTION BOX MOUNTING</v>
          </cell>
          <cell r="C8722">
            <v>24.72</v>
          </cell>
          <cell r="D8722">
            <v>35.31</v>
          </cell>
          <cell r="E8722">
            <v>25.117979999999999</v>
          </cell>
        </row>
        <row r="8723">
          <cell r="A8723" t="str">
            <v>211899L</v>
          </cell>
          <cell r="B8723" t="str">
            <v>BRACKET, JUNCTION BOX MOUNTING</v>
          </cell>
          <cell r="C8723">
            <v>52.04</v>
          </cell>
          <cell r="D8723">
            <v>74.34</v>
          </cell>
          <cell r="E8723">
            <v>48.377389999999998</v>
          </cell>
        </row>
        <row r="8724">
          <cell r="A8724" t="str">
            <v>211899N</v>
          </cell>
          <cell r="B8724" t="str">
            <v>BRACKET, JUNCTION BOX</v>
          </cell>
          <cell r="C8724">
            <v>145.26</v>
          </cell>
          <cell r="D8724">
            <v>207.51</v>
          </cell>
          <cell r="E8724">
            <v>148.29982999999999</v>
          </cell>
        </row>
        <row r="8725">
          <cell r="A8725" t="str">
            <v>211899T</v>
          </cell>
          <cell r="B8725" t="str">
            <v>BRACKET, ALTERNATOR JUNCTION BOX</v>
          </cell>
          <cell r="C8725">
            <v>14.19</v>
          </cell>
          <cell r="D8725">
            <v>20.27</v>
          </cell>
          <cell r="E8725">
            <v>9.5669599999999999</v>
          </cell>
        </row>
        <row r="8726">
          <cell r="A8726" t="str">
            <v>211910A</v>
          </cell>
          <cell r="B8726" t="str">
            <v>LABEL,SAFETY GUARD WARNING</v>
          </cell>
          <cell r="C8726">
            <v>15</v>
          </cell>
          <cell r="D8726">
            <v>21.43</v>
          </cell>
          <cell r="E8726">
            <v>2.86</v>
          </cell>
        </row>
        <row r="8727">
          <cell r="A8727" t="str">
            <v>211910C</v>
          </cell>
          <cell r="B8727" t="str">
            <v>LABEL, RELIEF VALVE WARNING</v>
          </cell>
          <cell r="C8727">
            <v>3.52</v>
          </cell>
          <cell r="D8727">
            <v>5.03</v>
          </cell>
          <cell r="E8727">
            <v>2.3712</v>
          </cell>
        </row>
        <row r="8728">
          <cell r="A8728" t="str">
            <v>211910E</v>
          </cell>
          <cell r="B8728" t="str">
            <v>LABEL, GAS VENT WARNING</v>
          </cell>
          <cell r="C8728">
            <v>12.24</v>
          </cell>
          <cell r="D8728">
            <v>17.489999999999998</v>
          </cell>
          <cell r="E8728">
            <v>3.2343999999999999</v>
          </cell>
        </row>
        <row r="8729">
          <cell r="A8729" t="str">
            <v>211910J</v>
          </cell>
          <cell r="B8729" t="str">
            <v>LABEL,WARNING SAFETY GUARDS</v>
          </cell>
          <cell r="C8729">
            <v>2.67</v>
          </cell>
          <cell r="D8729">
            <v>3.81</v>
          </cell>
          <cell r="E8729">
            <v>1.4039999999999999</v>
          </cell>
        </row>
        <row r="8730">
          <cell r="A8730" t="str">
            <v>211910L</v>
          </cell>
          <cell r="B8730" t="str">
            <v>LABEL,WARNING SAFETY GUARDS</v>
          </cell>
          <cell r="C8730">
            <v>2.56</v>
          </cell>
          <cell r="D8730">
            <v>3.66</v>
          </cell>
          <cell r="E8730">
            <v>1.5808</v>
          </cell>
        </row>
        <row r="8731">
          <cell r="A8731" t="str">
            <v>211910P</v>
          </cell>
          <cell r="B8731" t="str">
            <v>LABEL, WARN MAX GAS REG 15PSI</v>
          </cell>
          <cell r="C8731">
            <v>2.48</v>
          </cell>
          <cell r="D8731">
            <v>3.55</v>
          </cell>
          <cell r="E8731">
            <v>1.6744000000000001</v>
          </cell>
        </row>
        <row r="8732">
          <cell r="A8732" t="str">
            <v>211910S</v>
          </cell>
          <cell r="B8732" t="str">
            <v>LABEL,WARNING GAS VENTING</v>
          </cell>
          <cell r="C8732">
            <v>3.47</v>
          </cell>
          <cell r="D8732">
            <v>4.95</v>
          </cell>
          <cell r="E8732">
            <v>2.2256</v>
          </cell>
        </row>
        <row r="8733">
          <cell r="A8733" t="str">
            <v>211910W</v>
          </cell>
          <cell r="B8733" t="str">
            <v>LABEL,WARNING GAS VENTING</v>
          </cell>
          <cell r="C8733">
            <v>4.6399999999999997</v>
          </cell>
          <cell r="D8733">
            <v>6.63</v>
          </cell>
          <cell r="E8733">
            <v>2.4855999999999998</v>
          </cell>
        </row>
        <row r="8734">
          <cell r="A8734" t="str">
            <v>211910X</v>
          </cell>
          <cell r="B8734" t="str">
            <v>LABEL,WARNING FLMBLE LIQUID</v>
          </cell>
          <cell r="C8734">
            <v>7.33</v>
          </cell>
          <cell r="D8734">
            <v>10.47</v>
          </cell>
          <cell r="E8734">
            <v>4.9400000000000004</v>
          </cell>
        </row>
        <row r="8735">
          <cell r="A8735" t="str">
            <v>211911A</v>
          </cell>
          <cell r="B8735" t="str">
            <v>LABEL, WARNING, DIESEL EXHAUST</v>
          </cell>
          <cell r="C8735">
            <v>3.55</v>
          </cell>
          <cell r="D8735">
            <v>5.0599999999999996</v>
          </cell>
          <cell r="E8735">
            <v>2.3890500000000001</v>
          </cell>
        </row>
        <row r="8736">
          <cell r="A8736" t="str">
            <v>211911D</v>
          </cell>
          <cell r="B8736" t="str">
            <v>TAG,WARNING-NO IGNITION SYSTEM</v>
          </cell>
          <cell r="C8736">
            <v>14.4</v>
          </cell>
          <cell r="D8736">
            <v>20.57</v>
          </cell>
          <cell r="E8736">
            <v>5.6471999999999998</v>
          </cell>
        </row>
        <row r="8737">
          <cell r="A8737" t="str">
            <v>211911E</v>
          </cell>
          <cell r="B8737" t="str">
            <v>LABEL,WARNING-MAX PRELUB PRESS</v>
          </cell>
          <cell r="C8737">
            <v>7.21</v>
          </cell>
          <cell r="D8737">
            <v>10.3</v>
          </cell>
          <cell r="E8737">
            <v>1.5391999999999999</v>
          </cell>
        </row>
        <row r="8738">
          <cell r="A8738" t="str">
            <v>211911G</v>
          </cell>
          <cell r="B8738" t="str">
            <v>LABEL,WARNING-RELIEF VALVES</v>
          </cell>
          <cell r="C8738">
            <v>9.8699999999999992</v>
          </cell>
          <cell r="D8738">
            <v>14.11</v>
          </cell>
          <cell r="E8738">
            <v>2.3919999999999999</v>
          </cell>
        </row>
        <row r="8739">
          <cell r="A8739" t="str">
            <v>211911H</v>
          </cell>
          <cell r="B8739" t="str">
            <v>LABEL,WARNING-ACTUATOR PRESS</v>
          </cell>
          <cell r="C8739">
            <v>7.65</v>
          </cell>
          <cell r="D8739">
            <v>10.93</v>
          </cell>
          <cell r="E8739">
            <v>1.5287999999999999</v>
          </cell>
        </row>
        <row r="8740">
          <cell r="A8740" t="str">
            <v>211911K</v>
          </cell>
          <cell r="B8740" t="str">
            <v>LABEL,WARNING-RELIEF VALVES</v>
          </cell>
          <cell r="C8740">
            <v>12.8</v>
          </cell>
          <cell r="D8740">
            <v>18.29</v>
          </cell>
          <cell r="E8740">
            <v>4.9711999999999996</v>
          </cell>
        </row>
        <row r="8741">
          <cell r="A8741" t="str">
            <v>211911N</v>
          </cell>
          <cell r="B8741" t="str">
            <v>LABEL,WARN MAX GAS REG 1 PSI</v>
          </cell>
          <cell r="C8741">
            <v>37.659999999999997</v>
          </cell>
          <cell r="D8741">
            <v>53.81</v>
          </cell>
          <cell r="E8741">
            <v>25.396799999999999</v>
          </cell>
        </row>
        <row r="8742">
          <cell r="A8742" t="str">
            <v>211911R</v>
          </cell>
          <cell r="B8742" t="str">
            <v>LABEL,WARN MAX GAS REG 60 PSI</v>
          </cell>
          <cell r="C8742">
            <v>3.49</v>
          </cell>
          <cell r="D8742">
            <v>4.9800000000000004</v>
          </cell>
          <cell r="E8742">
            <v>2.3504</v>
          </cell>
        </row>
        <row r="8743">
          <cell r="A8743" t="str">
            <v>211911T</v>
          </cell>
          <cell r="B8743" t="str">
            <v>LABEL, WARNING, HARMONIZED, BARRING DEVICE</v>
          </cell>
          <cell r="C8743">
            <v>4</v>
          </cell>
          <cell r="D8743">
            <v>5.71</v>
          </cell>
          <cell r="E8743">
            <v>2.1423999999999999</v>
          </cell>
        </row>
        <row r="8744">
          <cell r="A8744" t="str">
            <v>211911X</v>
          </cell>
          <cell r="B8744" t="str">
            <v>LABEL, WARNING, HARMONIZED, RELIEF VALVE</v>
          </cell>
          <cell r="C8744">
            <v>15.5</v>
          </cell>
          <cell r="D8744">
            <v>22.15</v>
          </cell>
          <cell r="E8744">
            <v>2.5167999999999999</v>
          </cell>
        </row>
        <row r="8745">
          <cell r="A8745" t="str">
            <v>211911Y</v>
          </cell>
          <cell r="B8745" t="str">
            <v>LABEL, WARNING, HARMONIZED, GEAR PINCH POINT</v>
          </cell>
          <cell r="C8745">
            <v>7.52</v>
          </cell>
          <cell r="D8745">
            <v>10.74</v>
          </cell>
          <cell r="E8745">
            <v>2.4752000000000001</v>
          </cell>
        </row>
        <row r="8746">
          <cell r="A8746" t="str">
            <v>211912A</v>
          </cell>
          <cell r="B8746" t="str">
            <v>LABEL,WARNING, EXPLOSION HAZARD</v>
          </cell>
          <cell r="C8746">
            <v>7.44</v>
          </cell>
          <cell r="D8746">
            <v>10.63</v>
          </cell>
          <cell r="E8746">
            <v>4.5968</v>
          </cell>
        </row>
        <row r="8747">
          <cell r="A8747" t="str">
            <v>211912E</v>
          </cell>
          <cell r="B8747" t="str">
            <v>LABEL,WARNING, HARMONIZED, SAFETY GUARDS/SHAFT</v>
          </cell>
          <cell r="C8747">
            <v>11.89</v>
          </cell>
          <cell r="D8747">
            <v>16.989999999999998</v>
          </cell>
          <cell r="E8747">
            <v>8.0183999999999997</v>
          </cell>
        </row>
        <row r="8748">
          <cell r="A8748" t="str">
            <v>211912G</v>
          </cell>
          <cell r="B8748" t="str">
            <v>LABEL, CAUTION, ENGINE DAMAGE</v>
          </cell>
          <cell r="C8748">
            <v>3.45</v>
          </cell>
          <cell r="D8748">
            <v>4.93</v>
          </cell>
          <cell r="E8748">
            <v>2.1736</v>
          </cell>
        </row>
        <row r="8749">
          <cell r="A8749" t="str">
            <v>211912H</v>
          </cell>
          <cell r="B8749" t="str">
            <v>LABEL,CAUTION ENGINE DAMAGE LG</v>
          </cell>
          <cell r="C8749">
            <v>13.9</v>
          </cell>
          <cell r="D8749">
            <v>19.850000000000001</v>
          </cell>
          <cell r="E8749">
            <v>10.1608</v>
          </cell>
        </row>
        <row r="8750">
          <cell r="A8750" t="str">
            <v>211912K</v>
          </cell>
          <cell r="B8750" t="str">
            <v>LABEL, WARNING, HARMONIZED, GAS PRESSURE</v>
          </cell>
          <cell r="C8750">
            <v>20.38</v>
          </cell>
          <cell r="D8750">
            <v>29.11</v>
          </cell>
          <cell r="E8750">
            <v>12.5944</v>
          </cell>
        </row>
        <row r="8751">
          <cell r="A8751" t="str">
            <v>211912M</v>
          </cell>
          <cell r="B8751" t="str">
            <v>LABEL, WARNING, HARMONIZED, RELIEF VALVES</v>
          </cell>
          <cell r="C8751">
            <v>3.54</v>
          </cell>
          <cell r="D8751">
            <v>5.05</v>
          </cell>
          <cell r="E8751">
            <v>2.1840000000000002</v>
          </cell>
        </row>
        <row r="8752">
          <cell r="A8752" t="str">
            <v>211912P</v>
          </cell>
          <cell r="B8752" t="str">
            <v>TAG, WARNING, HARMONIZED, PROTECTION DEVICES</v>
          </cell>
          <cell r="C8752">
            <v>32.64</v>
          </cell>
          <cell r="D8752">
            <v>46.63</v>
          </cell>
          <cell r="E8752">
            <v>4.2224000000000004</v>
          </cell>
        </row>
        <row r="8753">
          <cell r="A8753" t="str">
            <v>211912R</v>
          </cell>
          <cell r="B8753" t="str">
            <v>LABEL, WARNING, HARMONIZED, GAS PRESSURE</v>
          </cell>
          <cell r="C8753">
            <v>2.79</v>
          </cell>
          <cell r="D8753">
            <v>3.98</v>
          </cell>
          <cell r="E8753">
            <v>2.0384000000000002</v>
          </cell>
        </row>
        <row r="8754">
          <cell r="A8754" t="str">
            <v>211912S</v>
          </cell>
          <cell r="B8754" t="str">
            <v>LABEL, WARNING, HARMONIZED, GAS PRESSURE</v>
          </cell>
          <cell r="C8754">
            <v>15.11</v>
          </cell>
          <cell r="D8754">
            <v>21.59</v>
          </cell>
          <cell r="E8754">
            <v>10.192</v>
          </cell>
        </row>
        <row r="8755">
          <cell r="A8755" t="str">
            <v>211912T</v>
          </cell>
          <cell r="B8755" t="str">
            <v>LABEL, WARNING, HARMONIZED, GAS PRESSURE</v>
          </cell>
          <cell r="C8755">
            <v>32.64</v>
          </cell>
          <cell r="D8755">
            <v>46.63</v>
          </cell>
          <cell r="E8755">
            <v>2.1423999999999999</v>
          </cell>
        </row>
        <row r="8756">
          <cell r="A8756" t="str">
            <v>211912U</v>
          </cell>
          <cell r="B8756" t="str">
            <v>LABEL, WARNING, HARMONIZED, SAFETY GUARDS</v>
          </cell>
          <cell r="C8756">
            <v>11.22</v>
          </cell>
          <cell r="D8756">
            <v>16.03</v>
          </cell>
          <cell r="E8756">
            <v>2.4752000000000001</v>
          </cell>
        </row>
        <row r="8757">
          <cell r="A8757" t="str">
            <v>211912V</v>
          </cell>
          <cell r="B8757" t="str">
            <v>LABEL, WARNING, HARMONIZED, SAFETY GUARDS</v>
          </cell>
          <cell r="C8757">
            <v>15.2</v>
          </cell>
          <cell r="D8757">
            <v>21.71</v>
          </cell>
          <cell r="E8757">
            <v>6.2088000000000001</v>
          </cell>
        </row>
        <row r="8758">
          <cell r="A8758" t="str">
            <v>211912W</v>
          </cell>
          <cell r="B8758" t="str">
            <v>LABEL, WARNING/NOTICE, EXPLOSION HAZARD</v>
          </cell>
          <cell r="C8758">
            <v>73.44</v>
          </cell>
          <cell r="D8758">
            <v>104.91</v>
          </cell>
          <cell r="E8758">
            <v>49.525840000000002</v>
          </cell>
        </row>
        <row r="8759">
          <cell r="A8759" t="str">
            <v>211912X</v>
          </cell>
          <cell r="B8759" t="str">
            <v>Tag, Label Warning Expl., Notice Wire Disconnect</v>
          </cell>
          <cell r="C8759">
            <v>39.82</v>
          </cell>
          <cell r="D8759">
            <v>56.89</v>
          </cell>
          <cell r="E8759">
            <v>26.852799999999998</v>
          </cell>
        </row>
        <row r="8760">
          <cell r="A8760" t="str">
            <v>211920B</v>
          </cell>
          <cell r="B8760" t="str">
            <v>LABEL,CAUTION EAR/EYE PROT</v>
          </cell>
          <cell r="C8760">
            <v>6.51</v>
          </cell>
          <cell r="D8760">
            <v>9.3000000000000007</v>
          </cell>
          <cell r="E8760">
            <v>2.5375999999999999</v>
          </cell>
        </row>
        <row r="8761">
          <cell r="A8761" t="str">
            <v>211920C</v>
          </cell>
          <cell r="B8761" t="str">
            <v>LABEL, CAUTION HOT SURFACE</v>
          </cell>
          <cell r="C8761">
            <v>15.3</v>
          </cell>
          <cell r="D8761">
            <v>21.86</v>
          </cell>
          <cell r="E8761">
            <v>4.9088000000000003</v>
          </cell>
        </row>
        <row r="8762">
          <cell r="A8762" t="str">
            <v>211920D</v>
          </cell>
          <cell r="B8762" t="str">
            <v>LABEL,CAUTION HOT SURFACE</v>
          </cell>
          <cell r="C8762">
            <v>2.4900000000000002</v>
          </cell>
          <cell r="D8762">
            <v>3.56</v>
          </cell>
          <cell r="E8762">
            <v>1.3104</v>
          </cell>
        </row>
        <row r="8763">
          <cell r="A8763" t="str">
            <v>211920F</v>
          </cell>
          <cell r="B8763" t="str">
            <v>LABEL,CAUTION EAR/EYE PROTECT</v>
          </cell>
          <cell r="C8763">
            <v>6.59</v>
          </cell>
          <cell r="D8763">
            <v>9.41</v>
          </cell>
          <cell r="E8763">
            <v>1.5808</v>
          </cell>
        </row>
        <row r="8764">
          <cell r="A8764" t="str">
            <v>211920G</v>
          </cell>
          <cell r="B8764" t="str">
            <v>LABEL, FILTER ELEMENT CAUTION</v>
          </cell>
          <cell r="C8764">
            <v>6.83</v>
          </cell>
          <cell r="D8764">
            <v>9.76</v>
          </cell>
          <cell r="E8764">
            <v>4.6071999999999997</v>
          </cell>
        </row>
        <row r="8765">
          <cell r="A8765" t="str">
            <v>211920H</v>
          </cell>
          <cell r="B8765" t="str">
            <v>LABEL,CAUTION IGN MODULE WASH</v>
          </cell>
          <cell r="C8765">
            <v>2.94</v>
          </cell>
          <cell r="D8765">
            <v>4.2</v>
          </cell>
          <cell r="E8765">
            <v>1.81551</v>
          </cell>
        </row>
        <row r="8766">
          <cell r="A8766" t="str">
            <v>211920K</v>
          </cell>
          <cell r="B8766" t="str">
            <v>LABEL, CAUTION, HARMONIZED, HOT SURFACE</v>
          </cell>
          <cell r="C8766">
            <v>12</v>
          </cell>
          <cell r="D8766">
            <v>17.14</v>
          </cell>
          <cell r="E8766">
            <v>1.9656</v>
          </cell>
        </row>
        <row r="8767">
          <cell r="A8767" t="str">
            <v>211920L</v>
          </cell>
          <cell r="B8767" t="str">
            <v>LABEL, CAUTION, HARMONIZED, HOT SURF-INSIDE</v>
          </cell>
          <cell r="C8767">
            <v>4.8099999999999996</v>
          </cell>
          <cell r="D8767">
            <v>6.87</v>
          </cell>
          <cell r="E8767">
            <v>3.2448000000000001</v>
          </cell>
        </row>
        <row r="8768">
          <cell r="A8768" t="str">
            <v>211920M</v>
          </cell>
          <cell r="B8768" t="str">
            <v>LABEL, CAUTION, HARMONIZED, HEARING/EYE PROTECTION</v>
          </cell>
          <cell r="C8768">
            <v>3.46</v>
          </cell>
          <cell r="D8768">
            <v>4.9400000000000004</v>
          </cell>
          <cell r="E8768">
            <v>2.2256</v>
          </cell>
        </row>
        <row r="8769">
          <cell r="A8769" t="str">
            <v>211920N</v>
          </cell>
          <cell r="B8769" t="str">
            <v>LABEL, SYMBOL ONLY, HOT SUFACE</v>
          </cell>
          <cell r="C8769">
            <v>6.58</v>
          </cell>
          <cell r="D8769">
            <v>9.39</v>
          </cell>
          <cell r="E8769">
            <v>3.1928000000000001</v>
          </cell>
        </row>
        <row r="8770">
          <cell r="A8770" t="str">
            <v>211920R</v>
          </cell>
          <cell r="B8770" t="str">
            <v>LABEL, CAUTION</v>
          </cell>
          <cell r="C8770">
            <v>4.4400000000000004</v>
          </cell>
          <cell r="D8770">
            <v>6.34</v>
          </cell>
          <cell r="E8770">
            <v>2.7040000000000002</v>
          </cell>
        </row>
        <row r="8771">
          <cell r="A8771" t="str">
            <v>211920S</v>
          </cell>
          <cell r="B8771" t="str">
            <v>TAG, CAUTION, HARMONIZED, VOLTAGE DISCONNECT</v>
          </cell>
          <cell r="C8771">
            <v>5.27</v>
          </cell>
          <cell r="D8771">
            <v>7.53</v>
          </cell>
          <cell r="E8771">
            <v>2.5411800000000002</v>
          </cell>
        </row>
        <row r="8772">
          <cell r="A8772" t="str">
            <v>211930A</v>
          </cell>
          <cell r="B8772" t="str">
            <v>LABEL,SAFETY INSTR LIFTING</v>
          </cell>
          <cell r="C8772">
            <v>5.57</v>
          </cell>
          <cell r="D8772">
            <v>7.96</v>
          </cell>
          <cell r="E8772">
            <v>1.0296000000000001</v>
          </cell>
        </row>
        <row r="8773">
          <cell r="A8773" t="str">
            <v>211930C</v>
          </cell>
          <cell r="B8773" t="str">
            <v>LABEL,SAFETY INSTR LIFTING</v>
          </cell>
          <cell r="C8773">
            <v>4.8499999999999996</v>
          </cell>
          <cell r="D8773">
            <v>6.92</v>
          </cell>
          <cell r="E8773">
            <v>2.9952000000000001</v>
          </cell>
        </row>
        <row r="8774">
          <cell r="A8774" t="str">
            <v>211930F</v>
          </cell>
          <cell r="B8774" t="str">
            <v>LABEL, CAUTION, HARMONIZED, REFER TO MANUAL</v>
          </cell>
          <cell r="C8774">
            <v>4.07</v>
          </cell>
          <cell r="D8774">
            <v>5.82</v>
          </cell>
          <cell r="E8774">
            <v>3.1720000000000002</v>
          </cell>
        </row>
        <row r="8775">
          <cell r="A8775" t="str">
            <v>211930G</v>
          </cell>
          <cell r="B8775" t="str">
            <v>LABEL, WARNING, HARMONIZED, ENGINE LIFTING</v>
          </cell>
          <cell r="C8775">
            <v>4.6900000000000004</v>
          </cell>
          <cell r="D8775">
            <v>6.7</v>
          </cell>
          <cell r="E8775">
            <v>4.0144000000000002</v>
          </cell>
        </row>
        <row r="8776">
          <cell r="A8776" t="str">
            <v>211930J</v>
          </cell>
          <cell r="B8776" t="str">
            <v>LABEL, SYMBOL ONLY, PHYSICAL EARTH</v>
          </cell>
          <cell r="C8776">
            <v>3.39</v>
          </cell>
          <cell r="D8776">
            <v>4.8499999999999996</v>
          </cell>
          <cell r="E8776">
            <v>2.2879999999999998</v>
          </cell>
        </row>
        <row r="8777">
          <cell r="A8777" t="str">
            <v>211930K</v>
          </cell>
          <cell r="B8777" t="str">
            <v>LABEL, SYMBOL ONLY, GROUND</v>
          </cell>
          <cell r="C8777">
            <v>5.83</v>
          </cell>
          <cell r="D8777">
            <v>8.33</v>
          </cell>
          <cell r="E8777">
            <v>1.82</v>
          </cell>
        </row>
        <row r="8778">
          <cell r="A8778" t="str">
            <v>211930L</v>
          </cell>
          <cell r="B8778" t="str">
            <v>LABEL, EMERGENCY STOP, YELLOW</v>
          </cell>
          <cell r="C8778">
            <v>3.5</v>
          </cell>
          <cell r="D8778">
            <v>5</v>
          </cell>
          <cell r="E8778">
            <v>1.8408</v>
          </cell>
        </row>
        <row r="8779">
          <cell r="A8779" t="str">
            <v>211930M</v>
          </cell>
          <cell r="B8779" t="str">
            <v>LABEL, SYMBOL ONLY, GROUND</v>
          </cell>
          <cell r="C8779">
            <v>1.95</v>
          </cell>
          <cell r="D8779">
            <v>2.78</v>
          </cell>
          <cell r="E8779">
            <v>1.3104</v>
          </cell>
        </row>
        <row r="8780">
          <cell r="A8780" t="str">
            <v>211930N</v>
          </cell>
          <cell r="B8780" t="str">
            <v>LABEL, WARNING, SYMBOL ONLY</v>
          </cell>
          <cell r="C8780">
            <v>2.2999999999999998</v>
          </cell>
          <cell r="D8780">
            <v>3.28</v>
          </cell>
          <cell r="E8780">
            <v>1.5496000000000001</v>
          </cell>
        </row>
        <row r="8781">
          <cell r="A8781" t="str">
            <v>211930R</v>
          </cell>
          <cell r="B8781" t="str">
            <v>LABEL, EMISSION CONTROL INFO</v>
          </cell>
          <cell r="C8781">
            <v>2.66</v>
          </cell>
          <cell r="D8781">
            <v>3.8</v>
          </cell>
          <cell r="E8781">
            <v>1.4976</v>
          </cell>
        </row>
        <row r="8782">
          <cell r="A8782" t="str">
            <v>211943B</v>
          </cell>
          <cell r="B8782" t="str">
            <v>FLANGE, TURBO WATER INLET CVR</v>
          </cell>
          <cell r="C8782">
            <v>12.62</v>
          </cell>
          <cell r="D8782">
            <v>18.02</v>
          </cell>
          <cell r="E8782">
            <v>6.2134200000000002</v>
          </cell>
        </row>
        <row r="8783">
          <cell r="A8783" t="str">
            <v>211943C</v>
          </cell>
          <cell r="B8783" t="str">
            <v>Flange, Turbo Water Inlet</v>
          </cell>
          <cell r="C8783">
            <v>56.93</v>
          </cell>
          <cell r="D8783">
            <v>81.33</v>
          </cell>
          <cell r="E8783">
            <v>16.598400000000002</v>
          </cell>
        </row>
        <row r="8784">
          <cell r="A8784" t="str">
            <v>211943D</v>
          </cell>
          <cell r="B8784" t="str">
            <v>FLANGE, TURBO CONNECTION</v>
          </cell>
          <cell r="C8784">
            <v>306.14999999999998</v>
          </cell>
          <cell r="D8784">
            <v>437.36</v>
          </cell>
          <cell r="E8784">
            <v>48.776000000000003</v>
          </cell>
        </row>
        <row r="8785">
          <cell r="A8785" t="str">
            <v>211944A</v>
          </cell>
          <cell r="B8785" t="str">
            <v>GASKET, TURBO WATER IN/OUT</v>
          </cell>
          <cell r="C8785">
            <v>1.3</v>
          </cell>
          <cell r="D8785">
            <v>1.86</v>
          </cell>
          <cell r="E8785">
            <v>0.27144000000000001</v>
          </cell>
        </row>
        <row r="8786">
          <cell r="A8786" t="str">
            <v>211945B</v>
          </cell>
          <cell r="B8786" t="str">
            <v>FLANGE, TURB0 OIL INLET</v>
          </cell>
          <cell r="C8786">
            <v>41.82</v>
          </cell>
          <cell r="D8786">
            <v>59.74</v>
          </cell>
          <cell r="E8786">
            <v>7.1967999999999996</v>
          </cell>
        </row>
        <row r="8787">
          <cell r="A8787" t="str">
            <v>211945C</v>
          </cell>
          <cell r="B8787" t="str">
            <v>FLANGE, TURBO OIL SUPPLY INLET</v>
          </cell>
          <cell r="C8787">
            <v>61.2</v>
          </cell>
          <cell r="D8787">
            <v>87.43</v>
          </cell>
          <cell r="E8787">
            <v>33.810400000000001</v>
          </cell>
        </row>
        <row r="8788">
          <cell r="A8788" t="str">
            <v>211946A</v>
          </cell>
          <cell r="B8788" t="str">
            <v>GASKET, TURBO OIL INLET</v>
          </cell>
          <cell r="C8788">
            <v>1.1299999999999999</v>
          </cell>
          <cell r="D8788">
            <v>1.61</v>
          </cell>
          <cell r="E8788">
            <v>0.22983999999999999</v>
          </cell>
        </row>
        <row r="8789">
          <cell r="A8789" t="str">
            <v>211948A</v>
          </cell>
          <cell r="B8789" t="str">
            <v>GASKET, TURBO OIL DRAIN</v>
          </cell>
          <cell r="C8789">
            <v>1.1599999999999999</v>
          </cell>
          <cell r="D8789">
            <v>1.66</v>
          </cell>
          <cell r="E8789">
            <v>0.37128</v>
          </cell>
        </row>
        <row r="8790">
          <cell r="A8790" t="str">
            <v>211953B</v>
          </cell>
          <cell r="B8790" t="str">
            <v>SHIELD HEAT, TURBO INLET LB</v>
          </cell>
          <cell r="C8790">
            <v>279.45</v>
          </cell>
          <cell r="D8790">
            <v>399.21</v>
          </cell>
          <cell r="E8790">
            <v>74.692800000000005</v>
          </cell>
        </row>
        <row r="8791">
          <cell r="A8791" t="str">
            <v>211953C</v>
          </cell>
          <cell r="B8791" t="str">
            <v>SHEILD HEAT, TURBO INLET RB</v>
          </cell>
          <cell r="C8791">
            <v>315.66000000000003</v>
          </cell>
          <cell r="D8791">
            <v>450.94</v>
          </cell>
          <cell r="E8791">
            <v>74.692800000000005</v>
          </cell>
        </row>
        <row r="8792">
          <cell r="A8792" t="str">
            <v>211955A</v>
          </cell>
          <cell r="B8792" t="str">
            <v>SHIELD, HEAT</v>
          </cell>
          <cell r="C8792">
            <v>133.76</v>
          </cell>
          <cell r="D8792">
            <v>191.09</v>
          </cell>
          <cell r="E8792">
            <v>31.2</v>
          </cell>
        </row>
        <row r="8793">
          <cell r="A8793" t="str">
            <v>211958A</v>
          </cell>
          <cell r="B8793" t="str">
            <v>SHIELD, HEAT</v>
          </cell>
          <cell r="C8793">
            <v>87.63</v>
          </cell>
          <cell r="D8793">
            <v>125.18</v>
          </cell>
          <cell r="E8793">
            <v>50.813189999999999</v>
          </cell>
        </row>
        <row r="8794">
          <cell r="A8794" t="str">
            <v>211958B</v>
          </cell>
          <cell r="B8794" t="str">
            <v>SHIELD, HEAT</v>
          </cell>
          <cell r="C8794">
            <v>55.52</v>
          </cell>
          <cell r="D8794">
            <v>79.319999999999993</v>
          </cell>
          <cell r="E8794">
            <v>37.44</v>
          </cell>
        </row>
        <row r="8795">
          <cell r="A8795" t="str">
            <v>211986A</v>
          </cell>
          <cell r="B8795" t="str">
            <v>BRACKET,AIR CLEANER LOUVERS</v>
          </cell>
          <cell r="C8795">
            <v>34.61</v>
          </cell>
          <cell r="D8795">
            <v>49.44</v>
          </cell>
          <cell r="E8795">
            <v>39.753570000000003</v>
          </cell>
        </row>
        <row r="8796">
          <cell r="A8796" t="str">
            <v>211988A</v>
          </cell>
          <cell r="B8796" t="str">
            <v>PIPE,.25X1.25 LG TBE SST</v>
          </cell>
          <cell r="C8796">
            <v>2.0299999999999998</v>
          </cell>
          <cell r="D8796">
            <v>2.9</v>
          </cell>
          <cell r="E8796">
            <v>1.3728</v>
          </cell>
        </row>
        <row r="8797">
          <cell r="A8797" t="str">
            <v>211988B</v>
          </cell>
          <cell r="B8797" t="str">
            <v>PIPE,.25X2.00 LG TBE SST</v>
          </cell>
          <cell r="C8797">
            <v>1.99</v>
          </cell>
          <cell r="D8797">
            <v>2.84</v>
          </cell>
          <cell r="E8797">
            <v>1.3415999999999999</v>
          </cell>
        </row>
        <row r="8798">
          <cell r="A8798" t="str">
            <v>211988C</v>
          </cell>
          <cell r="B8798" t="str">
            <v>PIPE,.25X4.00 LG SST</v>
          </cell>
          <cell r="C8798">
            <v>2.52</v>
          </cell>
          <cell r="D8798">
            <v>3.59</v>
          </cell>
          <cell r="E8798">
            <v>1.69624</v>
          </cell>
        </row>
        <row r="8799">
          <cell r="A8799" t="str">
            <v>212977A</v>
          </cell>
          <cell r="B8799" t="str">
            <v>O RING,2.88X3.25X.19,FSI</v>
          </cell>
          <cell r="C8799">
            <v>38.17</v>
          </cell>
          <cell r="D8799">
            <v>54.53</v>
          </cell>
          <cell r="E8799">
            <v>12.932919999999999</v>
          </cell>
        </row>
        <row r="8800">
          <cell r="A8800" t="str">
            <v>212977B</v>
          </cell>
          <cell r="B8800" t="str">
            <v>O RING,3.38X3.75X.19,FSI</v>
          </cell>
          <cell r="C8800">
            <v>65.92</v>
          </cell>
          <cell r="D8800">
            <v>94.17</v>
          </cell>
          <cell r="E8800">
            <v>16.659939999999999</v>
          </cell>
        </row>
        <row r="8801">
          <cell r="A8801" t="str">
            <v>212977C</v>
          </cell>
          <cell r="B8801" t="str">
            <v>O RING,2.12X2.38X.12,FSI</v>
          </cell>
          <cell r="C8801">
            <v>5.15</v>
          </cell>
          <cell r="D8801">
            <v>7.36</v>
          </cell>
          <cell r="E8801">
            <v>2.6529199999999999</v>
          </cell>
        </row>
        <row r="8802">
          <cell r="A8802" t="str">
            <v>212977D</v>
          </cell>
          <cell r="B8802" t="str">
            <v>O RING,5.25X5.50X.12,FSI</v>
          </cell>
          <cell r="C8802">
            <v>12.3</v>
          </cell>
          <cell r="D8802">
            <v>17.57</v>
          </cell>
          <cell r="E8802">
            <v>5.5640000000000001</v>
          </cell>
        </row>
        <row r="8803">
          <cell r="A8803" t="str">
            <v>212977E</v>
          </cell>
          <cell r="B8803" t="str">
            <v>O RING,3.12X3.38X.12,FSI</v>
          </cell>
          <cell r="C8803">
            <v>14.28</v>
          </cell>
          <cell r="D8803">
            <v>20.399999999999999</v>
          </cell>
          <cell r="E8803">
            <v>2.444</v>
          </cell>
        </row>
        <row r="8804">
          <cell r="A8804" t="str">
            <v>212977F</v>
          </cell>
          <cell r="B8804" t="str">
            <v>O RING,3.38X3.62X.12,FSI</v>
          </cell>
          <cell r="C8804">
            <v>11</v>
          </cell>
          <cell r="D8804">
            <v>15.71</v>
          </cell>
          <cell r="E8804">
            <v>6.0423999999999998</v>
          </cell>
        </row>
        <row r="8805">
          <cell r="A8805" t="str">
            <v>212977G</v>
          </cell>
          <cell r="B8805" t="str">
            <v>O RING,5.75X6.25X.25,FSI</v>
          </cell>
          <cell r="C8805">
            <v>45.17</v>
          </cell>
          <cell r="D8805">
            <v>64.52</v>
          </cell>
          <cell r="E8805">
            <v>22.1</v>
          </cell>
        </row>
        <row r="8806">
          <cell r="A8806" t="str">
            <v>212977H</v>
          </cell>
          <cell r="B8806" t="str">
            <v>O RING,4.50X5.00X.25,FSI</v>
          </cell>
          <cell r="C8806">
            <v>13.93</v>
          </cell>
          <cell r="D8806">
            <v>19.899999999999999</v>
          </cell>
          <cell r="E8806">
            <v>6.8224</v>
          </cell>
        </row>
        <row r="8807">
          <cell r="A8807" t="str">
            <v>212977J</v>
          </cell>
          <cell r="B8807" t="str">
            <v>O RING,5.00X5.50X.25,FSI</v>
          </cell>
          <cell r="C8807">
            <v>47.91</v>
          </cell>
          <cell r="D8807">
            <v>68.45</v>
          </cell>
          <cell r="E8807">
            <v>16.172000000000001</v>
          </cell>
        </row>
        <row r="8808">
          <cell r="A8808" t="str">
            <v>212977K</v>
          </cell>
          <cell r="B8808" t="str">
            <v>O RING,4.38X4.75X.19,FSI</v>
          </cell>
          <cell r="C8808">
            <v>24.36</v>
          </cell>
          <cell r="D8808">
            <v>34.799999999999997</v>
          </cell>
          <cell r="E8808">
            <v>5.4196499999999999</v>
          </cell>
        </row>
        <row r="8809">
          <cell r="A8809" t="str">
            <v>212977L</v>
          </cell>
          <cell r="B8809" t="str">
            <v>O RING,4.88X5.12X.12,FSI</v>
          </cell>
          <cell r="C8809">
            <v>17.059999999999999</v>
          </cell>
          <cell r="D8809">
            <v>24.37</v>
          </cell>
          <cell r="E8809">
            <v>3.6109399999999998</v>
          </cell>
        </row>
        <row r="8810">
          <cell r="A8810" t="str">
            <v>212977M</v>
          </cell>
          <cell r="B8810" t="str">
            <v>O RING,4.75X5.12X.19,FSI</v>
          </cell>
          <cell r="C8810">
            <v>34.67</v>
          </cell>
          <cell r="D8810">
            <v>49.53</v>
          </cell>
          <cell r="E8810">
            <v>5.3663999999999996</v>
          </cell>
        </row>
        <row r="8811">
          <cell r="A8811" t="str">
            <v>212977N</v>
          </cell>
          <cell r="B8811" t="str">
            <v>O RING,6.00X6.38X.19,FSI</v>
          </cell>
          <cell r="C8811">
            <v>59.88</v>
          </cell>
          <cell r="D8811">
            <v>85.55</v>
          </cell>
          <cell r="E8811">
            <v>14.56</v>
          </cell>
        </row>
        <row r="8812">
          <cell r="A8812" t="str">
            <v>212977P</v>
          </cell>
          <cell r="B8812" t="str">
            <v>O RING,6.50X6.88X.19,FSI</v>
          </cell>
          <cell r="C8812">
            <v>51</v>
          </cell>
          <cell r="D8812">
            <v>72.86</v>
          </cell>
          <cell r="E8812">
            <v>10.218</v>
          </cell>
        </row>
        <row r="8813">
          <cell r="A8813" t="str">
            <v>212977S</v>
          </cell>
          <cell r="B8813" t="str">
            <v>O-RING 7.25 X 7.62 X .19 VITON</v>
          </cell>
          <cell r="C8813">
            <v>19.420000000000002</v>
          </cell>
          <cell r="D8813">
            <v>27.74</v>
          </cell>
          <cell r="E8813">
            <v>9.5055999999999994</v>
          </cell>
        </row>
        <row r="8814">
          <cell r="A8814" t="str">
            <v>212977V</v>
          </cell>
          <cell r="B8814" t="str">
            <v>O-RING,5.22X5.64X.21 HNBR</v>
          </cell>
          <cell r="C8814">
            <v>49.64</v>
          </cell>
          <cell r="D8814">
            <v>70.91</v>
          </cell>
          <cell r="E8814">
            <v>6.5208000000000004</v>
          </cell>
        </row>
        <row r="8815">
          <cell r="A8815" t="str">
            <v>21373A</v>
          </cell>
          <cell r="B8815" t="str">
            <v>HXHDSCR,.375-16X4.00 LG</v>
          </cell>
          <cell r="C8815">
            <v>0.33</v>
          </cell>
          <cell r="D8815">
            <v>0.47</v>
          </cell>
          <cell r="E8815">
            <v>0.22308</v>
          </cell>
        </row>
        <row r="8816">
          <cell r="A8816" t="str">
            <v>214000A</v>
          </cell>
          <cell r="B8816" t="str">
            <v>TUBE ASM.,TURBO OIL DR L.B.</v>
          </cell>
          <cell r="C8816">
            <v>124.26</v>
          </cell>
          <cell r="D8816">
            <v>177.51</v>
          </cell>
          <cell r="E8816">
            <v>70.72</v>
          </cell>
        </row>
        <row r="8817">
          <cell r="A8817" t="str">
            <v>214000B</v>
          </cell>
          <cell r="B8817" t="str">
            <v>TUBE, TURBO DRAIN</v>
          </cell>
          <cell r="C8817">
            <v>417.09</v>
          </cell>
          <cell r="D8817">
            <v>595.84</v>
          </cell>
          <cell r="E8817">
            <v>80.560289999999995</v>
          </cell>
        </row>
        <row r="8818">
          <cell r="A8818" t="str">
            <v>214000C</v>
          </cell>
          <cell r="B8818" t="str">
            <v>TUBE ASM., TURBO OIL DRAIN - R.B.</v>
          </cell>
          <cell r="C8818">
            <v>272.33999999999997</v>
          </cell>
          <cell r="D8818">
            <v>389.06</v>
          </cell>
          <cell r="E8818">
            <v>90.272000000000006</v>
          </cell>
        </row>
        <row r="8819">
          <cell r="A8819" t="str">
            <v>214000D</v>
          </cell>
          <cell r="B8819" t="str">
            <v>TUBE ASM., TURBO OIL DRAIN - L.B.</v>
          </cell>
          <cell r="C8819">
            <v>261.12</v>
          </cell>
          <cell r="D8819">
            <v>373.03</v>
          </cell>
          <cell r="E8819">
            <v>97.76</v>
          </cell>
        </row>
        <row r="8820">
          <cell r="A8820" t="str">
            <v>214000E</v>
          </cell>
          <cell r="B8820" t="str">
            <v>TUBE ASM., TURBO OIL DRAIN - RB (7042GL)</v>
          </cell>
          <cell r="C8820">
            <v>268.26</v>
          </cell>
          <cell r="D8820">
            <v>383.23</v>
          </cell>
          <cell r="E8820">
            <v>89.053460000000001</v>
          </cell>
        </row>
        <row r="8821">
          <cell r="A8821" t="str">
            <v>214000F</v>
          </cell>
          <cell r="B8821" t="str">
            <v>TUBE ASM., TURBO OIL DRAIN - LB (7042GL)</v>
          </cell>
          <cell r="C8821">
            <v>238.68</v>
          </cell>
          <cell r="D8821">
            <v>340.97</v>
          </cell>
          <cell r="E8821">
            <v>90.230400000000003</v>
          </cell>
        </row>
        <row r="8822">
          <cell r="A8822" t="str">
            <v>214007A</v>
          </cell>
          <cell r="B8822" t="str">
            <v>TURBOCHARGER (DRAW-THRU)</v>
          </cell>
          <cell r="C8822">
            <v>4556.62</v>
          </cell>
          <cell r="D8822">
            <v>6509.46</v>
          </cell>
          <cell r="E8822">
            <v>1979.12</v>
          </cell>
        </row>
        <row r="8823">
          <cell r="A8823" t="str">
            <v>214007B</v>
          </cell>
          <cell r="B8823" t="str">
            <v>TURBOCHARGER</v>
          </cell>
          <cell r="C8823">
            <v>4556.62</v>
          </cell>
          <cell r="D8823">
            <v>6509.46</v>
          </cell>
          <cell r="E8823">
            <v>1979.12</v>
          </cell>
        </row>
        <row r="8824">
          <cell r="A8824" t="str">
            <v>214007C</v>
          </cell>
          <cell r="B8824" t="str">
            <v>TURBOCHARGER</v>
          </cell>
          <cell r="C8824">
            <v>4599.22</v>
          </cell>
          <cell r="D8824">
            <v>6570.31</v>
          </cell>
          <cell r="E8824">
            <v>1979.12</v>
          </cell>
        </row>
        <row r="8825">
          <cell r="A8825" t="str">
            <v>214009H</v>
          </cell>
          <cell r="B8825" t="str">
            <v>TUBE, LUBE OIL INLET COOLER</v>
          </cell>
          <cell r="C8825">
            <v>27.57</v>
          </cell>
          <cell r="D8825">
            <v>39.380000000000003</v>
          </cell>
          <cell r="E8825">
            <v>27.7302</v>
          </cell>
        </row>
        <row r="8826">
          <cell r="A8826" t="str">
            <v>214009K</v>
          </cell>
          <cell r="B8826" t="str">
            <v>TUBE, REGULATOR BALANCE- R.B.</v>
          </cell>
          <cell r="C8826">
            <v>40.98</v>
          </cell>
          <cell r="D8826">
            <v>58.54</v>
          </cell>
          <cell r="E8826">
            <v>26.176439999999999</v>
          </cell>
        </row>
        <row r="8827">
          <cell r="A8827" t="str">
            <v>214009L</v>
          </cell>
          <cell r="B8827" t="str">
            <v>TUBE, REGULATOR BALANCE- L.B.</v>
          </cell>
          <cell r="C8827">
            <v>37.08</v>
          </cell>
          <cell r="D8827">
            <v>52.97</v>
          </cell>
          <cell r="E8827">
            <v>25.3902</v>
          </cell>
        </row>
        <row r="8828">
          <cell r="A8828" t="str">
            <v>214009R</v>
          </cell>
          <cell r="B8828" t="str">
            <v>TUBE,PRELUBE AIR SUP LWR</v>
          </cell>
          <cell r="C8828">
            <v>12.92</v>
          </cell>
          <cell r="D8828">
            <v>18.46</v>
          </cell>
          <cell r="E8828">
            <v>9.984</v>
          </cell>
        </row>
        <row r="8829">
          <cell r="A8829" t="str">
            <v>214009S</v>
          </cell>
          <cell r="B8829" t="str">
            <v>TUBE, STARTER PRE-ENGAGE INLET</v>
          </cell>
          <cell r="C8829">
            <v>43.78</v>
          </cell>
          <cell r="D8829">
            <v>62.54</v>
          </cell>
          <cell r="E8829">
            <v>36.405700000000003</v>
          </cell>
        </row>
        <row r="8830">
          <cell r="A8830" t="str">
            <v>214009T</v>
          </cell>
          <cell r="B8830" t="str">
            <v>TUBE, STARTER SOL.VALVE SUPPLY</v>
          </cell>
          <cell r="C8830">
            <v>29.77</v>
          </cell>
          <cell r="D8830">
            <v>42.52</v>
          </cell>
          <cell r="E8830">
            <v>24.35894</v>
          </cell>
        </row>
        <row r="8831">
          <cell r="A8831" t="str">
            <v>214009U</v>
          </cell>
          <cell r="B8831" t="str">
            <v>TUBE, PRELUBE SOL.VALVE SUPPLY</v>
          </cell>
          <cell r="C8831">
            <v>28.89</v>
          </cell>
          <cell r="D8831">
            <v>41.27</v>
          </cell>
          <cell r="E8831">
            <v>24.194199999999999</v>
          </cell>
        </row>
        <row r="8832">
          <cell r="A8832" t="str">
            <v>214009W</v>
          </cell>
          <cell r="B8832" t="str">
            <v>TUBE, OIL SUPPLY, MICROSPIN</v>
          </cell>
          <cell r="C8832">
            <v>26.56</v>
          </cell>
          <cell r="D8832">
            <v>37.94</v>
          </cell>
          <cell r="E8832">
            <v>20.046800000000001</v>
          </cell>
        </row>
        <row r="8833">
          <cell r="A8833" t="str">
            <v>214009Y</v>
          </cell>
          <cell r="B8833" t="str">
            <v>TUBE, AIR PRELUBE</v>
          </cell>
          <cell r="C8833">
            <v>35.89</v>
          </cell>
          <cell r="D8833">
            <v>51.28</v>
          </cell>
          <cell r="E8833">
            <v>13.488799999999999</v>
          </cell>
        </row>
        <row r="8834">
          <cell r="A8834" t="str">
            <v>214009Z</v>
          </cell>
          <cell r="B8834" t="str">
            <v>TUBE, OIL COOLER DRAIN</v>
          </cell>
          <cell r="C8834">
            <v>13.84</v>
          </cell>
          <cell r="D8834">
            <v>19.77</v>
          </cell>
          <cell r="E8834">
            <v>10.327199999999999</v>
          </cell>
        </row>
        <row r="8835">
          <cell r="A8835" t="str">
            <v>214023C</v>
          </cell>
          <cell r="B8835" t="str">
            <v>BOX,JUNCTION</v>
          </cell>
          <cell r="C8835">
            <v>64.84</v>
          </cell>
          <cell r="D8835">
            <v>92.63</v>
          </cell>
          <cell r="E8835">
            <v>64.802400000000006</v>
          </cell>
        </row>
        <row r="8836">
          <cell r="A8836" t="str">
            <v>214029A</v>
          </cell>
          <cell r="B8836" t="str">
            <v>ADAPTER, WIRING HARNESS</v>
          </cell>
          <cell r="C8836">
            <v>9.27</v>
          </cell>
          <cell r="D8836">
            <v>13.25</v>
          </cell>
          <cell r="E8836">
            <v>5.6471999999999998</v>
          </cell>
        </row>
        <row r="8837">
          <cell r="A8837" t="str">
            <v>214029B</v>
          </cell>
          <cell r="B8837" t="str">
            <v>ADAPTER, WIRING HARNESS 1 NPT</v>
          </cell>
          <cell r="C8837">
            <v>38.369999999999997</v>
          </cell>
          <cell r="D8837">
            <v>54.82</v>
          </cell>
          <cell r="E8837">
            <v>9.8706300000000002</v>
          </cell>
        </row>
        <row r="8838">
          <cell r="A8838" t="str">
            <v>214029C</v>
          </cell>
          <cell r="B8838" t="str">
            <v>ADAPTER, WIRING HARNESS .75NPT</v>
          </cell>
          <cell r="C8838">
            <v>18.04</v>
          </cell>
          <cell r="D8838">
            <v>25.77</v>
          </cell>
          <cell r="E8838">
            <v>11.20196</v>
          </cell>
        </row>
        <row r="8839">
          <cell r="A8839" t="str">
            <v>214031A</v>
          </cell>
          <cell r="B8839" t="str">
            <v>BRACE, TUBE</v>
          </cell>
          <cell r="C8839">
            <v>16</v>
          </cell>
          <cell r="D8839">
            <v>22.86</v>
          </cell>
          <cell r="E8839">
            <v>12.18798</v>
          </cell>
        </row>
        <row r="8840">
          <cell r="A8840" t="str">
            <v>214031B</v>
          </cell>
          <cell r="B8840" t="str">
            <v>STRAP, TUBE</v>
          </cell>
          <cell r="C8840">
            <v>15.04</v>
          </cell>
          <cell r="D8840">
            <v>21.48</v>
          </cell>
          <cell r="E8840">
            <v>10.14</v>
          </cell>
        </row>
        <row r="8841">
          <cell r="A8841" t="str">
            <v>214031C</v>
          </cell>
          <cell r="B8841" t="str">
            <v>STRAP, TUBE</v>
          </cell>
          <cell r="C8841">
            <v>18.899999999999999</v>
          </cell>
          <cell r="D8841">
            <v>26.99</v>
          </cell>
          <cell r="E8841">
            <v>12.74</v>
          </cell>
        </row>
        <row r="8842">
          <cell r="A8842" t="str">
            <v>214032C</v>
          </cell>
          <cell r="B8842" t="str">
            <v>TUBE,SOLENOID PRESS SUPPLY</v>
          </cell>
          <cell r="C8842">
            <v>39.520000000000003</v>
          </cell>
          <cell r="D8842">
            <v>56.46</v>
          </cell>
          <cell r="E8842">
            <v>20.872499999999999</v>
          </cell>
        </row>
        <row r="8843">
          <cell r="A8843" t="str">
            <v>214032D</v>
          </cell>
          <cell r="B8843" t="str">
            <v>TUBE,OXYGEN SAMPLING, AFM</v>
          </cell>
          <cell r="C8843">
            <v>20.51</v>
          </cell>
          <cell r="D8843">
            <v>29.3</v>
          </cell>
          <cell r="E8843">
            <v>21.01943</v>
          </cell>
        </row>
        <row r="8844">
          <cell r="A8844" t="str">
            <v>214032E</v>
          </cell>
          <cell r="B8844" t="str">
            <v>TUBE, OIL COOLER VENT</v>
          </cell>
          <cell r="C8844">
            <v>5.37</v>
          </cell>
          <cell r="D8844">
            <v>7.67</v>
          </cell>
          <cell r="E8844">
            <v>3.6218699999999999</v>
          </cell>
        </row>
        <row r="8845">
          <cell r="A8845" t="str">
            <v>214032F</v>
          </cell>
          <cell r="B8845" t="str">
            <v>TUBE, GOV. DR. TO OIL SUPPLY</v>
          </cell>
          <cell r="C8845">
            <v>19.87</v>
          </cell>
          <cell r="D8845">
            <v>28.39</v>
          </cell>
          <cell r="E8845">
            <v>21.01943</v>
          </cell>
        </row>
        <row r="8846">
          <cell r="A8846" t="str">
            <v>214032K</v>
          </cell>
          <cell r="B8846" t="str">
            <v>TUBE, OIL COOLER VENT</v>
          </cell>
          <cell r="C8846">
            <v>29.54</v>
          </cell>
          <cell r="D8846">
            <v>42.2</v>
          </cell>
          <cell r="E8846">
            <v>22.830369999999998</v>
          </cell>
        </row>
        <row r="8847">
          <cell r="A8847" t="str">
            <v>214032L</v>
          </cell>
          <cell r="B8847" t="str">
            <v>TUBE, VENT AIR-PANEL</v>
          </cell>
          <cell r="C8847">
            <v>29.83</v>
          </cell>
          <cell r="D8847">
            <v>42.61</v>
          </cell>
          <cell r="E8847">
            <v>27.728179999999998</v>
          </cell>
        </row>
        <row r="8848">
          <cell r="A8848" t="str">
            <v>214032M</v>
          </cell>
          <cell r="B8848" t="str">
            <v>TUBE, SUPPLY AIR-PANEL</v>
          </cell>
          <cell r="C8848">
            <v>29.83</v>
          </cell>
          <cell r="D8848">
            <v>42.61</v>
          </cell>
          <cell r="E8848">
            <v>27.728179999999998</v>
          </cell>
        </row>
        <row r="8849">
          <cell r="A8849" t="str">
            <v>214032N</v>
          </cell>
          <cell r="B8849" t="str">
            <v>TUBE, PRELUBE AIR-PANEL</v>
          </cell>
          <cell r="C8849">
            <v>29.04</v>
          </cell>
          <cell r="D8849">
            <v>41.48</v>
          </cell>
          <cell r="E8849">
            <v>27.195699999999999</v>
          </cell>
        </row>
        <row r="8850">
          <cell r="A8850" t="str">
            <v>214032P</v>
          </cell>
          <cell r="B8850" t="str">
            <v>TUBE, START AIR-PANEL</v>
          </cell>
          <cell r="C8850">
            <v>28.44</v>
          </cell>
          <cell r="D8850">
            <v>40.630000000000003</v>
          </cell>
          <cell r="E8850">
            <v>26.796340000000001</v>
          </cell>
        </row>
        <row r="8851">
          <cell r="A8851" t="str">
            <v>214032R</v>
          </cell>
          <cell r="B8851" t="str">
            <v>TUBE, SUPPLY AIR-PANEL</v>
          </cell>
          <cell r="C8851">
            <v>30.22</v>
          </cell>
          <cell r="D8851">
            <v>43.17</v>
          </cell>
          <cell r="E8851">
            <v>27.994420000000002</v>
          </cell>
        </row>
        <row r="8852">
          <cell r="A8852" t="str">
            <v>214032S</v>
          </cell>
          <cell r="B8852" t="str">
            <v>TUBE, VENT AIR-PANEL</v>
          </cell>
          <cell r="C8852">
            <v>13.23</v>
          </cell>
          <cell r="D8852">
            <v>18.89</v>
          </cell>
          <cell r="E8852">
            <v>8.9190400000000007</v>
          </cell>
        </row>
        <row r="8853">
          <cell r="A8853" t="str">
            <v>214032T</v>
          </cell>
          <cell r="B8853" t="str">
            <v>TUBE, START AIR-PANEL</v>
          </cell>
          <cell r="C8853">
            <v>11.84</v>
          </cell>
          <cell r="D8853">
            <v>16.920000000000002</v>
          </cell>
          <cell r="E8853">
            <v>7.9871999999999996</v>
          </cell>
        </row>
        <row r="8854">
          <cell r="A8854" t="str">
            <v>214032U</v>
          </cell>
          <cell r="B8854" t="str">
            <v>TUBE, PRELUBE AIR-PANEL</v>
          </cell>
          <cell r="C8854">
            <v>29.23</v>
          </cell>
          <cell r="D8854">
            <v>41.76</v>
          </cell>
          <cell r="E8854">
            <v>27.32882</v>
          </cell>
        </row>
        <row r="8855">
          <cell r="A8855" t="str">
            <v>214032V</v>
          </cell>
          <cell r="B8855" t="str">
            <v>TUBE,BULKHEAD TO RELAY VALVE</v>
          </cell>
          <cell r="C8855">
            <v>20.02</v>
          </cell>
          <cell r="D8855">
            <v>28.6</v>
          </cell>
          <cell r="E8855">
            <v>21.112120000000001</v>
          </cell>
        </row>
        <row r="8856">
          <cell r="A8856" t="str">
            <v>214032X</v>
          </cell>
          <cell r="B8856" t="str">
            <v>TUBE,STRT PRE-ENGAGE PILOT VLV</v>
          </cell>
          <cell r="C8856">
            <v>35.380000000000003</v>
          </cell>
          <cell r="D8856">
            <v>50.54</v>
          </cell>
          <cell r="E8856">
            <v>25.8645</v>
          </cell>
        </row>
        <row r="8857">
          <cell r="A8857" t="str">
            <v>214032Y</v>
          </cell>
          <cell r="B8857" t="str">
            <v>TUBE,CONT PANEL AIR SUPPLY</v>
          </cell>
          <cell r="C8857">
            <v>27.06</v>
          </cell>
          <cell r="D8857">
            <v>38.659999999999997</v>
          </cell>
          <cell r="E8857">
            <v>25.8645</v>
          </cell>
        </row>
        <row r="8858">
          <cell r="A8858" t="str">
            <v>214033A</v>
          </cell>
          <cell r="B8858" t="str">
            <v>BRACKET, CLIP SUPPORT</v>
          </cell>
          <cell r="C8858">
            <v>27.19</v>
          </cell>
          <cell r="D8858">
            <v>38.85</v>
          </cell>
          <cell r="E8858">
            <v>8.58</v>
          </cell>
        </row>
        <row r="8859">
          <cell r="A8859" t="str">
            <v>214034D</v>
          </cell>
          <cell r="B8859" t="str">
            <v>JUNCTION BOX, POWER DIST</v>
          </cell>
          <cell r="C8859">
            <v>4023.46</v>
          </cell>
          <cell r="D8859">
            <v>5747.81</v>
          </cell>
          <cell r="E8859">
            <v>1788.02</v>
          </cell>
        </row>
        <row r="8860">
          <cell r="A8860" t="str">
            <v>214034G</v>
          </cell>
          <cell r="B8860" t="str">
            <v>JUNCTION BOX, POWER DIST</v>
          </cell>
          <cell r="C8860">
            <v>3220.92</v>
          </cell>
          <cell r="D8860">
            <v>4601.3100000000004</v>
          </cell>
          <cell r="E8860">
            <v>1692.41779</v>
          </cell>
        </row>
        <row r="8861">
          <cell r="A8861" t="str">
            <v>214035B</v>
          </cell>
          <cell r="B8861" t="str">
            <v>HARNESS,THERMOCOUPLE</v>
          </cell>
          <cell r="C8861">
            <v>426.4</v>
          </cell>
          <cell r="D8861">
            <v>609.14</v>
          </cell>
          <cell r="E8861">
            <v>213.928</v>
          </cell>
        </row>
        <row r="8862">
          <cell r="A8862" t="str">
            <v>214035C</v>
          </cell>
          <cell r="B8862" t="str">
            <v>HARNESS,THERMOCOUPLE</v>
          </cell>
          <cell r="C8862">
            <v>500</v>
          </cell>
          <cell r="D8862">
            <v>714.29</v>
          </cell>
          <cell r="E8862">
            <v>259.84399999999999</v>
          </cell>
        </row>
        <row r="8863">
          <cell r="A8863" t="str">
            <v>214036C</v>
          </cell>
          <cell r="B8863" t="str">
            <v>THERMOCOUPLE, EXHAUST</v>
          </cell>
          <cell r="C8863">
            <v>449.5</v>
          </cell>
          <cell r="D8863">
            <v>642.14</v>
          </cell>
          <cell r="E8863">
            <v>303.12880000000001</v>
          </cell>
        </row>
        <row r="8864">
          <cell r="A8864" t="str">
            <v>214036D</v>
          </cell>
          <cell r="B8864" t="str">
            <v>HARNESS,EXHAUST THERMOCOUPLE</v>
          </cell>
          <cell r="C8864">
            <v>2919</v>
          </cell>
          <cell r="D8864">
            <v>4170</v>
          </cell>
          <cell r="E8864">
            <v>603.82399999999996</v>
          </cell>
        </row>
        <row r="8865">
          <cell r="A8865" t="str">
            <v>214036E</v>
          </cell>
          <cell r="B8865" t="str">
            <v>HARNESS,EXHAUST THERMOCOUPLE</v>
          </cell>
          <cell r="C8865">
            <v>731.82</v>
          </cell>
          <cell r="D8865">
            <v>1045.46</v>
          </cell>
          <cell r="E8865">
            <v>373.38425999999998</v>
          </cell>
        </row>
        <row r="8866">
          <cell r="A8866" t="str">
            <v>214037D</v>
          </cell>
          <cell r="B8866" t="str">
            <v>HARNESS,MAIN BRG THERMOCOUPLE</v>
          </cell>
          <cell r="C8866">
            <v>2326.75</v>
          </cell>
          <cell r="D8866">
            <v>3323.93</v>
          </cell>
          <cell r="E8866">
            <v>1137.41101</v>
          </cell>
        </row>
        <row r="8867">
          <cell r="A8867" t="str">
            <v>214037E</v>
          </cell>
          <cell r="B8867" t="str">
            <v>HARNESS, MAIN BRG THERMOCOUPLE</v>
          </cell>
          <cell r="C8867">
            <v>1968.09</v>
          </cell>
          <cell r="D8867">
            <v>2811.56</v>
          </cell>
          <cell r="E8867">
            <v>1155.4087999999999</v>
          </cell>
        </row>
        <row r="8868">
          <cell r="A8868" t="str">
            <v>214038B</v>
          </cell>
          <cell r="B8868" t="str">
            <v>BRKT, WASTEGATE VENT TUBE,R.B.</v>
          </cell>
          <cell r="C8868">
            <v>18.05</v>
          </cell>
          <cell r="D8868">
            <v>25.78</v>
          </cell>
          <cell r="E8868">
            <v>12.167999999999999</v>
          </cell>
        </row>
        <row r="8869">
          <cell r="A8869" t="str">
            <v>214038H</v>
          </cell>
          <cell r="B8869" t="str">
            <v>STRAP, WATER HEADER SUPPORT</v>
          </cell>
          <cell r="C8869">
            <v>6.9</v>
          </cell>
          <cell r="D8869">
            <v>9.86</v>
          </cell>
          <cell r="E8869">
            <v>1.4663999999999999</v>
          </cell>
        </row>
        <row r="8870">
          <cell r="A8870" t="str">
            <v>214038K</v>
          </cell>
          <cell r="B8870" t="str">
            <v>SUPPORT, CLIP</v>
          </cell>
          <cell r="C8870">
            <v>1.42</v>
          </cell>
          <cell r="D8870">
            <v>2.0299999999999998</v>
          </cell>
          <cell r="E8870">
            <v>0.95679999999999998</v>
          </cell>
        </row>
        <row r="8871">
          <cell r="A8871" t="str">
            <v>214046B</v>
          </cell>
          <cell r="B8871" t="str">
            <v>ACTUATOR, 2080</v>
          </cell>
          <cell r="C8871">
            <v>5757</v>
          </cell>
          <cell r="D8871">
            <v>8224.2900000000009</v>
          </cell>
          <cell r="E8871">
            <v>1006.57974</v>
          </cell>
        </row>
        <row r="8872">
          <cell r="A8872" t="str">
            <v>214048H</v>
          </cell>
          <cell r="B8872" t="str">
            <v>HARNESS,ENG ASM THER INTER 50'</v>
          </cell>
          <cell r="C8872">
            <v>636.30999999999995</v>
          </cell>
          <cell r="D8872">
            <v>909.01</v>
          </cell>
          <cell r="E8872">
            <v>327.29840000000002</v>
          </cell>
        </row>
        <row r="8873">
          <cell r="A8873" t="str">
            <v>214049E</v>
          </cell>
          <cell r="B8873" t="str">
            <v>HARNESS,EXH THER INTERFACE 17'</v>
          </cell>
          <cell r="C8873">
            <v>1196.46</v>
          </cell>
          <cell r="D8873">
            <v>1709.23</v>
          </cell>
          <cell r="E8873">
            <v>194.8648</v>
          </cell>
        </row>
        <row r="8874">
          <cell r="A8874" t="str">
            <v>214049F</v>
          </cell>
          <cell r="B8874" t="str">
            <v>HARNESS,EXH THER INTERFACE 25'</v>
          </cell>
          <cell r="C8874">
            <v>379.36</v>
          </cell>
          <cell r="D8874">
            <v>541.94000000000005</v>
          </cell>
          <cell r="E8874">
            <v>195.17679999999999</v>
          </cell>
        </row>
        <row r="8875">
          <cell r="A8875" t="str">
            <v>214049H</v>
          </cell>
          <cell r="B8875" t="str">
            <v>HARNESS,EXH THER INTERFACE 50'</v>
          </cell>
          <cell r="C8875">
            <v>2155.2600000000002</v>
          </cell>
          <cell r="D8875">
            <v>3078.94</v>
          </cell>
          <cell r="E8875">
            <v>430.976</v>
          </cell>
        </row>
        <row r="8876">
          <cell r="A8876" t="str">
            <v>214049J</v>
          </cell>
          <cell r="B8876" t="str">
            <v>HARNESS,EXH THER INTERFACE 50'</v>
          </cell>
          <cell r="C8876">
            <v>1138.2</v>
          </cell>
          <cell r="D8876">
            <v>1626</v>
          </cell>
          <cell r="E8876">
            <v>303.108</v>
          </cell>
        </row>
        <row r="8877">
          <cell r="A8877" t="str">
            <v>214049N</v>
          </cell>
          <cell r="B8877" t="str">
            <v>HARNESS,EXH THERMO INT,25'</v>
          </cell>
          <cell r="C8877">
            <v>545.82000000000005</v>
          </cell>
          <cell r="D8877">
            <v>779.74</v>
          </cell>
          <cell r="E8877">
            <v>266.96800000000002</v>
          </cell>
        </row>
        <row r="8878">
          <cell r="A8878" t="str">
            <v>214049R</v>
          </cell>
          <cell r="B8878" t="str">
            <v>HARNESS,EXH INTERFACE 200'</v>
          </cell>
          <cell r="C8878">
            <v>4084</v>
          </cell>
          <cell r="D8878">
            <v>5834.29</v>
          </cell>
          <cell r="E8878">
            <v>1868.5888</v>
          </cell>
        </row>
        <row r="8879">
          <cell r="A8879" t="str">
            <v>214050B</v>
          </cell>
          <cell r="B8879" t="str">
            <v>HARNESS,MN BRG THERM INTER 17'</v>
          </cell>
          <cell r="C8879">
            <v>251.86</v>
          </cell>
          <cell r="D8879">
            <v>359.8</v>
          </cell>
          <cell r="E8879">
            <v>132.33792</v>
          </cell>
        </row>
        <row r="8880">
          <cell r="A8880" t="str">
            <v>214050C</v>
          </cell>
          <cell r="B8880" t="str">
            <v>HARNESS,MAIN BRG THER INTE 50'</v>
          </cell>
          <cell r="C8880">
            <v>390.45</v>
          </cell>
          <cell r="D8880">
            <v>557.79</v>
          </cell>
          <cell r="E8880">
            <v>190.94399999999999</v>
          </cell>
        </row>
        <row r="8881">
          <cell r="A8881" t="str">
            <v>214050E</v>
          </cell>
          <cell r="B8881" t="str">
            <v>HARNESS,MAIN BRG THER INT 200'</v>
          </cell>
          <cell r="C8881">
            <v>4772.8</v>
          </cell>
          <cell r="D8881">
            <v>6818.29</v>
          </cell>
          <cell r="E8881">
            <v>1067.404</v>
          </cell>
        </row>
        <row r="8882">
          <cell r="A8882" t="str">
            <v>214052A</v>
          </cell>
          <cell r="B8882" t="str">
            <v>VALVE,BALL .75 NPT</v>
          </cell>
          <cell r="C8882">
            <v>44.98</v>
          </cell>
          <cell r="D8882">
            <v>64.260000000000005</v>
          </cell>
          <cell r="E8882">
            <v>30.3368</v>
          </cell>
        </row>
        <row r="8883">
          <cell r="A8883" t="str">
            <v>214055B</v>
          </cell>
          <cell r="B8883" t="str">
            <v>TUBE, AIR SUPPLY- R.H.</v>
          </cell>
          <cell r="C8883">
            <v>75.680000000000007</v>
          </cell>
          <cell r="D8883">
            <v>108.12</v>
          </cell>
          <cell r="E8883">
            <v>40.211799999999997</v>
          </cell>
        </row>
        <row r="8884">
          <cell r="A8884" t="str">
            <v>214055D</v>
          </cell>
          <cell r="B8884" t="str">
            <v>TUBE, BALANCE, CARB TO REG</v>
          </cell>
          <cell r="C8884">
            <v>58.5</v>
          </cell>
          <cell r="D8884">
            <v>83.58</v>
          </cell>
          <cell r="E8884">
            <v>28.91215</v>
          </cell>
        </row>
        <row r="8885">
          <cell r="A8885" t="str">
            <v>214055J</v>
          </cell>
          <cell r="B8885" t="str">
            <v>TUBE, GAS</v>
          </cell>
          <cell r="C8885">
            <v>22.76</v>
          </cell>
          <cell r="D8885">
            <v>32.520000000000003</v>
          </cell>
          <cell r="E8885">
            <v>24.076039999999999</v>
          </cell>
        </row>
        <row r="8886">
          <cell r="A8886" t="str">
            <v>214055L</v>
          </cell>
          <cell r="B8886" t="str">
            <v>TUBE,OIL LVLR.SUP.LOW CAP.</v>
          </cell>
          <cell r="C8886">
            <v>23.42</v>
          </cell>
          <cell r="D8886">
            <v>33.450000000000003</v>
          </cell>
          <cell r="E8886">
            <v>24.932790000000001</v>
          </cell>
        </row>
        <row r="8887">
          <cell r="A8887" t="str">
            <v>214055N</v>
          </cell>
          <cell r="B8887" t="str">
            <v>TUBE, PRECHAMBER</v>
          </cell>
          <cell r="C8887">
            <v>37.86</v>
          </cell>
          <cell r="D8887">
            <v>54.08</v>
          </cell>
          <cell r="E8887">
            <v>36.548070000000003</v>
          </cell>
        </row>
        <row r="8888">
          <cell r="A8888" t="str">
            <v>214055U</v>
          </cell>
          <cell r="B8888" t="str">
            <v>TUBE, TURBO OIL SUPPLY, LOWER</v>
          </cell>
          <cell r="C8888">
            <v>43.06</v>
          </cell>
          <cell r="D8888">
            <v>61.52</v>
          </cell>
          <cell r="E8888">
            <v>42.748220000000003</v>
          </cell>
        </row>
        <row r="8889">
          <cell r="A8889" t="str">
            <v>214057C</v>
          </cell>
          <cell r="B8889" t="str">
            <v>ROD, GOVERNOR</v>
          </cell>
          <cell r="C8889">
            <v>31.09</v>
          </cell>
          <cell r="D8889">
            <v>44.41</v>
          </cell>
          <cell r="E8889">
            <v>14.445600000000001</v>
          </cell>
        </row>
        <row r="8890">
          <cell r="A8890" t="str">
            <v>214057D</v>
          </cell>
          <cell r="B8890" t="str">
            <v>ROD, GOVERNOR</v>
          </cell>
          <cell r="C8890">
            <v>22.97</v>
          </cell>
          <cell r="D8890">
            <v>32.81</v>
          </cell>
          <cell r="E8890">
            <v>15.4856</v>
          </cell>
        </row>
        <row r="8891">
          <cell r="A8891" t="str">
            <v>214057E</v>
          </cell>
          <cell r="B8891" t="str">
            <v>ROD, GOVERNOR</v>
          </cell>
          <cell r="C8891">
            <v>28.25</v>
          </cell>
          <cell r="D8891">
            <v>40.36</v>
          </cell>
          <cell r="E8891">
            <v>19.052800000000001</v>
          </cell>
        </row>
        <row r="8892">
          <cell r="A8892" t="str">
            <v>214067A</v>
          </cell>
          <cell r="B8892" t="str">
            <v>TUBE, SOLENOID VENT</v>
          </cell>
          <cell r="C8892">
            <v>20.12</v>
          </cell>
          <cell r="D8892">
            <v>28.74</v>
          </cell>
          <cell r="E8892">
            <v>21.1845</v>
          </cell>
        </row>
        <row r="8893">
          <cell r="A8893" t="str">
            <v>214067B</v>
          </cell>
          <cell r="B8893" t="str">
            <v>TUBE, WASTEGATE TO ACCUMULATOR</v>
          </cell>
          <cell r="C8893">
            <v>35.72</v>
          </cell>
          <cell r="D8893">
            <v>51.03</v>
          </cell>
          <cell r="E8893">
            <v>8.5670000000000002</v>
          </cell>
        </row>
        <row r="8894">
          <cell r="A8894" t="str">
            <v>214067C</v>
          </cell>
          <cell r="B8894" t="str">
            <v>TUBE, ACCUM. TO RELIEF VALVE</v>
          </cell>
          <cell r="C8894">
            <v>25.21</v>
          </cell>
          <cell r="D8894">
            <v>36.020000000000003</v>
          </cell>
          <cell r="E8894">
            <v>16.380800000000001</v>
          </cell>
        </row>
        <row r="8895">
          <cell r="A8895" t="str">
            <v>214067G</v>
          </cell>
          <cell r="B8895" t="str">
            <v>TUBE, WASTEGATE TO WASTEGATE</v>
          </cell>
          <cell r="C8895">
            <v>28.37</v>
          </cell>
          <cell r="D8895">
            <v>40.520000000000003</v>
          </cell>
          <cell r="E8895">
            <v>9.8384</v>
          </cell>
        </row>
        <row r="8896">
          <cell r="A8896" t="str">
            <v>214067H</v>
          </cell>
          <cell r="B8896" t="str">
            <v>TUBE, REG.TO INTAKE MANIFOLD</v>
          </cell>
          <cell r="C8896">
            <v>45.4</v>
          </cell>
          <cell r="D8896">
            <v>64.86</v>
          </cell>
          <cell r="E8896">
            <v>31.45862</v>
          </cell>
        </row>
        <row r="8897">
          <cell r="A8897" t="str">
            <v>214067K</v>
          </cell>
          <cell r="B8897" t="str">
            <v>TUBE, PRECHAMBER INLET</v>
          </cell>
          <cell r="C8897">
            <v>44.24</v>
          </cell>
          <cell r="D8897">
            <v>63.2</v>
          </cell>
          <cell r="E8897">
            <v>31.747599999999998</v>
          </cell>
        </row>
        <row r="8898">
          <cell r="A8898" t="str">
            <v>214067L</v>
          </cell>
          <cell r="B8898" t="str">
            <v>TUBE, WASTEGATE RETURN</v>
          </cell>
          <cell r="C8898">
            <v>38.520000000000003</v>
          </cell>
          <cell r="D8898">
            <v>55.03</v>
          </cell>
          <cell r="E8898">
            <v>31.828720000000001</v>
          </cell>
        </row>
        <row r="8899">
          <cell r="A8899" t="str">
            <v>214067M</v>
          </cell>
          <cell r="B8899" t="str">
            <v>TUBE, W.G. WATER IN L.B.</v>
          </cell>
          <cell r="C8899">
            <v>38.01</v>
          </cell>
          <cell r="D8899">
            <v>54.29</v>
          </cell>
          <cell r="E8899">
            <v>7.93851</v>
          </cell>
        </row>
        <row r="8900">
          <cell r="A8900" t="str">
            <v>214067P</v>
          </cell>
          <cell r="B8900" t="str">
            <v>TUBE, W.G. WATER -IN R.B.</v>
          </cell>
          <cell r="C8900">
            <v>45.4</v>
          </cell>
          <cell r="D8900">
            <v>64.86</v>
          </cell>
          <cell r="E8900">
            <v>11.023999999999999</v>
          </cell>
        </row>
        <row r="8901">
          <cell r="A8901" t="str">
            <v>214067R</v>
          </cell>
          <cell r="B8901" t="str">
            <v>TUBE, W.G. WATER OUT L.B.</v>
          </cell>
          <cell r="C8901">
            <v>28.51</v>
          </cell>
          <cell r="D8901">
            <v>40.729999999999997</v>
          </cell>
          <cell r="E8901">
            <v>9.9320000000000004</v>
          </cell>
        </row>
        <row r="8902">
          <cell r="A8902" t="str">
            <v>214067T</v>
          </cell>
          <cell r="B8902" t="str">
            <v>TUBE, WASTEGATE L.H.</v>
          </cell>
          <cell r="C8902">
            <v>46.58</v>
          </cell>
          <cell r="D8902">
            <v>66.540000000000006</v>
          </cell>
          <cell r="E8902">
            <v>12.357749999999999</v>
          </cell>
        </row>
        <row r="8903">
          <cell r="A8903" t="str">
            <v>214067V</v>
          </cell>
          <cell r="B8903" t="str">
            <v>WASTEGATE, WATER OUTLET RB</v>
          </cell>
          <cell r="C8903">
            <v>47.51</v>
          </cell>
          <cell r="D8903">
            <v>67.87</v>
          </cell>
          <cell r="E8903">
            <v>32.001100000000001</v>
          </cell>
        </row>
        <row r="8904">
          <cell r="A8904" t="str">
            <v>214067W</v>
          </cell>
          <cell r="B8904" t="str">
            <v>TUBE, WASTEGATE</v>
          </cell>
          <cell r="C8904">
            <v>22.15</v>
          </cell>
          <cell r="D8904">
            <v>31.64</v>
          </cell>
          <cell r="E8904">
            <v>21.743500000000001</v>
          </cell>
        </row>
        <row r="8905">
          <cell r="A8905" t="str">
            <v>214067X</v>
          </cell>
          <cell r="B8905" t="str">
            <v>TUBE,RELAY VALVE TO ACT VALVE</v>
          </cell>
          <cell r="C8905">
            <v>26.27</v>
          </cell>
          <cell r="D8905">
            <v>37.520000000000003</v>
          </cell>
          <cell r="E8905">
            <v>20.528469999999999</v>
          </cell>
        </row>
        <row r="8906">
          <cell r="A8906" t="str">
            <v>214067Z</v>
          </cell>
          <cell r="B8906" t="str">
            <v>TUBE,RELAY.VLV. TO STARTER</v>
          </cell>
          <cell r="C8906">
            <v>25.5</v>
          </cell>
          <cell r="D8906">
            <v>36.43</v>
          </cell>
          <cell r="E8906">
            <v>20.528469999999999</v>
          </cell>
        </row>
        <row r="8907">
          <cell r="A8907" t="str">
            <v>214071B</v>
          </cell>
          <cell r="B8907" t="str">
            <v>RESTRICTOR,.25X.25NPTF</v>
          </cell>
          <cell r="C8907">
            <v>34.49</v>
          </cell>
          <cell r="D8907">
            <v>49.27</v>
          </cell>
          <cell r="E8907">
            <v>8.7360000000000007</v>
          </cell>
        </row>
        <row r="8908">
          <cell r="A8908" t="str">
            <v>214071C</v>
          </cell>
          <cell r="B8908" t="str">
            <v>RESTRICT,.25X.25NPTF,.028DIA.</v>
          </cell>
          <cell r="C8908">
            <v>0.61</v>
          </cell>
          <cell r="D8908">
            <v>0.87</v>
          </cell>
          <cell r="E8908">
            <v>0.41031000000000001</v>
          </cell>
        </row>
        <row r="8909">
          <cell r="A8909" t="str">
            <v>214071D</v>
          </cell>
          <cell r="B8909" t="str">
            <v>Restrictor</v>
          </cell>
          <cell r="C8909">
            <v>72</v>
          </cell>
          <cell r="D8909">
            <v>102.86</v>
          </cell>
          <cell r="E8909">
            <v>22.776</v>
          </cell>
        </row>
        <row r="8910">
          <cell r="A8910" t="str">
            <v>214071E</v>
          </cell>
          <cell r="B8910" t="str">
            <v>RESTRICTOR, 1/4 NPTF- 2.64mm ORIFICE</v>
          </cell>
          <cell r="C8910">
            <v>29.61</v>
          </cell>
          <cell r="D8910">
            <v>42.3</v>
          </cell>
          <cell r="E8910">
            <v>8.7360000000000007</v>
          </cell>
        </row>
        <row r="8911">
          <cell r="A8911" t="str">
            <v>214072A</v>
          </cell>
          <cell r="B8911" t="str">
            <v>BRACKET, GOVERNOR SUPPORT</v>
          </cell>
          <cell r="C8911">
            <v>185.4</v>
          </cell>
          <cell r="D8911">
            <v>264.86</v>
          </cell>
          <cell r="E8911">
            <v>13.103999999999999</v>
          </cell>
        </row>
        <row r="8912">
          <cell r="A8912" t="str">
            <v>214074A</v>
          </cell>
          <cell r="B8912" t="str">
            <v>STRAP, SUPPORT</v>
          </cell>
          <cell r="C8912">
            <v>162.35</v>
          </cell>
          <cell r="D8912">
            <v>231.93</v>
          </cell>
          <cell r="E8912">
            <v>156.25583</v>
          </cell>
        </row>
        <row r="8913">
          <cell r="A8913" t="str">
            <v>214076B</v>
          </cell>
          <cell r="B8913" t="str">
            <v>BRACKET, OIL COOLER SUPPORT RH</v>
          </cell>
          <cell r="C8913">
            <v>555.01</v>
          </cell>
          <cell r="D8913">
            <v>792.88</v>
          </cell>
          <cell r="E8913">
            <v>134.68</v>
          </cell>
        </row>
        <row r="8914">
          <cell r="A8914" t="str">
            <v>214076C</v>
          </cell>
          <cell r="B8914" t="str">
            <v>BRACKET, OIL COOLER SUPPORT LH</v>
          </cell>
          <cell r="C8914">
            <v>510.96</v>
          </cell>
          <cell r="D8914">
            <v>729.94</v>
          </cell>
          <cell r="E8914">
            <v>112.32</v>
          </cell>
        </row>
        <row r="8915">
          <cell r="A8915" t="str">
            <v>214076D</v>
          </cell>
          <cell r="B8915" t="str">
            <v>BRACKET, OIL COOLER SUPPORT RH</v>
          </cell>
          <cell r="C8915">
            <v>169.31</v>
          </cell>
          <cell r="D8915">
            <v>241.87</v>
          </cell>
          <cell r="E8915">
            <v>125.25066</v>
          </cell>
        </row>
        <row r="8916">
          <cell r="A8916" t="str">
            <v>214076E</v>
          </cell>
          <cell r="B8916" t="str">
            <v>BRACKET, OIL COOLER SUPPORT LH</v>
          </cell>
          <cell r="C8916">
            <v>168.67</v>
          </cell>
          <cell r="D8916">
            <v>240.96</v>
          </cell>
          <cell r="E8916">
            <v>124.74021999999999</v>
          </cell>
        </row>
        <row r="8917">
          <cell r="A8917" t="str">
            <v>214077B</v>
          </cell>
          <cell r="B8917" t="str">
            <v>BRACKET,IGN. POWER MODULE</v>
          </cell>
          <cell r="C8917">
            <v>214.02</v>
          </cell>
          <cell r="D8917">
            <v>305.74</v>
          </cell>
          <cell r="E8917">
            <v>210.36877000000001</v>
          </cell>
        </row>
        <row r="8918">
          <cell r="A8918" t="str">
            <v>214077E</v>
          </cell>
          <cell r="B8918" t="str">
            <v>BRACKET, IGN. MODULE</v>
          </cell>
          <cell r="C8918">
            <v>465.56</v>
          </cell>
          <cell r="D8918">
            <v>665.09</v>
          </cell>
          <cell r="E8918">
            <v>70.869759999999999</v>
          </cell>
        </row>
        <row r="8919">
          <cell r="A8919" t="str">
            <v>214078C</v>
          </cell>
          <cell r="B8919" t="str">
            <v>BRACKET, AFPM MOUNTING</v>
          </cell>
          <cell r="C8919">
            <v>199.8</v>
          </cell>
          <cell r="D8919">
            <v>285.43</v>
          </cell>
          <cell r="E8919">
            <v>213.58413999999999</v>
          </cell>
        </row>
        <row r="8920">
          <cell r="A8920" t="str">
            <v>214079C</v>
          </cell>
          <cell r="B8920" t="str">
            <v>BRACKET, JUNCTION BOX MOUNTING</v>
          </cell>
          <cell r="C8920">
            <v>201.48</v>
          </cell>
          <cell r="D8920">
            <v>287.83</v>
          </cell>
          <cell r="E8920">
            <v>170.30897999999999</v>
          </cell>
        </row>
        <row r="8921">
          <cell r="A8921" t="str">
            <v>214079D</v>
          </cell>
          <cell r="B8921" t="str">
            <v>BRACKET JUNCTION BOX MOUNTING</v>
          </cell>
          <cell r="C8921">
            <v>241.96</v>
          </cell>
          <cell r="D8921">
            <v>345.66</v>
          </cell>
          <cell r="E8921">
            <v>42.671199999999999</v>
          </cell>
        </row>
        <row r="8922">
          <cell r="A8922" t="str">
            <v>214079E</v>
          </cell>
          <cell r="B8922" t="str">
            <v>BRACKET JUNCTION BOX MOUNTING</v>
          </cell>
          <cell r="C8922">
            <v>271.42</v>
          </cell>
          <cell r="D8922">
            <v>387.75</v>
          </cell>
          <cell r="E8922">
            <v>66.045119999999997</v>
          </cell>
        </row>
        <row r="8923">
          <cell r="A8923" t="str">
            <v>214080F</v>
          </cell>
          <cell r="B8923" t="str">
            <v>BOX, JUNCTION</v>
          </cell>
          <cell r="C8923">
            <v>4122.1400000000003</v>
          </cell>
          <cell r="D8923">
            <v>5888.78</v>
          </cell>
          <cell r="E8923">
            <v>1043.6088</v>
          </cell>
        </row>
        <row r="8924">
          <cell r="A8924" t="str">
            <v>214080G</v>
          </cell>
          <cell r="B8924" t="str">
            <v>BOX, JUNCTION</v>
          </cell>
          <cell r="C8924">
            <v>4120.8999999999996</v>
          </cell>
          <cell r="D8924">
            <v>5887</v>
          </cell>
          <cell r="E8924">
            <v>1092.104</v>
          </cell>
        </row>
        <row r="8925">
          <cell r="A8925" t="str">
            <v>214084A</v>
          </cell>
          <cell r="B8925" t="str">
            <v>BRACKET, 30 DEGREE</v>
          </cell>
          <cell r="C8925">
            <v>27.9</v>
          </cell>
          <cell r="D8925">
            <v>39.86</v>
          </cell>
          <cell r="E8925">
            <v>27.426780000000001</v>
          </cell>
        </row>
        <row r="8926">
          <cell r="A8926" t="str">
            <v>214085B</v>
          </cell>
          <cell r="B8926" t="str">
            <v>BRACKET, 90 DEGREE</v>
          </cell>
          <cell r="C8926">
            <v>1.1100000000000001</v>
          </cell>
          <cell r="D8926">
            <v>1.58</v>
          </cell>
          <cell r="E8926">
            <v>0.75022</v>
          </cell>
        </row>
        <row r="8927">
          <cell r="A8927" t="str">
            <v>214086A</v>
          </cell>
          <cell r="B8927" t="str">
            <v>BRACKET, SENSOR PROTECTION</v>
          </cell>
          <cell r="C8927">
            <v>20.89</v>
          </cell>
          <cell r="D8927">
            <v>29.85</v>
          </cell>
          <cell r="E8927">
            <v>13.811199999999999</v>
          </cell>
        </row>
        <row r="8928">
          <cell r="A8928" t="str">
            <v>214095A</v>
          </cell>
          <cell r="B8928" t="str">
            <v>DECAL,EXH.THERMOCOUPLE</v>
          </cell>
          <cell r="C8928">
            <v>2.66</v>
          </cell>
          <cell r="D8928">
            <v>3.81</v>
          </cell>
          <cell r="E8928">
            <v>1.5287999999999999</v>
          </cell>
        </row>
        <row r="8929">
          <cell r="A8929" t="str">
            <v>214095B</v>
          </cell>
          <cell r="B8929" t="str">
            <v>DECAL,BRG.THERMOCOUPLE</v>
          </cell>
          <cell r="C8929">
            <v>2.21</v>
          </cell>
          <cell r="D8929">
            <v>3.15</v>
          </cell>
          <cell r="E8929">
            <v>1.2687999999999999</v>
          </cell>
        </row>
        <row r="8930">
          <cell r="A8930" t="str">
            <v>214100J</v>
          </cell>
          <cell r="B8930" t="str">
            <v>TUBE, BREATHER, FRONT</v>
          </cell>
          <cell r="C8930">
            <v>164.96</v>
          </cell>
          <cell r="D8930">
            <v>235.66</v>
          </cell>
          <cell r="E8930">
            <v>58.143599999999999</v>
          </cell>
        </row>
        <row r="8931">
          <cell r="A8931" t="str">
            <v>214100K</v>
          </cell>
          <cell r="B8931" t="str">
            <v>TUBE,BREATHER,FRNT-LOWER</v>
          </cell>
          <cell r="C8931">
            <v>66.67</v>
          </cell>
          <cell r="D8931">
            <v>95.24</v>
          </cell>
          <cell r="E8931">
            <v>41.829239999999999</v>
          </cell>
        </row>
        <row r="8932">
          <cell r="A8932" t="str">
            <v>214100S</v>
          </cell>
          <cell r="B8932" t="str">
            <v>TUBE,INTERC.-OIL CLR.-LOWER</v>
          </cell>
          <cell r="C8932">
            <v>151.29</v>
          </cell>
          <cell r="D8932">
            <v>216.12</v>
          </cell>
          <cell r="E8932">
            <v>49.535200000000003</v>
          </cell>
        </row>
        <row r="8933">
          <cell r="A8933" t="str">
            <v>214100U</v>
          </cell>
          <cell r="B8933" t="str">
            <v>TUBE,INTERC.-OIL CLR-LOWER</v>
          </cell>
          <cell r="C8933">
            <v>99.46</v>
          </cell>
          <cell r="D8933">
            <v>142.08000000000001</v>
          </cell>
          <cell r="E8933">
            <v>61.4848</v>
          </cell>
        </row>
        <row r="8934">
          <cell r="A8934" t="str">
            <v>214100X</v>
          </cell>
          <cell r="B8934" t="str">
            <v>TUBE,WATER IN(INTERMEDIATE)</v>
          </cell>
          <cell r="C8934">
            <v>57.2</v>
          </cell>
          <cell r="D8934">
            <v>81.709999999999994</v>
          </cell>
          <cell r="E8934">
            <v>38.573599999999999</v>
          </cell>
        </row>
        <row r="8935">
          <cell r="A8935" t="str">
            <v>214100Z</v>
          </cell>
          <cell r="B8935" t="str">
            <v>TUBE,WATER SUPPLY-OIL CLR</v>
          </cell>
          <cell r="C8935">
            <v>50.8</v>
          </cell>
          <cell r="D8935">
            <v>72.569999999999993</v>
          </cell>
          <cell r="E8935">
            <v>115.0552</v>
          </cell>
        </row>
        <row r="8936">
          <cell r="A8936" t="str">
            <v>214102D</v>
          </cell>
          <cell r="B8936" t="str">
            <v>TUBE, WATER DISCHARGE</v>
          </cell>
          <cell r="C8936">
            <v>55.81</v>
          </cell>
          <cell r="D8936">
            <v>79.73</v>
          </cell>
          <cell r="E8936">
            <v>31.084820000000001</v>
          </cell>
        </row>
        <row r="8937">
          <cell r="A8937" t="str">
            <v>214102E</v>
          </cell>
          <cell r="B8937" t="str">
            <v>TUBE, WATER SUPPLY</v>
          </cell>
          <cell r="C8937">
            <v>55.81</v>
          </cell>
          <cell r="D8937">
            <v>79.73</v>
          </cell>
          <cell r="E8937">
            <v>31.084820000000001</v>
          </cell>
        </row>
        <row r="8938">
          <cell r="A8938" t="str">
            <v>214102F</v>
          </cell>
          <cell r="B8938" t="str">
            <v>TUBE, WATER</v>
          </cell>
          <cell r="C8938">
            <v>47.39</v>
          </cell>
          <cell r="D8938">
            <v>67.7</v>
          </cell>
          <cell r="E8938">
            <v>39.4009</v>
          </cell>
        </row>
        <row r="8939">
          <cell r="A8939" t="str">
            <v>214102J</v>
          </cell>
          <cell r="B8939" t="str">
            <v>TUBE, BREATHER INLET</v>
          </cell>
          <cell r="C8939">
            <v>84.46</v>
          </cell>
          <cell r="D8939">
            <v>120.65</v>
          </cell>
          <cell r="E8939">
            <v>43.170400000000001</v>
          </cell>
        </row>
        <row r="8940">
          <cell r="A8940" t="str">
            <v>214102V</v>
          </cell>
          <cell r="B8940" t="str">
            <v>TUBE, BREATHER TO A/C</v>
          </cell>
          <cell r="C8940">
            <v>29.64</v>
          </cell>
          <cell r="D8940">
            <v>42.34</v>
          </cell>
          <cell r="E8940">
            <v>34.06</v>
          </cell>
        </row>
        <row r="8941">
          <cell r="A8941" t="str">
            <v>214102X</v>
          </cell>
          <cell r="B8941" t="str">
            <v>TUBE, BREATHER TO A/C</v>
          </cell>
          <cell r="C8941">
            <v>42.95</v>
          </cell>
          <cell r="D8941">
            <v>61.36</v>
          </cell>
          <cell r="E8941">
            <v>17.139199999999999</v>
          </cell>
        </row>
        <row r="8942">
          <cell r="A8942" t="str">
            <v>214102Z</v>
          </cell>
          <cell r="B8942" t="str">
            <v>TUBE, BREATHER TO A/C</v>
          </cell>
          <cell r="C8942">
            <v>92.31</v>
          </cell>
          <cell r="D8942">
            <v>131.87</v>
          </cell>
          <cell r="E8942">
            <v>48.505600000000001</v>
          </cell>
        </row>
        <row r="8943">
          <cell r="A8943" t="str">
            <v>214105A</v>
          </cell>
          <cell r="B8943" t="str">
            <v>CENTRIFUGE,SMALL,MICROSPIN</v>
          </cell>
          <cell r="C8943">
            <v>2185.1</v>
          </cell>
          <cell r="D8943">
            <v>3121.57</v>
          </cell>
          <cell r="E8943">
            <v>1520.2668000000001</v>
          </cell>
        </row>
        <row r="8944">
          <cell r="A8944" t="str">
            <v>214112A</v>
          </cell>
          <cell r="B8944" t="str">
            <v>TUBE,PUMP-THERMOST LOWER</v>
          </cell>
          <cell r="C8944">
            <v>271.72000000000003</v>
          </cell>
          <cell r="D8944">
            <v>388.17</v>
          </cell>
          <cell r="E8944">
            <v>148.50015999999999</v>
          </cell>
        </row>
        <row r="8945">
          <cell r="A8945" t="str">
            <v>214125A</v>
          </cell>
          <cell r="B8945" t="str">
            <v>O-RING, 330 X 5 NITRILE</v>
          </cell>
          <cell r="C8945">
            <v>148.96</v>
          </cell>
          <cell r="D8945">
            <v>212.8</v>
          </cell>
          <cell r="E8945">
            <v>41.1008</v>
          </cell>
        </row>
        <row r="8946">
          <cell r="A8946" t="str">
            <v>214125B</v>
          </cell>
          <cell r="B8946" t="str">
            <v>O-RING, 4.50 I.D. X 4.75 O.D. X .12 WALL FKM (VITON)</v>
          </cell>
          <cell r="C8946">
            <v>2.42</v>
          </cell>
          <cell r="D8946">
            <v>3.46</v>
          </cell>
          <cell r="E8946">
            <v>1.4767999999999999</v>
          </cell>
        </row>
        <row r="8947">
          <cell r="A8947" t="str">
            <v>214125C</v>
          </cell>
          <cell r="B8947" t="str">
            <v>O-RING, .69 I.D. X .94 O.D. X .12 WALL FKM (VITON)</v>
          </cell>
          <cell r="C8947">
            <v>2</v>
          </cell>
          <cell r="D8947">
            <v>2.86</v>
          </cell>
          <cell r="E8947">
            <v>1.1211199999999999</v>
          </cell>
        </row>
        <row r="8948">
          <cell r="A8948" t="str">
            <v>214125D</v>
          </cell>
          <cell r="B8948" t="str">
            <v>O RING,2.25X2.62X.19,NITRILE</v>
          </cell>
          <cell r="C8948">
            <v>11.08</v>
          </cell>
          <cell r="D8948">
            <v>15.82</v>
          </cell>
          <cell r="E8948">
            <v>7.0823999999999998</v>
          </cell>
        </row>
        <row r="8949">
          <cell r="A8949" t="str">
            <v>214125E</v>
          </cell>
          <cell r="B8949" t="str">
            <v>O RING,5.00X5.38X.19, VITON</v>
          </cell>
          <cell r="C8949">
            <v>13.56</v>
          </cell>
          <cell r="D8949">
            <v>19.37</v>
          </cell>
          <cell r="E8949">
            <v>9.1416000000000004</v>
          </cell>
        </row>
        <row r="8950">
          <cell r="A8950" t="str">
            <v>214125G</v>
          </cell>
          <cell r="B8950" t="str">
            <v>O-RING, 2.75 X .14, NBR</v>
          </cell>
          <cell r="C8950">
            <v>1.51</v>
          </cell>
          <cell r="D8950">
            <v>2.15</v>
          </cell>
          <cell r="E8950">
            <v>1.01566</v>
          </cell>
        </row>
        <row r="8951">
          <cell r="A8951" t="str">
            <v>214125K</v>
          </cell>
          <cell r="B8951" t="str">
            <v>O RING, 1.00X1.19X.09, FFKM-SIMRIZ</v>
          </cell>
          <cell r="C8951">
            <v>21.61</v>
          </cell>
          <cell r="D8951">
            <v>30.87</v>
          </cell>
          <cell r="E8951">
            <v>14.570399999999999</v>
          </cell>
        </row>
        <row r="8952">
          <cell r="A8952" t="str">
            <v>214129B</v>
          </cell>
          <cell r="B8952" t="str">
            <v>TUBE, AIR PRELUBE</v>
          </cell>
          <cell r="C8952">
            <v>45.4</v>
          </cell>
          <cell r="D8952">
            <v>64.86</v>
          </cell>
          <cell r="E8952">
            <v>27.626200000000001</v>
          </cell>
        </row>
        <row r="8953">
          <cell r="A8953" t="str">
            <v>214129H</v>
          </cell>
          <cell r="B8953" t="str">
            <v>TUBE,GAS SUPPPLY TO PREC REG</v>
          </cell>
          <cell r="C8953">
            <v>23.97</v>
          </cell>
          <cell r="D8953">
            <v>34.24</v>
          </cell>
          <cell r="E8953">
            <v>23.602440000000001</v>
          </cell>
        </row>
        <row r="8954">
          <cell r="A8954" t="str">
            <v>214129J</v>
          </cell>
          <cell r="B8954" t="str">
            <v>TUBE,STARTER SOL VLV SUPPLY</v>
          </cell>
          <cell r="C8954">
            <v>21.42</v>
          </cell>
          <cell r="D8954">
            <v>30.61</v>
          </cell>
          <cell r="E8954">
            <v>6.5869999999999997</v>
          </cell>
        </row>
        <row r="8955">
          <cell r="A8955" t="str">
            <v>214129K</v>
          </cell>
          <cell r="B8955" t="str">
            <v>TUBE,PRELUBE SOL VLV SUPPLY</v>
          </cell>
          <cell r="C8955">
            <v>21.42</v>
          </cell>
          <cell r="D8955">
            <v>30.61</v>
          </cell>
          <cell r="E8955">
            <v>5.8760000000000003</v>
          </cell>
        </row>
        <row r="8956">
          <cell r="A8956" t="str">
            <v>214129L</v>
          </cell>
          <cell r="B8956" t="str">
            <v>TUBE, INLET PRECHAMBER SUPPLY</v>
          </cell>
          <cell r="C8956">
            <v>24.58</v>
          </cell>
          <cell r="D8956">
            <v>35.11</v>
          </cell>
          <cell r="E8956">
            <v>23.965399999999999</v>
          </cell>
        </row>
        <row r="8957">
          <cell r="A8957" t="str">
            <v>214129M</v>
          </cell>
          <cell r="B8957" t="str">
            <v>TUBE, INLET PRECHAMBER SUPPLY</v>
          </cell>
          <cell r="C8957">
            <v>33.85</v>
          </cell>
          <cell r="D8957">
            <v>48.36</v>
          </cell>
          <cell r="E8957">
            <v>32.605600000000003</v>
          </cell>
        </row>
        <row r="8958">
          <cell r="A8958" t="str">
            <v>214129P</v>
          </cell>
          <cell r="B8958" t="str">
            <v>TUBE,PRELUBE AIR SUPPLY</v>
          </cell>
          <cell r="C8958">
            <v>25.59</v>
          </cell>
          <cell r="D8958">
            <v>36.56</v>
          </cell>
          <cell r="E8958">
            <v>24.578579999999999</v>
          </cell>
        </row>
        <row r="8959">
          <cell r="A8959" t="str">
            <v>214129Y</v>
          </cell>
          <cell r="B8959" t="str">
            <v>TUBE, PRECHAMBER LB</v>
          </cell>
          <cell r="C8959">
            <v>25.65</v>
          </cell>
          <cell r="D8959">
            <v>36.64</v>
          </cell>
          <cell r="E8959">
            <v>26.432099999999998</v>
          </cell>
        </row>
        <row r="8960">
          <cell r="A8960" t="str">
            <v>214129Z</v>
          </cell>
          <cell r="B8960" t="str">
            <v>TUBE, PRECHAMBER RB</v>
          </cell>
          <cell r="C8960">
            <v>25.65</v>
          </cell>
          <cell r="D8960">
            <v>36.64</v>
          </cell>
          <cell r="E8960">
            <v>26.432099999999998</v>
          </cell>
        </row>
        <row r="8961">
          <cell r="A8961" t="str">
            <v>214132A</v>
          </cell>
          <cell r="B8961" t="str">
            <v>CPLG,38 DRESSER 6 TUBE</v>
          </cell>
          <cell r="C8961">
            <v>82.85</v>
          </cell>
          <cell r="D8961">
            <v>118.36</v>
          </cell>
          <cell r="E8961">
            <v>62.712000000000003</v>
          </cell>
        </row>
        <row r="8962">
          <cell r="A8962" t="str">
            <v>214148A</v>
          </cell>
          <cell r="B8962" t="str">
            <v>STARTER,AIR</v>
          </cell>
          <cell r="C8962">
            <v>5207.1000000000004</v>
          </cell>
          <cell r="D8962">
            <v>7438.71</v>
          </cell>
          <cell r="E8962">
            <v>1612</v>
          </cell>
        </row>
        <row r="8963">
          <cell r="A8963" t="str">
            <v>214148D</v>
          </cell>
          <cell r="B8963" t="str">
            <v>STR, AIR/GAS (TDI-150PSIG) RB</v>
          </cell>
          <cell r="C8963">
            <v>2829.77</v>
          </cell>
          <cell r="D8963">
            <v>4042.53</v>
          </cell>
          <cell r="E8963">
            <v>1749.28</v>
          </cell>
        </row>
        <row r="8964">
          <cell r="A8964" t="str">
            <v>214148E</v>
          </cell>
          <cell r="B8964" t="str">
            <v>STARTER,AIR/GAS(TDI-90PSI)LB</v>
          </cell>
          <cell r="C8964">
            <v>4569.13</v>
          </cell>
          <cell r="D8964">
            <v>6527.33</v>
          </cell>
          <cell r="E8964">
            <v>1749.28</v>
          </cell>
        </row>
        <row r="8965">
          <cell r="A8965" t="str">
            <v>214148F</v>
          </cell>
          <cell r="B8965" t="str">
            <v>STARTER,AIR/GAS(TDI-150PSI)LB</v>
          </cell>
          <cell r="C8965">
            <v>5910.26</v>
          </cell>
          <cell r="D8965">
            <v>8443.23</v>
          </cell>
          <cell r="E8965">
            <v>1749.28</v>
          </cell>
        </row>
        <row r="8966">
          <cell r="A8966" t="str">
            <v>214148J</v>
          </cell>
          <cell r="B8966" t="str">
            <v>STARTER, AIR/GAS, 90 PSI</v>
          </cell>
          <cell r="C8966">
            <v>3392.8</v>
          </cell>
          <cell r="D8966">
            <v>4846.8599999999997</v>
          </cell>
          <cell r="E8966">
            <v>2288</v>
          </cell>
        </row>
        <row r="8967">
          <cell r="A8967" t="str">
            <v>214148K</v>
          </cell>
          <cell r="B8967" t="str">
            <v>STARTER, AIR/GAS, 130 PSI</v>
          </cell>
          <cell r="C8967">
            <v>3392.8</v>
          </cell>
          <cell r="D8967">
            <v>4846.8599999999997</v>
          </cell>
          <cell r="E8967">
            <v>2288</v>
          </cell>
        </row>
        <row r="8968">
          <cell r="A8968" t="str">
            <v>214148L</v>
          </cell>
          <cell r="B8968" t="str">
            <v>MOTOR, AIR STARTER, 90 PSIG MAX (TDI)</v>
          </cell>
          <cell r="C8968">
            <v>5916</v>
          </cell>
          <cell r="D8968">
            <v>8451.43</v>
          </cell>
          <cell r="E8968">
            <v>2199.6</v>
          </cell>
        </row>
        <row r="8969">
          <cell r="A8969" t="str">
            <v>214148M</v>
          </cell>
          <cell r="B8969" t="str">
            <v>MOTOR, AIR STARTER, 150 PSIG MAX (TDI)</v>
          </cell>
          <cell r="C8969">
            <v>3547.88</v>
          </cell>
          <cell r="D8969">
            <v>5068.3900000000003</v>
          </cell>
          <cell r="E8969">
            <v>2199.6</v>
          </cell>
        </row>
        <row r="8970">
          <cell r="A8970" t="str">
            <v>214151B</v>
          </cell>
          <cell r="B8970" t="str">
            <v>REGULATOR,GAS</v>
          </cell>
          <cell r="C8970">
            <v>3462</v>
          </cell>
          <cell r="D8970">
            <v>4945.71</v>
          </cell>
          <cell r="E8970">
            <v>2334.6648</v>
          </cell>
        </row>
        <row r="8971">
          <cell r="A8971" t="str">
            <v>214151C</v>
          </cell>
          <cell r="B8971" t="str">
            <v>REGULATOR, GAS FISHER 66,2 IN</v>
          </cell>
          <cell r="C8971">
            <v>1931.58</v>
          </cell>
          <cell r="D8971">
            <v>2759.4</v>
          </cell>
          <cell r="E8971">
            <v>1302.5999999999999</v>
          </cell>
        </row>
        <row r="8972">
          <cell r="A8972" t="str">
            <v>214154A</v>
          </cell>
          <cell r="B8972" t="str">
            <v>TUBE, OIL SUPPLY, MICROSPIN</v>
          </cell>
          <cell r="C8972">
            <v>24.25</v>
          </cell>
          <cell r="D8972">
            <v>34.64</v>
          </cell>
          <cell r="E8972">
            <v>23.966190000000001</v>
          </cell>
        </row>
        <row r="8973">
          <cell r="A8973" t="str">
            <v>214160A</v>
          </cell>
          <cell r="B8973" t="str">
            <v>SPACER</v>
          </cell>
          <cell r="C8973">
            <v>4.8899999999999997</v>
          </cell>
          <cell r="D8973">
            <v>6.99</v>
          </cell>
          <cell r="E8973">
            <v>2.2048000000000001</v>
          </cell>
        </row>
        <row r="8974">
          <cell r="A8974" t="str">
            <v>214163B</v>
          </cell>
          <cell r="B8974" t="str">
            <v>TUBE, GAS INLET</v>
          </cell>
          <cell r="C8974">
            <v>273.58</v>
          </cell>
          <cell r="D8974">
            <v>390.83</v>
          </cell>
          <cell r="E8974">
            <v>220.6258</v>
          </cell>
        </row>
        <row r="8975">
          <cell r="A8975" t="str">
            <v>214163C</v>
          </cell>
          <cell r="B8975" t="str">
            <v>TUBE, GAS INLET</v>
          </cell>
          <cell r="C8975">
            <v>212.87</v>
          </cell>
          <cell r="D8975">
            <v>304.10000000000002</v>
          </cell>
          <cell r="E8975">
            <v>204.12163000000001</v>
          </cell>
        </row>
        <row r="8976">
          <cell r="A8976" t="str">
            <v>214168A</v>
          </cell>
          <cell r="B8976" t="str">
            <v>TUBE, SENSING</v>
          </cell>
          <cell r="C8976">
            <v>27.12</v>
          </cell>
          <cell r="D8976">
            <v>38.75</v>
          </cell>
          <cell r="E8976">
            <v>24.381399999999999</v>
          </cell>
        </row>
        <row r="8977">
          <cell r="A8977" t="str">
            <v>214168B</v>
          </cell>
          <cell r="B8977" t="str">
            <v>TUBE, PILOT LOADING LINE</v>
          </cell>
          <cell r="C8977">
            <v>19.96</v>
          </cell>
          <cell r="D8977">
            <v>28.52</v>
          </cell>
          <cell r="E8977">
            <v>2.2360000000000002</v>
          </cell>
        </row>
        <row r="8978">
          <cell r="A8978" t="str">
            <v>214168D</v>
          </cell>
          <cell r="B8978" t="str">
            <v>TUBE, PILOT SUPPLY</v>
          </cell>
          <cell r="C8978">
            <v>30.47</v>
          </cell>
          <cell r="D8978">
            <v>43.52</v>
          </cell>
          <cell r="E8978">
            <v>20.1965</v>
          </cell>
        </row>
        <row r="8979">
          <cell r="A8979" t="str">
            <v>214168E</v>
          </cell>
          <cell r="B8979" t="str">
            <v>TUBE, PILOT EXHAUST</v>
          </cell>
          <cell r="C8979">
            <v>30.47</v>
          </cell>
          <cell r="D8979">
            <v>43.52</v>
          </cell>
          <cell r="E8979">
            <v>20.330870000000001</v>
          </cell>
        </row>
        <row r="8980">
          <cell r="A8980" t="str">
            <v>214168K</v>
          </cell>
          <cell r="B8980" t="str">
            <v>TUBE, SENSING</v>
          </cell>
          <cell r="C8980">
            <v>28.89</v>
          </cell>
          <cell r="D8980">
            <v>41.27</v>
          </cell>
          <cell r="E8980">
            <v>24.381399999999999</v>
          </cell>
        </row>
        <row r="8981">
          <cell r="A8981" t="str">
            <v>214168L</v>
          </cell>
          <cell r="B8981" t="str">
            <v>TUBE,BALANCE,RIGHT BANK</v>
          </cell>
          <cell r="C8981">
            <v>21.1</v>
          </cell>
          <cell r="D8981">
            <v>30.14</v>
          </cell>
          <cell r="E8981">
            <v>21.840530000000001</v>
          </cell>
        </row>
        <row r="8982">
          <cell r="A8982" t="str">
            <v>214168X</v>
          </cell>
          <cell r="B8982" t="str">
            <v>TUBE,BALANCE,LEFT BANK</v>
          </cell>
          <cell r="C8982">
            <v>36.26</v>
          </cell>
          <cell r="D8982">
            <v>51.79</v>
          </cell>
          <cell r="E8982">
            <v>21.840530000000001</v>
          </cell>
        </row>
        <row r="8983">
          <cell r="A8983" t="str">
            <v>214168Z</v>
          </cell>
          <cell r="B8983" t="str">
            <v>TUBE,PILOT SUPPLY -LH</v>
          </cell>
          <cell r="C8983">
            <v>20.67</v>
          </cell>
          <cell r="D8983">
            <v>29.53</v>
          </cell>
          <cell r="E8983">
            <v>20.085840000000001</v>
          </cell>
        </row>
        <row r="8984">
          <cell r="A8984" t="str">
            <v>214172A</v>
          </cell>
          <cell r="B8984" t="str">
            <v>PILOT,GAS REGULATOR</v>
          </cell>
          <cell r="C8984">
            <v>447.82</v>
          </cell>
          <cell r="D8984">
            <v>639.75</v>
          </cell>
          <cell r="E8984">
            <v>301.99520000000001</v>
          </cell>
        </row>
        <row r="8985">
          <cell r="A8985" t="str">
            <v>214176B</v>
          </cell>
          <cell r="B8985" t="str">
            <v>TUBE, TURBO OIL DRAIN UPPER</v>
          </cell>
          <cell r="C8985">
            <v>138.88999999999999</v>
          </cell>
          <cell r="D8985">
            <v>198.41</v>
          </cell>
          <cell r="E8985">
            <v>147.78557000000001</v>
          </cell>
        </row>
        <row r="8986">
          <cell r="A8986" t="str">
            <v>214176E</v>
          </cell>
          <cell r="B8986" t="str">
            <v>TUBE, FRONT INTERCOOLER WATER OUTLET</v>
          </cell>
          <cell r="C8986">
            <v>31.9</v>
          </cell>
          <cell r="D8986">
            <v>45.57</v>
          </cell>
          <cell r="E8986">
            <v>32.173520000000003</v>
          </cell>
        </row>
        <row r="8987">
          <cell r="A8987" t="str">
            <v>214176F</v>
          </cell>
          <cell r="B8987" t="str">
            <v>TUBE, FRONT INTERCOOLER WATER INLET</v>
          </cell>
          <cell r="C8987">
            <v>32.79</v>
          </cell>
          <cell r="D8987">
            <v>46.85</v>
          </cell>
          <cell r="E8987">
            <v>32.776719999999997</v>
          </cell>
        </row>
        <row r="8988">
          <cell r="A8988" t="str">
            <v>214176G</v>
          </cell>
          <cell r="B8988" t="str">
            <v>TUBE, REAR INTERCOOLER WATER OUTLET</v>
          </cell>
          <cell r="C8988">
            <v>31.26</v>
          </cell>
          <cell r="D8988">
            <v>44.66</v>
          </cell>
          <cell r="E8988">
            <v>31.746449999999999</v>
          </cell>
        </row>
        <row r="8989">
          <cell r="A8989" t="str">
            <v>214176H</v>
          </cell>
          <cell r="B8989" t="str">
            <v>TUBE, REAR INTERCOOLER WATER INLET</v>
          </cell>
          <cell r="C8989">
            <v>31.26</v>
          </cell>
          <cell r="D8989">
            <v>44.66</v>
          </cell>
          <cell r="E8989">
            <v>31.746449999999999</v>
          </cell>
        </row>
        <row r="8990">
          <cell r="A8990" t="str">
            <v>214177B</v>
          </cell>
          <cell r="B8990" t="str">
            <v>TUBE, PILOT LOADING</v>
          </cell>
          <cell r="C8990">
            <v>19.05</v>
          </cell>
          <cell r="D8990">
            <v>27.21</v>
          </cell>
          <cell r="E8990">
            <v>2.2360000000000002</v>
          </cell>
        </row>
        <row r="8991">
          <cell r="A8991" t="str">
            <v>214177C</v>
          </cell>
          <cell r="B8991" t="str">
            <v>TUBE, PILOT EXHAUST, RB</v>
          </cell>
          <cell r="C8991">
            <v>29.58</v>
          </cell>
          <cell r="D8991">
            <v>42.26</v>
          </cell>
          <cell r="E8991">
            <v>20.02</v>
          </cell>
        </row>
        <row r="8992">
          <cell r="A8992" t="str">
            <v>214177D</v>
          </cell>
          <cell r="B8992" t="str">
            <v>TUBE, PILOT SUPPLY</v>
          </cell>
          <cell r="C8992">
            <v>84.26</v>
          </cell>
          <cell r="D8992">
            <v>120.37</v>
          </cell>
          <cell r="E8992">
            <v>33.602400000000003</v>
          </cell>
        </row>
        <row r="8993">
          <cell r="A8993" t="str">
            <v>214177E</v>
          </cell>
          <cell r="B8993" t="str">
            <v>TUBE, PILOT EXHAUST, LB</v>
          </cell>
          <cell r="C8993">
            <v>3.62</v>
          </cell>
          <cell r="D8993">
            <v>5.17</v>
          </cell>
          <cell r="E8993">
            <v>2.2360000000000002</v>
          </cell>
        </row>
        <row r="8994">
          <cell r="A8994" t="str">
            <v>214177F</v>
          </cell>
          <cell r="B8994" t="str">
            <v>TUBE, PILOT SUPPLY</v>
          </cell>
          <cell r="C8994">
            <v>24.51</v>
          </cell>
          <cell r="D8994">
            <v>35.020000000000003</v>
          </cell>
          <cell r="E8994">
            <v>20.156980000000001</v>
          </cell>
        </row>
        <row r="8995">
          <cell r="A8995" t="str">
            <v>214177G</v>
          </cell>
          <cell r="B8995" t="str">
            <v>TUBE, BALANCE, LB</v>
          </cell>
          <cell r="C8995">
            <v>27.26</v>
          </cell>
          <cell r="D8995">
            <v>38.94</v>
          </cell>
          <cell r="E8995">
            <v>2.6831999999999998</v>
          </cell>
        </row>
        <row r="8996">
          <cell r="A8996" t="str">
            <v>214177H</v>
          </cell>
          <cell r="B8996" t="str">
            <v>TUBE, BALANCE, RB</v>
          </cell>
          <cell r="C8996">
            <v>35.18</v>
          </cell>
          <cell r="D8996">
            <v>50.26</v>
          </cell>
          <cell r="E8996">
            <v>2.6831999999999998</v>
          </cell>
        </row>
        <row r="8997">
          <cell r="A8997" t="str">
            <v>214178A</v>
          </cell>
          <cell r="B8997" t="str">
            <v>TUBE, SENSING, LB</v>
          </cell>
          <cell r="C8997">
            <v>5.1100000000000003</v>
          </cell>
          <cell r="D8997">
            <v>7.3</v>
          </cell>
          <cell r="E8997">
            <v>2.6831999999999998</v>
          </cell>
        </row>
        <row r="8998">
          <cell r="A8998" t="str">
            <v>214178B</v>
          </cell>
          <cell r="B8998" t="str">
            <v>TUBE, SENSING</v>
          </cell>
          <cell r="C8998">
            <v>37.65</v>
          </cell>
          <cell r="D8998">
            <v>53.78</v>
          </cell>
          <cell r="E8998">
            <v>27.4831</v>
          </cell>
        </row>
        <row r="8999">
          <cell r="A8999" t="str">
            <v>214179A</v>
          </cell>
          <cell r="B8999" t="str">
            <v>TUBE, OIL FILTER DRAIN</v>
          </cell>
          <cell r="C8999">
            <v>24.37</v>
          </cell>
          <cell r="D8999">
            <v>34.81</v>
          </cell>
          <cell r="E8999">
            <v>23.831939999999999</v>
          </cell>
        </row>
        <row r="9000">
          <cell r="A9000" t="str">
            <v>214179B</v>
          </cell>
          <cell r="B9000" t="str">
            <v>TUBE, OIL FILTER DRAIN</v>
          </cell>
          <cell r="C9000">
            <v>25.02</v>
          </cell>
          <cell r="D9000">
            <v>35.75</v>
          </cell>
          <cell r="E9000">
            <v>24.222799999999999</v>
          </cell>
        </row>
        <row r="9001">
          <cell r="A9001" t="str">
            <v>214179C</v>
          </cell>
          <cell r="B9001" t="str">
            <v>TUBE, STARTER TO PRELUBE</v>
          </cell>
          <cell r="C9001">
            <v>30.35</v>
          </cell>
          <cell r="D9001">
            <v>43.35</v>
          </cell>
          <cell r="E9001">
            <v>29.599699999999999</v>
          </cell>
        </row>
        <row r="9002">
          <cell r="A9002" t="str">
            <v>214179D</v>
          </cell>
          <cell r="B9002" t="str">
            <v>TUBE, CARB. TO REG. BALANCE RH</v>
          </cell>
          <cell r="C9002">
            <v>26.3</v>
          </cell>
          <cell r="D9002">
            <v>37.57</v>
          </cell>
          <cell r="E9002">
            <v>26.833780000000001</v>
          </cell>
        </row>
        <row r="9003">
          <cell r="A9003" t="str">
            <v>214179E</v>
          </cell>
          <cell r="B9003" t="str">
            <v>TUBE, CARB. TO REG. BALANCE LH</v>
          </cell>
          <cell r="C9003">
            <v>26.3</v>
          </cell>
          <cell r="D9003">
            <v>37.57</v>
          </cell>
          <cell r="E9003">
            <v>26.833780000000001</v>
          </cell>
        </row>
        <row r="9004">
          <cell r="A9004" t="str">
            <v>214179F</v>
          </cell>
          <cell r="B9004" t="str">
            <v>TUBE, SENSING R.H.</v>
          </cell>
          <cell r="C9004">
            <v>25.13</v>
          </cell>
          <cell r="D9004">
            <v>35.89</v>
          </cell>
          <cell r="E9004">
            <v>26.052050000000001</v>
          </cell>
        </row>
        <row r="9005">
          <cell r="A9005" t="str">
            <v>214179G</v>
          </cell>
          <cell r="B9005" t="str">
            <v>TUBE, SENSING L.H.</v>
          </cell>
          <cell r="C9005">
            <v>25.13</v>
          </cell>
          <cell r="D9005">
            <v>35.89</v>
          </cell>
          <cell r="E9005">
            <v>26.052050000000001</v>
          </cell>
        </row>
        <row r="9006">
          <cell r="A9006" t="str">
            <v>214179H</v>
          </cell>
          <cell r="B9006" t="str">
            <v>TUBE, OIL RA SUPPLY</v>
          </cell>
          <cell r="C9006">
            <v>35.979999999999997</v>
          </cell>
          <cell r="D9006">
            <v>51.4</v>
          </cell>
          <cell r="E9006">
            <v>27.529520000000002</v>
          </cell>
        </row>
        <row r="9007">
          <cell r="A9007" t="str">
            <v>214179J</v>
          </cell>
          <cell r="B9007" t="str">
            <v>TUBE, BALANCE</v>
          </cell>
          <cell r="C9007">
            <v>3.32</v>
          </cell>
          <cell r="D9007">
            <v>4.75</v>
          </cell>
          <cell r="E9007">
            <v>2.2138599999999999</v>
          </cell>
        </row>
        <row r="9008">
          <cell r="A9008" t="str">
            <v>214179K</v>
          </cell>
          <cell r="B9008" t="str">
            <v>TUBE, R.A.OIL SUPPLY FRONT</v>
          </cell>
          <cell r="C9008">
            <v>20.68</v>
          </cell>
          <cell r="D9008">
            <v>29.54</v>
          </cell>
          <cell r="E9008">
            <v>13.946400000000001</v>
          </cell>
        </row>
        <row r="9009">
          <cell r="A9009" t="str">
            <v>214179T</v>
          </cell>
          <cell r="B9009" t="str">
            <v>TUBE,TURBO.OIL.SUP.INLET</v>
          </cell>
          <cell r="C9009">
            <v>66.09</v>
          </cell>
          <cell r="D9009">
            <v>94.41</v>
          </cell>
          <cell r="E9009">
            <v>41.740659999999998</v>
          </cell>
        </row>
        <row r="9010">
          <cell r="A9010" t="str">
            <v>214179U</v>
          </cell>
          <cell r="B9010" t="str">
            <v>TUBE,TURBO.OIL.SUP.INLET</v>
          </cell>
          <cell r="C9010">
            <v>34.22</v>
          </cell>
          <cell r="D9010">
            <v>48.89</v>
          </cell>
          <cell r="E9010">
            <v>30.21556</v>
          </cell>
        </row>
        <row r="9011">
          <cell r="A9011" t="str">
            <v>214179X</v>
          </cell>
          <cell r="B9011" t="str">
            <v>TUBE, OIL SUPPLY-LOWER</v>
          </cell>
          <cell r="C9011">
            <v>29.77</v>
          </cell>
          <cell r="D9011">
            <v>42.52</v>
          </cell>
          <cell r="E9011">
            <v>25.32348</v>
          </cell>
        </row>
        <row r="9012">
          <cell r="A9012" t="str">
            <v>214179Y</v>
          </cell>
          <cell r="B9012" t="str">
            <v>TUBE, OIL SUPPLY-UPPER</v>
          </cell>
          <cell r="C9012">
            <v>36.770000000000003</v>
          </cell>
          <cell r="D9012">
            <v>52.53</v>
          </cell>
          <cell r="E9012">
            <v>28.390989999999999</v>
          </cell>
        </row>
        <row r="9013">
          <cell r="A9013" t="str">
            <v>214188A</v>
          </cell>
          <cell r="B9013" t="str">
            <v>TUBE, OIL PUMP FEEDBACK</v>
          </cell>
          <cell r="C9013">
            <v>26.33</v>
          </cell>
          <cell r="D9013">
            <v>37.619999999999997</v>
          </cell>
          <cell r="E9013">
            <v>21.743500000000001</v>
          </cell>
        </row>
        <row r="9014">
          <cell r="A9014" t="str">
            <v>214188B</v>
          </cell>
          <cell r="B9014" t="str">
            <v>TUBE, OIL PRESSURE</v>
          </cell>
          <cell r="C9014">
            <v>20.6</v>
          </cell>
          <cell r="D9014">
            <v>29.42</v>
          </cell>
          <cell r="E9014">
            <v>19.84226</v>
          </cell>
        </row>
        <row r="9015">
          <cell r="A9015" t="str">
            <v>214188C</v>
          </cell>
          <cell r="B9015" t="str">
            <v>TUBE, WASTEGATE</v>
          </cell>
          <cell r="C9015">
            <v>65.28</v>
          </cell>
          <cell r="D9015">
            <v>93.26</v>
          </cell>
          <cell r="E9015">
            <v>37.042920000000002</v>
          </cell>
        </row>
        <row r="9016">
          <cell r="A9016" t="str">
            <v>214188D</v>
          </cell>
          <cell r="B9016" t="str">
            <v>TUBE,RELAY VLV TO VERSA VLV</v>
          </cell>
          <cell r="C9016">
            <v>23.9</v>
          </cell>
          <cell r="D9016">
            <v>34.14</v>
          </cell>
          <cell r="E9016">
            <v>9.1311999999999998</v>
          </cell>
        </row>
        <row r="9017">
          <cell r="A9017" t="str">
            <v>214188H</v>
          </cell>
          <cell r="B9017" t="str">
            <v>TUBE, PRECHAMBER INLET</v>
          </cell>
          <cell r="C9017">
            <v>20.87</v>
          </cell>
          <cell r="D9017">
            <v>29.82</v>
          </cell>
          <cell r="E9017">
            <v>19.969000000000001</v>
          </cell>
        </row>
        <row r="9018">
          <cell r="A9018" t="str">
            <v>214188J</v>
          </cell>
          <cell r="B9018" t="str">
            <v>TUBE, PRECHAMBER INLET</v>
          </cell>
          <cell r="C9018">
            <v>29.56</v>
          </cell>
          <cell r="D9018">
            <v>42.23</v>
          </cell>
          <cell r="E9018">
            <v>19.969000000000001</v>
          </cell>
        </row>
        <row r="9019">
          <cell r="A9019" t="str">
            <v>214188K</v>
          </cell>
          <cell r="B9019" t="str">
            <v>TUBE, PRECHAMBER INLET</v>
          </cell>
          <cell r="C9019">
            <v>31.31</v>
          </cell>
          <cell r="D9019">
            <v>44.73</v>
          </cell>
          <cell r="E9019">
            <v>20.2225</v>
          </cell>
        </row>
        <row r="9020">
          <cell r="A9020" t="str">
            <v>214188L</v>
          </cell>
          <cell r="B9020" t="str">
            <v>TUBE, PILOT SUPPLY R.H.</v>
          </cell>
          <cell r="C9020">
            <v>20.6</v>
          </cell>
          <cell r="D9020">
            <v>29.42</v>
          </cell>
          <cell r="E9020">
            <v>19.84226</v>
          </cell>
        </row>
        <row r="9021">
          <cell r="A9021" t="str">
            <v>214188M</v>
          </cell>
          <cell r="B9021" t="str">
            <v>TUBE, PILOT SUPPLY L.H.</v>
          </cell>
          <cell r="C9021">
            <v>20.6</v>
          </cell>
          <cell r="D9021">
            <v>29.42</v>
          </cell>
          <cell r="E9021">
            <v>19.84226</v>
          </cell>
        </row>
        <row r="9022">
          <cell r="A9022" t="str">
            <v>214188N</v>
          </cell>
          <cell r="B9022" t="str">
            <v>TUBE, PILOT LOADING R.H.</v>
          </cell>
          <cell r="C9022">
            <v>20.420000000000002</v>
          </cell>
          <cell r="D9022">
            <v>29.17</v>
          </cell>
          <cell r="E9022">
            <v>19.757580000000001</v>
          </cell>
        </row>
        <row r="9023">
          <cell r="A9023" t="str">
            <v>214188P</v>
          </cell>
          <cell r="B9023" t="str">
            <v>TUBE, PILOT LOADING L.H.</v>
          </cell>
          <cell r="C9023">
            <v>20.420000000000002</v>
          </cell>
          <cell r="D9023">
            <v>29.17</v>
          </cell>
          <cell r="E9023">
            <v>19.757580000000001</v>
          </cell>
        </row>
        <row r="9024">
          <cell r="A9024" t="str">
            <v>214188R</v>
          </cell>
          <cell r="B9024" t="str">
            <v>TUBE, PILOT EXHAUST R.H.</v>
          </cell>
          <cell r="C9024">
            <v>21.61</v>
          </cell>
          <cell r="D9024">
            <v>30.88</v>
          </cell>
          <cell r="E9024">
            <v>20.30667</v>
          </cell>
        </row>
        <row r="9025">
          <cell r="A9025" t="str">
            <v>214188S</v>
          </cell>
          <cell r="B9025" t="str">
            <v>TUBE, PILOT EXHAUST L.H.</v>
          </cell>
          <cell r="C9025">
            <v>21.52</v>
          </cell>
          <cell r="D9025">
            <v>30.74</v>
          </cell>
          <cell r="E9025">
            <v>20.264579999999999</v>
          </cell>
        </row>
        <row r="9026">
          <cell r="A9026" t="str">
            <v>214188T</v>
          </cell>
          <cell r="B9026" t="str">
            <v>TUBE, INT.MFLD TO VOL.CHAMBER</v>
          </cell>
          <cell r="C9026">
            <v>3.8</v>
          </cell>
          <cell r="D9026">
            <v>5.43</v>
          </cell>
          <cell r="E9026">
            <v>1.94333</v>
          </cell>
        </row>
        <row r="9027">
          <cell r="A9027" t="str">
            <v>214188U</v>
          </cell>
          <cell r="B9027" t="str">
            <v>TUBE,WASTEGATE L.H.</v>
          </cell>
          <cell r="C9027">
            <v>17.55</v>
          </cell>
          <cell r="D9027">
            <v>25.08</v>
          </cell>
          <cell r="E9027">
            <v>17.310130000000001</v>
          </cell>
        </row>
        <row r="9028">
          <cell r="A9028" t="str">
            <v>214188V</v>
          </cell>
          <cell r="B9028" t="str">
            <v>TUBE,WSTGTE.WTR.OUT,R.B.</v>
          </cell>
          <cell r="C9028">
            <v>19.48</v>
          </cell>
          <cell r="D9028">
            <v>27.83</v>
          </cell>
          <cell r="E9028">
            <v>16.6343</v>
          </cell>
        </row>
        <row r="9029">
          <cell r="A9029" t="str">
            <v>214188W</v>
          </cell>
          <cell r="B9029" t="str">
            <v>TUBE,WSTGTE.WTR.OUT,L.B.</v>
          </cell>
          <cell r="C9029">
            <v>18.649999999999999</v>
          </cell>
          <cell r="D9029">
            <v>26.64</v>
          </cell>
          <cell r="E9029">
            <v>16.279399999999999</v>
          </cell>
        </row>
        <row r="9030">
          <cell r="A9030" t="str">
            <v>214188X</v>
          </cell>
          <cell r="B9030" t="str">
            <v>TUBE, GOVERNOR OIL SUPPLY</v>
          </cell>
          <cell r="C9030">
            <v>37.97</v>
          </cell>
          <cell r="D9030">
            <v>54.24</v>
          </cell>
          <cell r="E9030">
            <v>25.604800000000001</v>
          </cell>
        </row>
        <row r="9031">
          <cell r="A9031" t="str">
            <v>214188Y</v>
          </cell>
          <cell r="B9031" t="str">
            <v>TUBE, WASTEGATE PRESSURE, R.B.</v>
          </cell>
          <cell r="C9031">
            <v>47.12</v>
          </cell>
          <cell r="D9031">
            <v>67.319999999999993</v>
          </cell>
          <cell r="E9031">
            <v>37.161000000000001</v>
          </cell>
        </row>
        <row r="9032">
          <cell r="A9032" t="str">
            <v>214190A</v>
          </cell>
          <cell r="B9032" t="str">
            <v>TUBE,AIR VLV TO PLENUM &amp; PILOT</v>
          </cell>
          <cell r="C9032">
            <v>19.61</v>
          </cell>
          <cell r="D9032">
            <v>28.01</v>
          </cell>
          <cell r="E9032">
            <v>19.44754</v>
          </cell>
        </row>
        <row r="9033">
          <cell r="A9033" t="str">
            <v>214190B</v>
          </cell>
          <cell r="B9033" t="str">
            <v>TUBE, AIR TO PILOT VALVE</v>
          </cell>
          <cell r="C9033">
            <v>0.65</v>
          </cell>
          <cell r="D9033">
            <v>0.92</v>
          </cell>
          <cell r="E9033">
            <v>0.43463000000000002</v>
          </cell>
        </row>
        <row r="9034">
          <cell r="A9034" t="str">
            <v>214190C</v>
          </cell>
          <cell r="B9034" t="str">
            <v>TUBE,AIR VALVE TO PLENUM</v>
          </cell>
          <cell r="C9034">
            <v>0.68</v>
          </cell>
          <cell r="D9034">
            <v>0.97</v>
          </cell>
          <cell r="E9034">
            <v>0.45634999999999998</v>
          </cell>
        </row>
        <row r="9035">
          <cell r="A9035" t="str">
            <v>214190D</v>
          </cell>
          <cell r="B9035" t="str">
            <v>TUBE,AIR VALVE TO PILOT VALVE</v>
          </cell>
          <cell r="C9035">
            <v>0.98</v>
          </cell>
          <cell r="D9035">
            <v>1.4</v>
          </cell>
          <cell r="E9035">
            <v>0.65917999999999999</v>
          </cell>
        </row>
        <row r="9036">
          <cell r="A9036" t="str">
            <v>214190G</v>
          </cell>
          <cell r="B9036" t="str">
            <v>TUBE,GAS VENT .25 O.D.</v>
          </cell>
          <cell r="C9036">
            <v>20.420000000000002</v>
          </cell>
          <cell r="D9036">
            <v>29.17</v>
          </cell>
          <cell r="E9036">
            <v>19.932870000000001</v>
          </cell>
        </row>
        <row r="9037">
          <cell r="A9037" t="str">
            <v>214190H</v>
          </cell>
          <cell r="B9037" t="str">
            <v>TUBE, SOLENOID INLET</v>
          </cell>
          <cell r="C9037">
            <v>20.21</v>
          </cell>
          <cell r="D9037">
            <v>28.87</v>
          </cell>
          <cell r="E9037">
            <v>19.809729999999998</v>
          </cell>
        </row>
        <row r="9038">
          <cell r="A9038" t="str">
            <v>214190J</v>
          </cell>
          <cell r="B9038" t="str">
            <v>TUBE,PRECMBR.AIR SUPPLY</v>
          </cell>
          <cell r="C9038">
            <v>20.49</v>
          </cell>
          <cell r="D9038">
            <v>29.26</v>
          </cell>
          <cell r="E9038">
            <v>21.4316</v>
          </cell>
        </row>
        <row r="9039">
          <cell r="A9039" t="str">
            <v>214190L</v>
          </cell>
          <cell r="B9039" t="str">
            <v>TUBE, SHUTTLE VALVE</v>
          </cell>
          <cell r="C9039">
            <v>20.02</v>
          </cell>
          <cell r="D9039">
            <v>28.6</v>
          </cell>
          <cell r="E9039">
            <v>19.693829999999998</v>
          </cell>
        </row>
        <row r="9040">
          <cell r="A9040" t="str">
            <v>214190M</v>
          </cell>
          <cell r="B9040" t="str">
            <v>TUBE, SHUTLLE VALVE TO PILOT</v>
          </cell>
          <cell r="C9040">
            <v>20.059999999999999</v>
          </cell>
          <cell r="D9040">
            <v>28.66</v>
          </cell>
          <cell r="E9040">
            <v>19.722799999999999</v>
          </cell>
        </row>
        <row r="9041">
          <cell r="A9041" t="str">
            <v>214190N</v>
          </cell>
          <cell r="B9041" t="str">
            <v>TUBE,AIR VALVE TO PILOT VALVE</v>
          </cell>
          <cell r="C9041">
            <v>20.3</v>
          </cell>
          <cell r="D9041">
            <v>29</v>
          </cell>
          <cell r="E9041">
            <v>19.86768</v>
          </cell>
        </row>
        <row r="9042">
          <cell r="A9042" t="str">
            <v>214191A</v>
          </cell>
          <cell r="B9042" t="str">
            <v>TUBE, BALANCE, RIGHT BANK</v>
          </cell>
          <cell r="C9042">
            <v>28.43</v>
          </cell>
          <cell r="D9042">
            <v>40.619999999999997</v>
          </cell>
          <cell r="E9042">
            <v>28.256530000000001</v>
          </cell>
        </row>
        <row r="9043">
          <cell r="A9043" t="str">
            <v>214191B</v>
          </cell>
          <cell r="B9043" t="str">
            <v>TUBE, BALANCE, LEFT BANK</v>
          </cell>
          <cell r="C9043">
            <v>28.43</v>
          </cell>
          <cell r="D9043">
            <v>40.619999999999997</v>
          </cell>
          <cell r="E9043">
            <v>28.256530000000001</v>
          </cell>
        </row>
        <row r="9044">
          <cell r="A9044" t="str">
            <v>214191G</v>
          </cell>
          <cell r="B9044" t="str">
            <v>TUBE,BALANCE,RB</v>
          </cell>
          <cell r="C9044">
            <v>23.93</v>
          </cell>
          <cell r="D9044">
            <v>34.18</v>
          </cell>
          <cell r="E9044">
            <v>25.273299999999999</v>
          </cell>
        </row>
        <row r="9045">
          <cell r="A9045" t="str">
            <v>214191H</v>
          </cell>
          <cell r="B9045" t="str">
            <v>TUBE,BALANCE,LB</v>
          </cell>
          <cell r="C9045">
            <v>25.57</v>
          </cell>
          <cell r="D9045">
            <v>36.53</v>
          </cell>
          <cell r="E9045">
            <v>26.3782</v>
          </cell>
        </row>
        <row r="9046">
          <cell r="A9046" t="str">
            <v>214203A</v>
          </cell>
          <cell r="B9046" t="str">
            <v>TUBE,J.W. HEATER OUTLET R.B.</v>
          </cell>
          <cell r="C9046">
            <v>20.98</v>
          </cell>
          <cell r="D9046">
            <v>29.97</v>
          </cell>
          <cell r="E9046">
            <v>21.764399999999998</v>
          </cell>
        </row>
        <row r="9047">
          <cell r="A9047" t="str">
            <v>214203G</v>
          </cell>
          <cell r="B9047" t="str">
            <v>TUBE, PRELUBE DRAIN TO PAN</v>
          </cell>
          <cell r="C9047">
            <v>24.57</v>
          </cell>
          <cell r="D9047">
            <v>35.11</v>
          </cell>
          <cell r="E9047">
            <v>25.712599999999998</v>
          </cell>
        </row>
        <row r="9048">
          <cell r="A9048" t="str">
            <v>214203H</v>
          </cell>
          <cell r="B9048" t="str">
            <v>TUBE,PRELUBE PUMP SUPPLY</v>
          </cell>
          <cell r="C9048">
            <v>24.82</v>
          </cell>
          <cell r="D9048">
            <v>35.46</v>
          </cell>
          <cell r="E9048">
            <v>24.115159999999999</v>
          </cell>
        </row>
        <row r="9049">
          <cell r="A9049" t="str">
            <v>214203J</v>
          </cell>
          <cell r="B9049" t="str">
            <v>TUBE,WATER SUPPLY-LOWER</v>
          </cell>
          <cell r="C9049">
            <v>27.93</v>
          </cell>
          <cell r="D9049">
            <v>39.9</v>
          </cell>
          <cell r="E9049">
            <v>27.975639999999999</v>
          </cell>
        </row>
        <row r="9050">
          <cell r="A9050" t="str">
            <v>214203K</v>
          </cell>
          <cell r="B9050" t="str">
            <v>TUBE, OIL SUCTION</v>
          </cell>
          <cell r="C9050">
            <v>38.25</v>
          </cell>
          <cell r="D9050">
            <v>54.64</v>
          </cell>
          <cell r="E9050">
            <v>27.4831</v>
          </cell>
        </row>
        <row r="9051">
          <cell r="A9051" t="str">
            <v>214203T</v>
          </cell>
          <cell r="B9051" t="str">
            <v>TUBE, OIL FILTER DRAIN</v>
          </cell>
          <cell r="C9051">
            <v>36.950000000000003</v>
          </cell>
          <cell r="D9051">
            <v>52.79</v>
          </cell>
          <cell r="E9051">
            <v>35.906500000000001</v>
          </cell>
        </row>
        <row r="9052">
          <cell r="A9052" t="str">
            <v>214203U</v>
          </cell>
          <cell r="B9052" t="str">
            <v>TUBE, OIL FILTER DRAIN</v>
          </cell>
          <cell r="C9052">
            <v>36.950000000000003</v>
          </cell>
          <cell r="D9052">
            <v>52.79</v>
          </cell>
          <cell r="E9052">
            <v>36.349789999999999</v>
          </cell>
        </row>
        <row r="9053">
          <cell r="A9053" t="str">
            <v>214203W</v>
          </cell>
          <cell r="B9053" t="str">
            <v>TUBE,WATER SUPPLY-LOWER</v>
          </cell>
          <cell r="C9053">
            <v>38.270000000000003</v>
          </cell>
          <cell r="D9053">
            <v>54.67</v>
          </cell>
          <cell r="E9053">
            <v>39.511389999999999</v>
          </cell>
        </row>
        <row r="9054">
          <cell r="A9054" t="str">
            <v>214203X</v>
          </cell>
          <cell r="B9054" t="str">
            <v>TUBE,WATER SUPPLY-L.BANK</v>
          </cell>
          <cell r="C9054">
            <v>25.4</v>
          </cell>
          <cell r="D9054">
            <v>36.28</v>
          </cell>
          <cell r="E9054">
            <v>26.267710000000001</v>
          </cell>
        </row>
        <row r="9055">
          <cell r="A9055" t="str">
            <v>214203Z</v>
          </cell>
          <cell r="B9055" t="str">
            <v>TUBE,WATER SUPPLY-LOWER</v>
          </cell>
          <cell r="C9055">
            <v>25.24</v>
          </cell>
          <cell r="D9055">
            <v>36.049999999999997</v>
          </cell>
          <cell r="E9055">
            <v>26.155889999999999</v>
          </cell>
        </row>
        <row r="9056">
          <cell r="A9056" t="str">
            <v>214224G</v>
          </cell>
          <cell r="B9056" t="str">
            <v>TUBE, CARB AIR PRESS. (BAP)</v>
          </cell>
          <cell r="C9056">
            <v>232.97</v>
          </cell>
          <cell r="D9056">
            <v>332.81</v>
          </cell>
          <cell r="E9056">
            <v>231.95075</v>
          </cell>
        </row>
        <row r="9057">
          <cell r="A9057" t="str">
            <v>214224H</v>
          </cell>
          <cell r="B9057" t="str">
            <v>TUBE, AIR PRESSURE (UPPER)</v>
          </cell>
          <cell r="C9057">
            <v>236.66</v>
          </cell>
          <cell r="D9057">
            <v>338.09</v>
          </cell>
          <cell r="E9057">
            <v>234.18398999999999</v>
          </cell>
        </row>
        <row r="9058">
          <cell r="A9058" t="str">
            <v>214224J</v>
          </cell>
          <cell r="B9058" t="str">
            <v>TUBE, GAS PRESSURE (UPPER)</v>
          </cell>
          <cell r="C9058">
            <v>237.37</v>
          </cell>
          <cell r="D9058">
            <v>339.1</v>
          </cell>
          <cell r="E9058">
            <v>234.6063</v>
          </cell>
        </row>
        <row r="9059">
          <cell r="A9059" t="str">
            <v>214224K</v>
          </cell>
          <cell r="B9059" t="str">
            <v>TUBE, INTAKE MANIFOLD SENSING</v>
          </cell>
          <cell r="C9059">
            <v>20.77</v>
          </cell>
          <cell r="D9059">
            <v>29.67</v>
          </cell>
          <cell r="E9059">
            <v>21.620660000000001</v>
          </cell>
        </row>
        <row r="9060">
          <cell r="A9060" t="str">
            <v>214224S</v>
          </cell>
          <cell r="B9060" t="str">
            <v>TUBE, PRESSURE GAUGE (LOW)</v>
          </cell>
          <cell r="C9060">
            <v>21.22</v>
          </cell>
          <cell r="D9060">
            <v>30.32</v>
          </cell>
          <cell r="E9060">
            <v>20.418209999999998</v>
          </cell>
        </row>
        <row r="9061">
          <cell r="A9061" t="str">
            <v>214224T</v>
          </cell>
          <cell r="B9061" t="str">
            <v>TUBE, PRESSURE GAUGE (HIGH)</v>
          </cell>
          <cell r="C9061">
            <v>20.71</v>
          </cell>
          <cell r="D9061">
            <v>29.59</v>
          </cell>
          <cell r="E9061">
            <v>20.113969999999998</v>
          </cell>
        </row>
        <row r="9062">
          <cell r="A9062" t="str">
            <v>214224W</v>
          </cell>
          <cell r="B9062" t="str">
            <v>TUBE, STR TO RELAY VALVE</v>
          </cell>
          <cell r="C9062">
            <v>22.13</v>
          </cell>
          <cell r="D9062">
            <v>31.61</v>
          </cell>
          <cell r="E9062">
            <v>22.5365</v>
          </cell>
        </row>
        <row r="9063">
          <cell r="A9063" t="str">
            <v>214224X</v>
          </cell>
          <cell r="B9063" t="str">
            <v>TUBE, RELAY TO CP AIR SUPPLY</v>
          </cell>
          <cell r="C9063">
            <v>28.84</v>
          </cell>
          <cell r="D9063">
            <v>41.2</v>
          </cell>
          <cell r="E9063">
            <v>27.062580000000001</v>
          </cell>
        </row>
        <row r="9064">
          <cell r="A9064" t="str">
            <v>214224Y</v>
          </cell>
          <cell r="B9064" t="str">
            <v>TUBE, LB 3-WAY VALVE</v>
          </cell>
          <cell r="C9064">
            <v>41.2</v>
          </cell>
          <cell r="D9064">
            <v>58.86</v>
          </cell>
          <cell r="E9064">
            <v>25.8645</v>
          </cell>
        </row>
        <row r="9065">
          <cell r="A9065" t="str">
            <v>214224Z</v>
          </cell>
          <cell r="B9065" t="str">
            <v>TUBE, RB STARTER OUT</v>
          </cell>
          <cell r="C9065">
            <v>45.01</v>
          </cell>
          <cell r="D9065">
            <v>64.3</v>
          </cell>
          <cell r="E9065">
            <v>44.0456</v>
          </cell>
        </row>
        <row r="9066">
          <cell r="A9066" t="str">
            <v>214228A</v>
          </cell>
          <cell r="B9066" t="str">
            <v>TUBE,OIL CLR-TO WTR PUMP</v>
          </cell>
          <cell r="C9066">
            <v>67.8</v>
          </cell>
          <cell r="D9066">
            <v>96.85</v>
          </cell>
          <cell r="E9066">
            <v>45.718400000000003</v>
          </cell>
        </row>
        <row r="9067">
          <cell r="A9067" t="str">
            <v>214228C</v>
          </cell>
          <cell r="B9067" t="str">
            <v>TUBE,1ST STAGE INTERCOOLER</v>
          </cell>
          <cell r="C9067">
            <v>214.32</v>
          </cell>
          <cell r="D9067">
            <v>306.17</v>
          </cell>
          <cell r="E9067">
            <v>154.34764999999999</v>
          </cell>
        </row>
        <row r="9068">
          <cell r="A9068" t="str">
            <v>214228D</v>
          </cell>
          <cell r="B9068" t="str">
            <v>TUBE,OIL PUMP-THERMOSTAT LOWER</v>
          </cell>
          <cell r="C9068">
            <v>218.52</v>
          </cell>
          <cell r="D9068">
            <v>312.18</v>
          </cell>
          <cell r="E9068">
            <v>155.01476</v>
          </cell>
        </row>
        <row r="9069">
          <cell r="A9069" t="str">
            <v>214228E</v>
          </cell>
          <cell r="B9069" t="str">
            <v>TUBE,OIL PUMP-THERMOSTAT UPPER</v>
          </cell>
          <cell r="C9069">
            <v>213.27</v>
          </cell>
          <cell r="D9069">
            <v>304.67</v>
          </cell>
          <cell r="E9069">
            <v>152.42365000000001</v>
          </cell>
        </row>
        <row r="9070">
          <cell r="A9070" t="str">
            <v>214229A</v>
          </cell>
          <cell r="B9070" t="str">
            <v>SEAL, VALVE STEM-GRAY COLOR</v>
          </cell>
          <cell r="C9070">
            <v>16.420000000000002</v>
          </cell>
          <cell r="D9070">
            <v>23.46</v>
          </cell>
          <cell r="E9070">
            <v>11.076000000000001</v>
          </cell>
        </row>
        <row r="9071">
          <cell r="A9071" t="str">
            <v>214230C</v>
          </cell>
          <cell r="B9071" t="str">
            <v>NBL ROTATOR ASM., VALVE</v>
          </cell>
          <cell r="C9071">
            <v>29.58</v>
          </cell>
          <cell r="D9071">
            <v>42.26</v>
          </cell>
          <cell r="E9071">
            <v>9.8800000000000008</v>
          </cell>
        </row>
        <row r="9072">
          <cell r="A9072" t="str">
            <v>214233B</v>
          </cell>
          <cell r="B9072" t="str">
            <v>COVER, AIR CLEANER</v>
          </cell>
          <cell r="C9072">
            <v>332.56</v>
          </cell>
          <cell r="D9072">
            <v>475.09</v>
          </cell>
          <cell r="E9072">
            <v>246.06399999999999</v>
          </cell>
        </row>
        <row r="9073">
          <cell r="A9073" t="str">
            <v>214233C</v>
          </cell>
          <cell r="B9073" t="str">
            <v>COVER, AIR CLEANER</v>
          </cell>
          <cell r="C9073">
            <v>645.75</v>
          </cell>
          <cell r="D9073">
            <v>922.5</v>
          </cell>
          <cell r="E9073">
            <v>192.97200000000001</v>
          </cell>
        </row>
        <row r="9074">
          <cell r="A9074" t="str">
            <v>214233H</v>
          </cell>
          <cell r="B9074" t="str">
            <v>COVER, AIR CLEANER</v>
          </cell>
          <cell r="C9074">
            <v>550.4</v>
          </cell>
          <cell r="D9074">
            <v>786.29</v>
          </cell>
          <cell r="E9074">
            <v>223.58959999999999</v>
          </cell>
        </row>
        <row r="9075">
          <cell r="A9075" t="str">
            <v>214250A</v>
          </cell>
          <cell r="B9075" t="str">
            <v>KEY, SQ., .875 X 8.0 LG</v>
          </cell>
          <cell r="C9075">
            <v>22.64</v>
          </cell>
          <cell r="D9075">
            <v>32.35</v>
          </cell>
          <cell r="E9075">
            <v>7.7792000000000003</v>
          </cell>
        </row>
        <row r="9076">
          <cell r="A9076" t="str">
            <v>214254B</v>
          </cell>
          <cell r="B9076" t="str">
            <v>TUBE, GAS SUPPLY, UPPER</v>
          </cell>
          <cell r="C9076">
            <v>25.38</v>
          </cell>
          <cell r="D9076">
            <v>36.26</v>
          </cell>
          <cell r="E9076">
            <v>24.4542</v>
          </cell>
        </row>
        <row r="9077">
          <cell r="A9077" t="str">
            <v>214254C</v>
          </cell>
          <cell r="B9077" t="str">
            <v>TUBE, GAS SUPPLY, LOWER</v>
          </cell>
          <cell r="C9077">
            <v>24.61</v>
          </cell>
          <cell r="D9077">
            <v>35.15</v>
          </cell>
          <cell r="E9077">
            <v>23.9862</v>
          </cell>
        </row>
        <row r="9078">
          <cell r="A9078" t="str">
            <v>214254G</v>
          </cell>
          <cell r="B9078" t="str">
            <v>TUBE,OIL LVLR.VENT HI CAP.</v>
          </cell>
          <cell r="C9078">
            <v>25.65</v>
          </cell>
          <cell r="D9078">
            <v>36.64</v>
          </cell>
          <cell r="E9078">
            <v>24.613320000000002</v>
          </cell>
        </row>
        <row r="9079">
          <cell r="A9079" t="str">
            <v>214254K</v>
          </cell>
          <cell r="B9079" t="str">
            <v>TUBE, STARTER INLET</v>
          </cell>
          <cell r="C9079">
            <v>24.16</v>
          </cell>
          <cell r="D9079">
            <v>34.51</v>
          </cell>
          <cell r="E9079">
            <v>24.075220000000002</v>
          </cell>
        </row>
        <row r="9080">
          <cell r="A9080" t="str">
            <v>214254L</v>
          </cell>
          <cell r="B9080" t="str">
            <v>TUBE, AIR</v>
          </cell>
          <cell r="C9080">
            <v>33.270000000000003</v>
          </cell>
          <cell r="D9080">
            <v>47.53</v>
          </cell>
          <cell r="E9080">
            <v>26.344919999999998</v>
          </cell>
        </row>
        <row r="9081">
          <cell r="A9081" t="str">
            <v>214254M</v>
          </cell>
          <cell r="B9081" t="str">
            <v>TUBE, RB STARTER IN</v>
          </cell>
          <cell r="C9081">
            <v>50.26</v>
          </cell>
          <cell r="D9081">
            <v>71.81</v>
          </cell>
          <cell r="E9081">
            <v>25.338200000000001</v>
          </cell>
        </row>
        <row r="9082">
          <cell r="A9082" t="str">
            <v>214254N</v>
          </cell>
          <cell r="B9082" t="str">
            <v>TUBE, LB STARTER OUT</v>
          </cell>
          <cell r="C9082">
            <v>54.38</v>
          </cell>
          <cell r="D9082">
            <v>77.69</v>
          </cell>
          <cell r="E9082">
            <v>27.626200000000001</v>
          </cell>
        </row>
        <row r="9083">
          <cell r="A9083" t="str">
            <v>214254S</v>
          </cell>
          <cell r="B9083" t="str">
            <v>TUBE, LUBRICATOR UPPER</v>
          </cell>
          <cell r="C9083">
            <v>38.799999999999997</v>
          </cell>
          <cell r="D9083">
            <v>55.43</v>
          </cell>
          <cell r="E9083">
            <v>37.694989999999997</v>
          </cell>
        </row>
        <row r="9084">
          <cell r="A9084" t="str">
            <v>214254T</v>
          </cell>
          <cell r="B9084" t="str">
            <v>TUBE,OIL LVLR VENT HI CAP</v>
          </cell>
          <cell r="C9084">
            <v>25.61</v>
          </cell>
          <cell r="D9084">
            <v>36.590000000000003</v>
          </cell>
          <cell r="E9084">
            <v>24.590859999999999</v>
          </cell>
        </row>
        <row r="9085">
          <cell r="A9085" t="str">
            <v>214254U</v>
          </cell>
          <cell r="B9085" t="str">
            <v>TUBE,OIL LVLR SUP LOW CAP</v>
          </cell>
          <cell r="C9085">
            <v>23.56</v>
          </cell>
          <cell r="D9085">
            <v>33.659999999999997</v>
          </cell>
          <cell r="E9085">
            <v>25.02516</v>
          </cell>
        </row>
        <row r="9086">
          <cell r="A9086" t="str">
            <v>214254V</v>
          </cell>
          <cell r="B9086" t="str">
            <v>TUBE,OIL LVLR VENT LOW CAP</v>
          </cell>
          <cell r="C9086">
            <v>24.05</v>
          </cell>
          <cell r="D9086">
            <v>34.35</v>
          </cell>
          <cell r="E9086">
            <v>25.35276</v>
          </cell>
        </row>
        <row r="9087">
          <cell r="A9087" t="str">
            <v>214254W</v>
          </cell>
          <cell r="B9087" t="str">
            <v>TUBE,OIL LVLR VENT HI CAP</v>
          </cell>
          <cell r="C9087">
            <v>23.41</v>
          </cell>
          <cell r="D9087">
            <v>33.44</v>
          </cell>
          <cell r="E9087">
            <v>24.9222</v>
          </cell>
        </row>
        <row r="9088">
          <cell r="A9088" t="str">
            <v>214254X</v>
          </cell>
          <cell r="B9088" t="str">
            <v>TUBE, LUBRICATOR LOWER</v>
          </cell>
          <cell r="C9088">
            <v>44.13</v>
          </cell>
          <cell r="D9088">
            <v>63.04</v>
          </cell>
          <cell r="E9088">
            <v>28.37359</v>
          </cell>
        </row>
        <row r="9089">
          <cell r="A9089" t="str">
            <v>214255B</v>
          </cell>
          <cell r="B9089" t="str">
            <v>TUBE,GEAR HOUSING-OIL COOLER</v>
          </cell>
          <cell r="C9089">
            <v>275.26</v>
          </cell>
          <cell r="D9089">
            <v>393.22</v>
          </cell>
          <cell r="E9089">
            <v>123.71205999999999</v>
          </cell>
        </row>
        <row r="9090">
          <cell r="A9090" t="str">
            <v>214256A</v>
          </cell>
          <cell r="B9090" t="str">
            <v>BRKT, RAIN SHIELD HINGE SUPRT</v>
          </cell>
          <cell r="C9090">
            <v>15.05</v>
          </cell>
          <cell r="D9090">
            <v>21.51</v>
          </cell>
          <cell r="E9090">
            <v>10.150399999999999</v>
          </cell>
        </row>
        <row r="9091">
          <cell r="A9091" t="str">
            <v>214256B</v>
          </cell>
          <cell r="B9091" t="str">
            <v>BRKT, RAIN SHIELD HINGE SUPRT</v>
          </cell>
          <cell r="C9091">
            <v>117.83</v>
          </cell>
          <cell r="D9091">
            <v>168.33</v>
          </cell>
          <cell r="E9091">
            <v>9.7552000000000003</v>
          </cell>
        </row>
        <row r="9092">
          <cell r="A9092" t="str">
            <v>214257A</v>
          </cell>
          <cell r="B9092" t="str">
            <v>BUSHING, RAIN SHIELD HINGE.</v>
          </cell>
          <cell r="C9092">
            <v>9.24</v>
          </cell>
          <cell r="D9092">
            <v>13.2</v>
          </cell>
          <cell r="E9092">
            <v>2.1112000000000002</v>
          </cell>
        </row>
        <row r="9093">
          <cell r="A9093" t="str">
            <v>214258A</v>
          </cell>
          <cell r="B9093" t="str">
            <v>BRACKET ASM., AIR CLEANER</v>
          </cell>
          <cell r="C9093">
            <v>13.77</v>
          </cell>
          <cell r="D9093">
            <v>19.670000000000002</v>
          </cell>
          <cell r="E9093">
            <v>9.2872000000000003</v>
          </cell>
        </row>
        <row r="9094">
          <cell r="A9094" t="str">
            <v>214258B</v>
          </cell>
          <cell r="B9094" t="str">
            <v>BRACKET ASM., AIR CLEANER</v>
          </cell>
          <cell r="C9094">
            <v>36.26</v>
          </cell>
          <cell r="D9094">
            <v>51.79</v>
          </cell>
          <cell r="E9094">
            <v>11.231999999999999</v>
          </cell>
        </row>
        <row r="9095">
          <cell r="A9095" t="str">
            <v>214258C</v>
          </cell>
          <cell r="B9095" t="str">
            <v>BRACKET ASM., AIR CLEANER</v>
          </cell>
          <cell r="C9095">
            <v>17.03</v>
          </cell>
          <cell r="D9095">
            <v>24.32</v>
          </cell>
          <cell r="E9095">
            <v>11.4816</v>
          </cell>
        </row>
        <row r="9096">
          <cell r="A9096" t="str">
            <v>214258D</v>
          </cell>
          <cell r="B9096" t="str">
            <v>BRACKET ASM., AIR CLEANER</v>
          </cell>
          <cell r="C9096">
            <v>26.38</v>
          </cell>
          <cell r="D9096">
            <v>37.69</v>
          </cell>
          <cell r="E9096">
            <v>17.7944</v>
          </cell>
        </row>
        <row r="9097">
          <cell r="A9097" t="str">
            <v>214259A</v>
          </cell>
          <cell r="B9097" t="str">
            <v>SCREEN, TOOL</v>
          </cell>
          <cell r="C9097">
            <v>25.87</v>
          </cell>
          <cell r="D9097">
            <v>36.950000000000003</v>
          </cell>
          <cell r="E9097">
            <v>17.284800000000001</v>
          </cell>
        </row>
        <row r="9098">
          <cell r="A9098" t="str">
            <v>214259B</v>
          </cell>
          <cell r="B9098" t="str">
            <v>SCREEN, TOOL</v>
          </cell>
          <cell r="C9098">
            <v>21.37</v>
          </cell>
          <cell r="D9098">
            <v>30.53</v>
          </cell>
          <cell r="E9098">
            <v>14.3416</v>
          </cell>
        </row>
        <row r="9099">
          <cell r="A9099" t="str">
            <v>214259C</v>
          </cell>
          <cell r="B9099" t="str">
            <v>SCREEN, TOOL</v>
          </cell>
          <cell r="C9099">
            <v>42.13</v>
          </cell>
          <cell r="D9099">
            <v>60.18</v>
          </cell>
          <cell r="E9099">
            <v>9.9215999999999998</v>
          </cell>
        </row>
        <row r="9100">
          <cell r="A9100" t="str">
            <v>214259D</v>
          </cell>
          <cell r="B9100" t="str">
            <v>SCREEN, TOOL</v>
          </cell>
          <cell r="C9100">
            <v>112.41</v>
          </cell>
          <cell r="D9100">
            <v>160.59</v>
          </cell>
          <cell r="E9100">
            <v>14.352</v>
          </cell>
        </row>
        <row r="9101">
          <cell r="A9101" t="str">
            <v>214259E</v>
          </cell>
          <cell r="B9101" t="str">
            <v>SCREEN, TOOL</v>
          </cell>
          <cell r="C9101">
            <v>57.78</v>
          </cell>
          <cell r="D9101">
            <v>82.55</v>
          </cell>
          <cell r="E9101">
            <v>10.8368</v>
          </cell>
        </row>
        <row r="9102">
          <cell r="A9102" t="str">
            <v>214259F</v>
          </cell>
          <cell r="B9102" t="str">
            <v>SCREEN, TOOL</v>
          </cell>
          <cell r="C9102">
            <v>84.26</v>
          </cell>
          <cell r="D9102">
            <v>120.37</v>
          </cell>
          <cell r="E9102">
            <v>15.475199999999999</v>
          </cell>
        </row>
        <row r="9103">
          <cell r="A9103" t="str">
            <v>214259G</v>
          </cell>
          <cell r="B9103" t="str">
            <v>SCREEN, TOOL</v>
          </cell>
          <cell r="C9103">
            <v>9.31</v>
          </cell>
          <cell r="D9103">
            <v>13.3</v>
          </cell>
          <cell r="E9103">
            <v>7.1344000000000003</v>
          </cell>
        </row>
        <row r="9104">
          <cell r="A9104" t="str">
            <v>214259H</v>
          </cell>
          <cell r="B9104" t="str">
            <v>SCREEN, TOOL</v>
          </cell>
          <cell r="C9104">
            <v>19.09</v>
          </cell>
          <cell r="D9104">
            <v>27.27</v>
          </cell>
          <cell r="E9104">
            <v>12.8752</v>
          </cell>
        </row>
        <row r="9105">
          <cell r="A9105" t="str">
            <v>214259K</v>
          </cell>
          <cell r="B9105" t="str">
            <v>SCREEN, TOOL</v>
          </cell>
          <cell r="C9105">
            <v>19.09</v>
          </cell>
          <cell r="D9105">
            <v>27.27</v>
          </cell>
          <cell r="E9105">
            <v>12.8752</v>
          </cell>
        </row>
        <row r="9106">
          <cell r="A9106" t="str">
            <v>214259L</v>
          </cell>
          <cell r="B9106" t="str">
            <v>SCREEN, TOOL</v>
          </cell>
          <cell r="C9106">
            <v>8.25</v>
          </cell>
          <cell r="D9106">
            <v>11.79</v>
          </cell>
          <cell r="E9106">
            <v>6.5312000000000001</v>
          </cell>
        </row>
        <row r="9107">
          <cell r="A9107" t="str">
            <v>214259M</v>
          </cell>
          <cell r="B9107" t="str">
            <v>SCREEN, TOOL</v>
          </cell>
          <cell r="C9107">
            <v>5.61</v>
          </cell>
          <cell r="D9107">
            <v>8.01</v>
          </cell>
          <cell r="E9107">
            <v>3.7856000000000001</v>
          </cell>
        </row>
        <row r="9108">
          <cell r="A9108" t="str">
            <v>214259N</v>
          </cell>
          <cell r="B9108" t="str">
            <v>SCREEN, TOOL</v>
          </cell>
          <cell r="C9108">
            <v>11.55</v>
          </cell>
          <cell r="D9108">
            <v>16.5</v>
          </cell>
          <cell r="E9108">
            <v>5.46</v>
          </cell>
        </row>
        <row r="9109">
          <cell r="A9109" t="str">
            <v>214260A</v>
          </cell>
          <cell r="B9109" t="str">
            <v>ADAPTER,PRESSURE BY-PASS</v>
          </cell>
          <cell r="C9109">
            <v>60.94</v>
          </cell>
          <cell r="D9109">
            <v>87.05</v>
          </cell>
          <cell r="E9109">
            <v>37.44</v>
          </cell>
        </row>
        <row r="9110">
          <cell r="A9110" t="str">
            <v>214261A</v>
          </cell>
          <cell r="B9110" t="str">
            <v>HOUSING, OIL PRESSURE BY-PASS</v>
          </cell>
          <cell r="C9110">
            <v>119.07</v>
          </cell>
          <cell r="D9110">
            <v>170.1</v>
          </cell>
          <cell r="E9110">
            <v>80.298400000000001</v>
          </cell>
        </row>
        <row r="9111">
          <cell r="A9111" t="str">
            <v>214266A</v>
          </cell>
          <cell r="B9111" t="str">
            <v>SUPPORT, OIL FILTER BASE</v>
          </cell>
          <cell r="C9111">
            <v>63.95</v>
          </cell>
          <cell r="D9111">
            <v>91.36</v>
          </cell>
          <cell r="E9111">
            <v>30.8568</v>
          </cell>
        </row>
        <row r="9112">
          <cell r="A9112" t="str">
            <v>214271A</v>
          </cell>
          <cell r="B9112" t="str">
            <v>LEVER, GOVERNOR (1.22 LG.)</v>
          </cell>
          <cell r="C9112">
            <v>22.29</v>
          </cell>
          <cell r="D9112">
            <v>31.84</v>
          </cell>
          <cell r="E9112">
            <v>15.028</v>
          </cell>
        </row>
        <row r="9113">
          <cell r="A9113" t="str">
            <v>214275A</v>
          </cell>
          <cell r="B9113" t="str">
            <v>FILTER, AIR CLEANER 3 IN</v>
          </cell>
          <cell r="C9113">
            <v>53.29</v>
          </cell>
          <cell r="D9113">
            <v>76.13</v>
          </cell>
          <cell r="E9113">
            <v>30.16</v>
          </cell>
        </row>
        <row r="9114">
          <cell r="A9114" t="str">
            <v>214291B</v>
          </cell>
          <cell r="B9114" t="str">
            <v>SUPPORT, LUBRICATOR TUBE</v>
          </cell>
          <cell r="C9114">
            <v>9</v>
          </cell>
          <cell r="D9114">
            <v>12.85</v>
          </cell>
          <cell r="E9114">
            <v>1.5287999999999999</v>
          </cell>
        </row>
        <row r="9115">
          <cell r="A9115" t="str">
            <v>214300K</v>
          </cell>
          <cell r="B9115" t="str">
            <v>SLEEVE, SPARK PLUG</v>
          </cell>
          <cell r="C9115">
            <v>190.5</v>
          </cell>
          <cell r="D9115">
            <v>272.14</v>
          </cell>
          <cell r="E9115">
            <v>62.480080000000001</v>
          </cell>
        </row>
        <row r="9116">
          <cell r="A9116" t="str">
            <v>214302C</v>
          </cell>
          <cell r="B9116" t="str">
            <v>TUBE, SPARK PLUG EXTENSION</v>
          </cell>
          <cell r="C9116">
            <v>55.08</v>
          </cell>
          <cell r="D9116">
            <v>78.69</v>
          </cell>
          <cell r="E9116">
            <v>24.995360000000002</v>
          </cell>
        </row>
        <row r="9117">
          <cell r="A9117" t="str">
            <v>214304A</v>
          </cell>
          <cell r="B9117" t="str">
            <v>GASKET, SINGLE FUEL INLET</v>
          </cell>
          <cell r="C9117">
            <v>1.7</v>
          </cell>
          <cell r="D9117">
            <v>2.4300000000000002</v>
          </cell>
          <cell r="E9117">
            <v>1.2896000000000001</v>
          </cell>
        </row>
        <row r="9118">
          <cell r="A9118" t="str">
            <v>214305A</v>
          </cell>
          <cell r="B9118" t="str">
            <v>PANEL, ESM DISPLAY</v>
          </cell>
          <cell r="C9118">
            <v>667.01</v>
          </cell>
          <cell r="D9118">
            <v>952.87</v>
          </cell>
          <cell r="E9118">
            <v>364.49919999999997</v>
          </cell>
        </row>
        <row r="9119">
          <cell r="A9119" t="str">
            <v>214310A</v>
          </cell>
          <cell r="B9119" t="str">
            <v>COVER, INERTIA SEPARATOR</v>
          </cell>
          <cell r="C9119">
            <v>1525.92</v>
          </cell>
          <cell r="D9119">
            <v>2179.89</v>
          </cell>
          <cell r="E9119">
            <v>260.88400000000001</v>
          </cell>
        </row>
        <row r="9120">
          <cell r="A9120" t="str">
            <v>214316A</v>
          </cell>
          <cell r="B9120" t="str">
            <v>TUBE,3WAY VAL TO STR OUT,RB</v>
          </cell>
          <cell r="C9120">
            <v>32.96</v>
          </cell>
          <cell r="D9120">
            <v>47.09</v>
          </cell>
          <cell r="E9120">
            <v>22.5365</v>
          </cell>
        </row>
        <row r="9121">
          <cell r="A9121" t="str">
            <v>214316D</v>
          </cell>
          <cell r="B9121" t="str">
            <v>TUBE, PRESSURE GAUGE (LOW)</v>
          </cell>
          <cell r="C9121">
            <v>30.92</v>
          </cell>
          <cell r="D9121">
            <v>44.17</v>
          </cell>
          <cell r="E9121">
            <v>20.418209999999998</v>
          </cell>
        </row>
        <row r="9122">
          <cell r="A9122" t="str">
            <v>214316E</v>
          </cell>
          <cell r="B9122" t="str">
            <v>TUBE, PRESSURE GAUGE (HIGH)</v>
          </cell>
          <cell r="C9122">
            <v>26.27</v>
          </cell>
          <cell r="D9122">
            <v>37.520000000000003</v>
          </cell>
          <cell r="E9122">
            <v>20.113969999999998</v>
          </cell>
        </row>
        <row r="9123">
          <cell r="A9123" t="str">
            <v>214316G</v>
          </cell>
          <cell r="B9123" t="str">
            <v>TUBE, MAGNETO DRIVE COVER</v>
          </cell>
          <cell r="C9123">
            <v>21.64</v>
          </cell>
          <cell r="D9123">
            <v>30.92</v>
          </cell>
          <cell r="E9123">
            <v>14.591200000000001</v>
          </cell>
        </row>
        <row r="9124">
          <cell r="A9124" t="str">
            <v>214316H</v>
          </cell>
          <cell r="B9124" t="str">
            <v>TUBE,VENT,WASTEGATE-CARB,DUAL-FUEL</v>
          </cell>
          <cell r="C9124">
            <v>26.21</v>
          </cell>
          <cell r="D9124">
            <v>37.450000000000003</v>
          </cell>
          <cell r="E9124">
            <v>26.816939999999999</v>
          </cell>
        </row>
        <row r="9125">
          <cell r="A9125" t="str">
            <v>214316S</v>
          </cell>
          <cell r="B9125" t="str">
            <v>TUBE, OIL COOLER VENT</v>
          </cell>
          <cell r="C9125">
            <v>42.02</v>
          </cell>
          <cell r="D9125">
            <v>60.03</v>
          </cell>
          <cell r="E9125">
            <v>12.459199999999999</v>
          </cell>
        </row>
        <row r="9126">
          <cell r="A9126" t="str">
            <v>214316T</v>
          </cell>
          <cell r="B9126" t="str">
            <v>TUBE, VENT LINE</v>
          </cell>
          <cell r="C9126">
            <v>34.68</v>
          </cell>
          <cell r="D9126">
            <v>49.54</v>
          </cell>
          <cell r="E9126">
            <v>21.562719999999999</v>
          </cell>
        </row>
        <row r="9127">
          <cell r="A9127" t="str">
            <v>214316U</v>
          </cell>
          <cell r="B9127" t="str">
            <v>TUBE, VENT LINE</v>
          </cell>
          <cell r="C9127">
            <v>29.75</v>
          </cell>
          <cell r="D9127">
            <v>42.5</v>
          </cell>
          <cell r="E9127">
            <v>21.985029999999998</v>
          </cell>
        </row>
        <row r="9128">
          <cell r="A9128" t="str">
            <v>214316Y</v>
          </cell>
          <cell r="B9128" t="str">
            <v>TUBE, OXYGEN SENSOR</v>
          </cell>
          <cell r="C9128">
            <v>43.38</v>
          </cell>
          <cell r="D9128">
            <v>61.97</v>
          </cell>
          <cell r="E9128">
            <v>36.061059999999998</v>
          </cell>
        </row>
        <row r="9129">
          <cell r="A9129" t="str">
            <v>214316Z</v>
          </cell>
          <cell r="B9129" t="str">
            <v>TUBE, OXYGEN SAMPLING, AFM</v>
          </cell>
          <cell r="C9129">
            <v>145.72999999999999</v>
          </cell>
          <cell r="D9129">
            <v>208.18</v>
          </cell>
          <cell r="E9129">
            <v>48.290700000000001</v>
          </cell>
        </row>
        <row r="9130">
          <cell r="A9130" t="str">
            <v>214321A</v>
          </cell>
          <cell r="B9130" t="str">
            <v>STRAP, TUBE SUPPORT</v>
          </cell>
          <cell r="C9130">
            <v>1.37</v>
          </cell>
          <cell r="D9130">
            <v>1.96</v>
          </cell>
          <cell r="E9130">
            <v>0.92559999999999998</v>
          </cell>
        </row>
        <row r="9131">
          <cell r="A9131" t="str">
            <v>214321B</v>
          </cell>
          <cell r="B9131" t="str">
            <v>STRAP, TUBE SUPPORT</v>
          </cell>
          <cell r="C9131">
            <v>9.4</v>
          </cell>
          <cell r="D9131">
            <v>13.43</v>
          </cell>
          <cell r="E9131">
            <v>1.5184</v>
          </cell>
        </row>
        <row r="9132">
          <cell r="A9132" t="str">
            <v>214321D</v>
          </cell>
          <cell r="B9132" t="str">
            <v>STRAP, RADIATOR TUBE</v>
          </cell>
          <cell r="C9132">
            <v>3.1</v>
          </cell>
          <cell r="D9132">
            <v>4.43</v>
          </cell>
          <cell r="E9132">
            <v>1.9239999999999999</v>
          </cell>
        </row>
        <row r="9133">
          <cell r="A9133" t="str">
            <v>214322A</v>
          </cell>
          <cell r="B9133" t="str">
            <v>BRACKET, SUPPORT</v>
          </cell>
          <cell r="C9133">
            <v>21.58</v>
          </cell>
          <cell r="D9133">
            <v>30.83</v>
          </cell>
          <cell r="E9133">
            <v>3.7648000000000001</v>
          </cell>
        </row>
        <row r="9134">
          <cell r="A9134" t="str">
            <v>214328A</v>
          </cell>
          <cell r="B9134" t="str">
            <v>CLIP, SUPPORT</v>
          </cell>
          <cell r="C9134">
            <v>1.98</v>
          </cell>
          <cell r="D9134">
            <v>2.83</v>
          </cell>
          <cell r="E9134">
            <v>1.0192000000000001</v>
          </cell>
        </row>
        <row r="9135">
          <cell r="A9135" t="str">
            <v>214329A</v>
          </cell>
          <cell r="B9135" t="str">
            <v>HXHDSCR GR 5 .500-13 FULL THR'D 3.75 LG</v>
          </cell>
          <cell r="C9135">
            <v>5.58</v>
          </cell>
          <cell r="D9135">
            <v>7.97</v>
          </cell>
          <cell r="E9135">
            <v>2.0956000000000001</v>
          </cell>
        </row>
        <row r="9136">
          <cell r="A9136" t="str">
            <v>214331A</v>
          </cell>
          <cell r="B9136" t="str">
            <v>STRAP, TUBE SUPPORT</v>
          </cell>
          <cell r="C9136">
            <v>47.74</v>
          </cell>
          <cell r="D9136">
            <v>68.19</v>
          </cell>
          <cell r="E9136">
            <v>3.43242</v>
          </cell>
        </row>
        <row r="9137">
          <cell r="A9137" t="str">
            <v>214333A</v>
          </cell>
          <cell r="B9137" t="str">
            <v>PANEL,JUNCTION BOX</v>
          </cell>
          <cell r="C9137">
            <v>104.96</v>
          </cell>
          <cell r="D9137">
            <v>149.94</v>
          </cell>
          <cell r="E9137">
            <v>104.12233999999999</v>
          </cell>
        </row>
        <row r="9138">
          <cell r="A9138" t="str">
            <v>214333B</v>
          </cell>
          <cell r="B9138" t="str">
            <v>PANEL, JUNCTION BOX</v>
          </cell>
          <cell r="C9138">
            <v>108.83</v>
          </cell>
          <cell r="D9138">
            <v>155.47</v>
          </cell>
          <cell r="E9138">
            <v>107.98072000000001</v>
          </cell>
        </row>
        <row r="9139">
          <cell r="A9139" t="str">
            <v>214336A</v>
          </cell>
          <cell r="B9139" t="str">
            <v>BRACKET, MOTOR START</v>
          </cell>
          <cell r="C9139">
            <v>37.18</v>
          </cell>
          <cell r="D9139">
            <v>53.11</v>
          </cell>
          <cell r="E9139">
            <v>25.074400000000001</v>
          </cell>
        </row>
        <row r="9140">
          <cell r="A9140" t="str">
            <v>214336C</v>
          </cell>
          <cell r="B9140" t="str">
            <v>BRACKET, PRELUBE JUNCTION BOX</v>
          </cell>
          <cell r="C9140">
            <v>97.71</v>
          </cell>
          <cell r="D9140">
            <v>139.58000000000001</v>
          </cell>
          <cell r="E9140">
            <v>29.702400000000001</v>
          </cell>
        </row>
        <row r="9141">
          <cell r="A9141" t="str">
            <v>214342A</v>
          </cell>
          <cell r="B9141" t="str">
            <v>OVERHAUL (TUNE-UP) KIT</v>
          </cell>
          <cell r="C9141">
            <v>506.74</v>
          </cell>
          <cell r="D9141">
            <v>723.91</v>
          </cell>
          <cell r="E9141">
            <v>261.04000000000002</v>
          </cell>
        </row>
        <row r="9142">
          <cell r="A9142" t="str">
            <v>214342B</v>
          </cell>
          <cell r="B9142" t="str">
            <v>RELAY VALVE ASM., INTEGRAL STARTER</v>
          </cell>
          <cell r="C9142">
            <v>768.06</v>
          </cell>
          <cell r="D9142">
            <v>1097.23</v>
          </cell>
          <cell r="E9142">
            <v>446.16</v>
          </cell>
        </row>
        <row r="9143">
          <cell r="A9143" t="str">
            <v>214342C</v>
          </cell>
          <cell r="B9143" t="str">
            <v>TURBOVALVE PLUS OVERHAUL KIT</v>
          </cell>
          <cell r="C9143">
            <v>132.78</v>
          </cell>
          <cell r="D9143">
            <v>189.69</v>
          </cell>
          <cell r="E9143">
            <v>89.543999999999997</v>
          </cell>
        </row>
        <row r="9144">
          <cell r="A9144" t="str">
            <v>214342D</v>
          </cell>
          <cell r="B9144" t="str">
            <v>ADAPTER KIT, RELAY VALVE 2.5 SAE 61 TO ANSI</v>
          </cell>
          <cell r="C9144">
            <v>246.75</v>
          </cell>
          <cell r="D9144">
            <v>352.5</v>
          </cell>
          <cell r="E9144">
            <v>141.44</v>
          </cell>
        </row>
        <row r="9145">
          <cell r="A9145" t="str">
            <v>214346A</v>
          </cell>
          <cell r="B9145" t="str">
            <v>TUBE,WATER IN-L.B.</v>
          </cell>
          <cell r="C9145">
            <v>36.97</v>
          </cell>
          <cell r="D9145">
            <v>52.82</v>
          </cell>
          <cell r="E9145">
            <v>36.01699</v>
          </cell>
        </row>
        <row r="9146">
          <cell r="A9146" t="str">
            <v>214346B</v>
          </cell>
          <cell r="B9146" t="str">
            <v>TUBE,WATER OUT-L.B.</v>
          </cell>
          <cell r="C9146">
            <v>11.9</v>
          </cell>
          <cell r="D9146">
            <v>17</v>
          </cell>
          <cell r="E9146">
            <v>12.594049999999999</v>
          </cell>
        </row>
        <row r="9147">
          <cell r="A9147" t="str">
            <v>214346H</v>
          </cell>
          <cell r="B9147" t="str">
            <v>TUBE,PRELUBE PUMP-ENGINE UPPER</v>
          </cell>
          <cell r="C9147">
            <v>50.8</v>
          </cell>
          <cell r="D9147">
            <v>72.569999999999993</v>
          </cell>
          <cell r="E9147">
            <v>32.840890000000002</v>
          </cell>
        </row>
        <row r="9148">
          <cell r="A9148" t="str">
            <v>214346J</v>
          </cell>
          <cell r="B9148" t="str">
            <v>TUBE,PRELUBE PUMP-ENGINE LOWER</v>
          </cell>
          <cell r="C9148">
            <v>112.8</v>
          </cell>
          <cell r="D9148">
            <v>161.13999999999999</v>
          </cell>
          <cell r="E9148">
            <v>89.249269999999996</v>
          </cell>
        </row>
        <row r="9149">
          <cell r="A9149" t="str">
            <v>214346L</v>
          </cell>
          <cell r="B9149" t="str">
            <v>TUBE,OIL TO REG HOUSING</v>
          </cell>
          <cell r="C9149">
            <v>25.08</v>
          </cell>
          <cell r="D9149">
            <v>35.83</v>
          </cell>
          <cell r="E9149">
            <v>24.269580000000001</v>
          </cell>
        </row>
        <row r="9150">
          <cell r="A9150" t="str">
            <v>214346M</v>
          </cell>
          <cell r="B9150" t="str">
            <v>TUBE, OIL PAN RETURN</v>
          </cell>
          <cell r="C9150">
            <v>25.26</v>
          </cell>
          <cell r="D9150">
            <v>36.090000000000003</v>
          </cell>
          <cell r="E9150">
            <v>24.381399999999999</v>
          </cell>
        </row>
        <row r="9151">
          <cell r="A9151" t="str">
            <v>214346N</v>
          </cell>
          <cell r="B9151" t="str">
            <v>TUBE,HEATER TO PUMP</v>
          </cell>
          <cell r="C9151">
            <v>24.97</v>
          </cell>
          <cell r="D9151">
            <v>35.68</v>
          </cell>
          <cell r="E9151">
            <v>25.978840000000002</v>
          </cell>
        </row>
        <row r="9152">
          <cell r="A9152" t="str">
            <v>214346P</v>
          </cell>
          <cell r="B9152" t="str">
            <v>TUBE, OIL SUPPLY TO PUMP</v>
          </cell>
          <cell r="C9152">
            <v>36.79</v>
          </cell>
          <cell r="D9152">
            <v>52.56</v>
          </cell>
          <cell r="E9152">
            <v>35.906500000000001</v>
          </cell>
        </row>
        <row r="9153">
          <cell r="A9153" t="str">
            <v>214346R</v>
          </cell>
          <cell r="B9153" t="str">
            <v>TUBE, JUMPER TO VALVES</v>
          </cell>
          <cell r="C9153">
            <v>8.24</v>
          </cell>
          <cell r="D9153">
            <v>11.77</v>
          </cell>
          <cell r="E9153">
            <v>8.0175300000000007</v>
          </cell>
        </row>
        <row r="9154">
          <cell r="A9154" t="str">
            <v>214346S</v>
          </cell>
          <cell r="B9154" t="str">
            <v>TUBE ASM.,PRELUBE PUMP OUTLET</v>
          </cell>
          <cell r="C9154">
            <v>95.93</v>
          </cell>
          <cell r="D9154">
            <v>137.04</v>
          </cell>
          <cell r="E9154">
            <v>87.88073</v>
          </cell>
        </row>
        <row r="9155">
          <cell r="A9155" t="str">
            <v>214346U</v>
          </cell>
          <cell r="B9155" t="str">
            <v>TUBE, OIL DISCHARGE</v>
          </cell>
          <cell r="C9155">
            <v>58.34</v>
          </cell>
          <cell r="D9155">
            <v>83.35</v>
          </cell>
          <cell r="E9155">
            <v>31.569880000000001</v>
          </cell>
        </row>
        <row r="9156">
          <cell r="A9156" t="str">
            <v>214346V</v>
          </cell>
          <cell r="B9156" t="str">
            <v>TUBE, OIL DRAIN</v>
          </cell>
          <cell r="C9156">
            <v>34.25</v>
          </cell>
          <cell r="D9156">
            <v>48.93</v>
          </cell>
          <cell r="E9156">
            <v>40.191490000000002</v>
          </cell>
        </row>
        <row r="9157">
          <cell r="A9157" t="str">
            <v>214346X</v>
          </cell>
          <cell r="B9157" t="str">
            <v>TUBE, WATER SUPPLY-LOWER LB</v>
          </cell>
          <cell r="C9157">
            <v>42.4</v>
          </cell>
          <cell r="D9157">
            <v>60.57</v>
          </cell>
          <cell r="E9157">
            <v>40.813160000000003</v>
          </cell>
        </row>
        <row r="9158">
          <cell r="A9158" t="str">
            <v>214348A</v>
          </cell>
          <cell r="B9158" t="str">
            <v>TUBE,WATER SUPPLY, LOWER</v>
          </cell>
          <cell r="C9158">
            <v>98.27</v>
          </cell>
          <cell r="D9158">
            <v>140.38</v>
          </cell>
          <cell r="E9158">
            <v>33.727200000000003</v>
          </cell>
        </row>
        <row r="9159">
          <cell r="A9159" t="str">
            <v>214348B</v>
          </cell>
          <cell r="B9159" t="str">
            <v>TUBE,WATER SUPPLY, LOWER, L.B.</v>
          </cell>
          <cell r="C9159">
            <v>57.74</v>
          </cell>
          <cell r="D9159">
            <v>82.49</v>
          </cell>
          <cell r="E9159">
            <v>32.448</v>
          </cell>
        </row>
        <row r="9160">
          <cell r="A9160" t="str">
            <v>214348C</v>
          </cell>
          <cell r="B9160" t="str">
            <v>TUBE,WATER SUPPLY, LOWER, R.B.</v>
          </cell>
          <cell r="C9160">
            <v>50.27</v>
          </cell>
          <cell r="D9160">
            <v>71.81</v>
          </cell>
          <cell r="E9160">
            <v>31.075199999999999</v>
          </cell>
        </row>
        <row r="9161">
          <cell r="A9161" t="str">
            <v>214348H</v>
          </cell>
          <cell r="B9161" t="str">
            <v>TUBE, TURBO WATER INLET UPPER</v>
          </cell>
          <cell r="C9161">
            <v>35.4</v>
          </cell>
          <cell r="D9161">
            <v>50.58</v>
          </cell>
          <cell r="E9161">
            <v>36.058399999999999</v>
          </cell>
        </row>
        <row r="9162">
          <cell r="A9162" t="str">
            <v>214348J</v>
          </cell>
          <cell r="B9162" t="str">
            <v>TUBE, TURBO WATER OUTLET</v>
          </cell>
          <cell r="C9162">
            <v>27.52</v>
          </cell>
          <cell r="D9162">
            <v>39.32</v>
          </cell>
          <cell r="E9162">
            <v>29.221499999999999</v>
          </cell>
        </row>
        <row r="9163">
          <cell r="A9163" t="str">
            <v>214348K</v>
          </cell>
          <cell r="B9163" t="str">
            <v>TUBE, TURBO WATER INLET LOWER R.H.</v>
          </cell>
          <cell r="C9163">
            <v>36.880000000000003</v>
          </cell>
          <cell r="D9163">
            <v>52.69</v>
          </cell>
          <cell r="E9163">
            <v>37.056800000000003</v>
          </cell>
        </row>
        <row r="9164">
          <cell r="A9164" t="str">
            <v>214348L</v>
          </cell>
          <cell r="B9164" t="str">
            <v>TUBE, PRECHAMBER GAS UPPER</v>
          </cell>
          <cell r="C9164">
            <v>48.45</v>
          </cell>
          <cell r="D9164">
            <v>69.209999999999994</v>
          </cell>
          <cell r="E9164">
            <v>40.343389999999999</v>
          </cell>
        </row>
        <row r="9165">
          <cell r="A9165" t="str">
            <v>214348P</v>
          </cell>
          <cell r="B9165" t="str">
            <v>TUBE, BREATHER OIL DRAIN</v>
          </cell>
          <cell r="C9165">
            <v>52.13</v>
          </cell>
          <cell r="D9165">
            <v>74.47</v>
          </cell>
          <cell r="E9165">
            <v>51.9099</v>
          </cell>
        </row>
        <row r="9166">
          <cell r="A9166" t="str">
            <v>214348R</v>
          </cell>
          <cell r="B9166" t="str">
            <v>TUBE, BREATHER, OIL DRAIN, DEEP</v>
          </cell>
          <cell r="C9166">
            <v>47.34</v>
          </cell>
          <cell r="D9166">
            <v>67.62</v>
          </cell>
          <cell r="E9166">
            <v>48.675080000000001</v>
          </cell>
        </row>
        <row r="9167">
          <cell r="A9167" t="str">
            <v>214348S</v>
          </cell>
          <cell r="B9167" t="str">
            <v>TUBE, BREATHER, OIL DRAIN, SHALLOW</v>
          </cell>
          <cell r="C9167">
            <v>64.13</v>
          </cell>
          <cell r="D9167">
            <v>91.62</v>
          </cell>
          <cell r="E9167">
            <v>49.38062</v>
          </cell>
        </row>
        <row r="9168">
          <cell r="A9168" t="str">
            <v>214353D</v>
          </cell>
          <cell r="B9168" t="str">
            <v>SPACER, VALVE SPRING</v>
          </cell>
          <cell r="C9168">
            <v>8.84</v>
          </cell>
          <cell r="D9168">
            <v>12.63</v>
          </cell>
          <cell r="E9168">
            <v>4.42</v>
          </cell>
        </row>
        <row r="9169">
          <cell r="A9169" t="str">
            <v>214358F</v>
          </cell>
          <cell r="B9169" t="str">
            <v>JACKET, INSULATION, TURBO Y SEAL</v>
          </cell>
          <cell r="C9169">
            <v>20.05</v>
          </cell>
          <cell r="D9169">
            <v>28.65</v>
          </cell>
          <cell r="E9169">
            <v>13.52</v>
          </cell>
        </row>
        <row r="9170">
          <cell r="A9170" t="str">
            <v>214358G</v>
          </cell>
          <cell r="B9170" t="str">
            <v>JACKET, INSULATION, INNER ELBOW LB</v>
          </cell>
          <cell r="C9170">
            <v>29.3</v>
          </cell>
          <cell r="D9170">
            <v>41.86</v>
          </cell>
          <cell r="E9170">
            <v>19.760000000000002</v>
          </cell>
        </row>
        <row r="9171">
          <cell r="A9171" t="str">
            <v>214358H</v>
          </cell>
          <cell r="B9171" t="str">
            <v>JACKET, INSULATION, TEE - Y SEAL</v>
          </cell>
          <cell r="C9171">
            <v>30.85</v>
          </cell>
          <cell r="D9171">
            <v>44.07</v>
          </cell>
          <cell r="E9171">
            <v>20.8</v>
          </cell>
        </row>
        <row r="9172">
          <cell r="A9172" t="str">
            <v>214358J</v>
          </cell>
          <cell r="B9172" t="str">
            <v>JACKET, INSULATION, INNER ELBOW LB</v>
          </cell>
          <cell r="C9172">
            <v>107.95</v>
          </cell>
          <cell r="D9172">
            <v>154.21</v>
          </cell>
          <cell r="E9172">
            <v>72.8</v>
          </cell>
        </row>
        <row r="9173">
          <cell r="A9173" t="str">
            <v>214358K</v>
          </cell>
          <cell r="B9173" t="str">
            <v>JACKET, INSULATION, MANIFOLD REAR</v>
          </cell>
          <cell r="C9173">
            <v>43.18</v>
          </cell>
          <cell r="D9173">
            <v>61.69</v>
          </cell>
          <cell r="E9173">
            <v>29.12</v>
          </cell>
        </row>
        <row r="9174">
          <cell r="A9174" t="str">
            <v>214358L</v>
          </cell>
          <cell r="B9174" t="str">
            <v>JACKET, INSULATION, MANIFOLD END CAP LB</v>
          </cell>
          <cell r="C9174">
            <v>81.739999999999995</v>
          </cell>
          <cell r="D9174">
            <v>116.77</v>
          </cell>
          <cell r="E9174">
            <v>55.12</v>
          </cell>
        </row>
        <row r="9175">
          <cell r="A9175" t="str">
            <v>214358M</v>
          </cell>
          <cell r="B9175" t="str">
            <v>JACKET, INSULATION, MANIFOLD END CAP RB</v>
          </cell>
          <cell r="C9175">
            <v>81.739999999999995</v>
          </cell>
          <cell r="D9175">
            <v>116.77</v>
          </cell>
          <cell r="E9175">
            <v>55.12</v>
          </cell>
        </row>
        <row r="9176">
          <cell r="A9176" t="str">
            <v>214359A</v>
          </cell>
          <cell r="B9176" t="str">
            <v>TUBE, OIL PICK-UP SUCTION</v>
          </cell>
          <cell r="C9176">
            <v>59.33</v>
          </cell>
          <cell r="D9176">
            <v>84.76</v>
          </cell>
          <cell r="E9176">
            <v>58.289200000000001</v>
          </cell>
        </row>
        <row r="9177">
          <cell r="A9177" t="str">
            <v>214367J</v>
          </cell>
          <cell r="B9177" t="str">
            <v>PLATE, NAME (VHP 16-CYL)</v>
          </cell>
          <cell r="C9177">
            <v>15.39</v>
          </cell>
          <cell r="D9177">
            <v>21.99</v>
          </cell>
          <cell r="E9177">
            <v>10.379200000000001</v>
          </cell>
        </row>
        <row r="9178">
          <cell r="A9178" t="str">
            <v>214378A</v>
          </cell>
          <cell r="B9178" t="str">
            <v>ASSY, FLEX METAL HOSE</v>
          </cell>
          <cell r="C9178">
            <v>223.56</v>
          </cell>
          <cell r="D9178">
            <v>319.37</v>
          </cell>
          <cell r="E9178">
            <v>99.444800000000001</v>
          </cell>
        </row>
        <row r="9179">
          <cell r="A9179" t="str">
            <v>214378B</v>
          </cell>
          <cell r="B9179" t="str">
            <v>ASSY, FLEX METAL HOSE</v>
          </cell>
          <cell r="C9179">
            <v>1035</v>
          </cell>
          <cell r="D9179">
            <v>1478.57</v>
          </cell>
          <cell r="E9179">
            <v>300.50799999999998</v>
          </cell>
        </row>
        <row r="9180">
          <cell r="A9180" t="str">
            <v>214379A</v>
          </cell>
          <cell r="B9180" t="str">
            <v>COVER, BREATHER HOLE</v>
          </cell>
          <cell r="C9180">
            <v>43.18</v>
          </cell>
          <cell r="D9180">
            <v>61.69</v>
          </cell>
          <cell r="E9180">
            <v>29.12</v>
          </cell>
        </row>
        <row r="9181">
          <cell r="A9181" t="str">
            <v>214384A</v>
          </cell>
          <cell r="B9181" t="str">
            <v>PLUG,LIQ'DTIGHT K.O. 3/4 IN</v>
          </cell>
          <cell r="C9181">
            <v>2.73</v>
          </cell>
          <cell r="D9181">
            <v>3.9</v>
          </cell>
          <cell r="E9181">
            <v>1.8419399999999999</v>
          </cell>
        </row>
        <row r="9182">
          <cell r="A9182" t="str">
            <v>214390D</v>
          </cell>
          <cell r="B9182" t="str">
            <v>NUT,LOCK,.750-10</v>
          </cell>
          <cell r="C9182">
            <v>0.66</v>
          </cell>
          <cell r="D9182">
            <v>0.95</v>
          </cell>
          <cell r="E9182">
            <v>0.44699</v>
          </cell>
        </row>
        <row r="9183">
          <cell r="A9183" t="str">
            <v>214391B</v>
          </cell>
          <cell r="B9183" t="str">
            <v>TUBE,AIR.PRELUBE SUPPLY</v>
          </cell>
          <cell r="C9183">
            <v>25</v>
          </cell>
          <cell r="D9183">
            <v>35.71</v>
          </cell>
          <cell r="E9183">
            <v>24.220199999999998</v>
          </cell>
        </row>
        <row r="9184">
          <cell r="A9184" t="str">
            <v>214391C</v>
          </cell>
          <cell r="B9184" t="str">
            <v>TUBE,WSTGATE.WTR.IN-L.B.</v>
          </cell>
          <cell r="C9184">
            <v>19.84</v>
          </cell>
          <cell r="D9184">
            <v>28.34</v>
          </cell>
          <cell r="E9184">
            <v>16.7864</v>
          </cell>
        </row>
        <row r="9185">
          <cell r="A9185" t="str">
            <v>214391K</v>
          </cell>
          <cell r="B9185" t="str">
            <v>TUBE,TURBO OIL SUP.-LB</v>
          </cell>
          <cell r="C9185">
            <v>30.72</v>
          </cell>
          <cell r="D9185">
            <v>43.88</v>
          </cell>
          <cell r="E9185">
            <v>24.72776</v>
          </cell>
        </row>
        <row r="9186">
          <cell r="A9186" t="str">
            <v>214391L</v>
          </cell>
          <cell r="B9186" t="str">
            <v>TUBE,TURBO OIL SUP.-RB</v>
          </cell>
          <cell r="C9186">
            <v>42.13</v>
          </cell>
          <cell r="D9186">
            <v>60.18</v>
          </cell>
          <cell r="E9186">
            <v>37.625660000000003</v>
          </cell>
        </row>
        <row r="9187">
          <cell r="A9187" t="str">
            <v>214391N</v>
          </cell>
          <cell r="B9187" t="str">
            <v>TUBE TURBO OIL SUPPLY</v>
          </cell>
          <cell r="C9187">
            <v>45.98</v>
          </cell>
          <cell r="D9187">
            <v>65.69</v>
          </cell>
          <cell r="E9187">
            <v>27.964200000000002</v>
          </cell>
        </row>
        <row r="9188">
          <cell r="A9188" t="str">
            <v>214391P</v>
          </cell>
          <cell r="B9188" t="str">
            <v>TUBE,TURBO.OIL.SUPPLY-LB</v>
          </cell>
          <cell r="C9188">
            <v>53.56</v>
          </cell>
          <cell r="D9188">
            <v>76.510000000000005</v>
          </cell>
          <cell r="E9188">
            <v>38.864989999999999</v>
          </cell>
        </row>
        <row r="9189">
          <cell r="A9189" t="str">
            <v>214391R</v>
          </cell>
          <cell r="B9189" t="str">
            <v>TUBE,TURBO.OIL.SUPPLY-RB</v>
          </cell>
          <cell r="C9189">
            <v>52.79</v>
          </cell>
          <cell r="D9189">
            <v>75.41</v>
          </cell>
          <cell r="E9189">
            <v>38.006680000000003</v>
          </cell>
        </row>
        <row r="9190">
          <cell r="A9190" t="str">
            <v>214391S</v>
          </cell>
          <cell r="B9190" t="str">
            <v>TUBE,TURBO.OIL.SUPPLY-LB</v>
          </cell>
          <cell r="C9190">
            <v>55.96</v>
          </cell>
          <cell r="D9190">
            <v>79.94</v>
          </cell>
          <cell r="E9190">
            <v>39.021299999999997</v>
          </cell>
        </row>
        <row r="9191">
          <cell r="A9191" t="str">
            <v>214391T</v>
          </cell>
          <cell r="B9191" t="str">
            <v>TUBE,TURBO.OIL.SUPPLY-RB</v>
          </cell>
          <cell r="C9191">
            <v>52.66</v>
          </cell>
          <cell r="D9191">
            <v>75.23</v>
          </cell>
          <cell r="E9191">
            <v>37.928989999999999</v>
          </cell>
        </row>
        <row r="9192">
          <cell r="A9192" t="str">
            <v>214391U</v>
          </cell>
          <cell r="B9192" t="str">
            <v>TUBE,TURBO.OIL.SUPPLY-RB</v>
          </cell>
          <cell r="C9192">
            <v>53.04</v>
          </cell>
          <cell r="D9192">
            <v>75.77</v>
          </cell>
          <cell r="E9192">
            <v>37.928989999999999</v>
          </cell>
        </row>
        <row r="9193">
          <cell r="A9193" t="str">
            <v>214391V</v>
          </cell>
          <cell r="B9193" t="str">
            <v>TUBE,TURBO.OIL.SUPPLY-LB</v>
          </cell>
          <cell r="C9193">
            <v>65.77</v>
          </cell>
          <cell r="D9193">
            <v>93.96</v>
          </cell>
          <cell r="E9193">
            <v>46.782389999999999</v>
          </cell>
        </row>
        <row r="9194">
          <cell r="A9194" t="str">
            <v>214391W</v>
          </cell>
          <cell r="B9194" t="str">
            <v>TUBE,MSPIN OIL SUPPLY</v>
          </cell>
          <cell r="C9194">
            <v>27.44</v>
          </cell>
          <cell r="D9194">
            <v>39.200000000000003</v>
          </cell>
          <cell r="E9194">
            <v>20.047740000000001</v>
          </cell>
        </row>
        <row r="9195">
          <cell r="A9195" t="str">
            <v>214391X</v>
          </cell>
          <cell r="B9195" t="str">
            <v>TUBE, UPPER, RB STARTER IN</v>
          </cell>
          <cell r="C9195">
            <v>30.4</v>
          </cell>
          <cell r="D9195">
            <v>43.43</v>
          </cell>
          <cell r="E9195">
            <v>28.724440000000001</v>
          </cell>
        </row>
        <row r="9196">
          <cell r="A9196" t="str">
            <v>214391Y</v>
          </cell>
          <cell r="B9196" t="str">
            <v>TUBE, TAPPET HSG. OIL SUPPLY</v>
          </cell>
          <cell r="C9196">
            <v>98.94</v>
          </cell>
          <cell r="D9196">
            <v>141.34</v>
          </cell>
          <cell r="E9196">
            <v>16.56307</v>
          </cell>
        </row>
        <row r="9197">
          <cell r="A9197" t="str">
            <v>214391Z</v>
          </cell>
          <cell r="B9197" t="str">
            <v>TUBE, AIR/GAS PRELUBE</v>
          </cell>
          <cell r="C9197">
            <v>106.63</v>
          </cell>
          <cell r="D9197">
            <v>152.33000000000001</v>
          </cell>
          <cell r="E9197">
            <v>17.773599999999998</v>
          </cell>
        </row>
        <row r="9198">
          <cell r="A9198" t="str">
            <v>214392E</v>
          </cell>
          <cell r="B9198" t="str">
            <v>TUBE, SUPPLY, AIR/GAS PRELUBE</v>
          </cell>
          <cell r="C9198">
            <v>24.58</v>
          </cell>
          <cell r="D9198">
            <v>35.11</v>
          </cell>
          <cell r="E9198">
            <v>23.965399999999999</v>
          </cell>
        </row>
        <row r="9199">
          <cell r="A9199" t="str">
            <v>214392G</v>
          </cell>
          <cell r="B9199" t="str">
            <v>Tube, Turbo Water Inlet, RB</v>
          </cell>
          <cell r="C9199">
            <v>82.62</v>
          </cell>
          <cell r="D9199">
            <v>118.03</v>
          </cell>
          <cell r="E9199">
            <v>36.602679999999999</v>
          </cell>
        </row>
        <row r="9200">
          <cell r="A9200" t="str">
            <v>214392H</v>
          </cell>
          <cell r="B9200" t="str">
            <v>Tube, Turbo Water Inlet, LB</v>
          </cell>
          <cell r="C9200">
            <v>100.3</v>
          </cell>
          <cell r="D9200">
            <v>143.28</v>
          </cell>
          <cell r="E9200">
            <v>35.979300000000002</v>
          </cell>
        </row>
        <row r="9201">
          <cell r="A9201" t="str">
            <v>214392T</v>
          </cell>
          <cell r="B9201" t="str">
            <v>TUBE,OIL FRONT</v>
          </cell>
          <cell r="C9201">
            <v>20.059999999999999</v>
          </cell>
          <cell r="D9201">
            <v>28.66</v>
          </cell>
          <cell r="E9201">
            <v>12.35252</v>
          </cell>
        </row>
        <row r="9202">
          <cell r="A9202" t="str">
            <v>214392W</v>
          </cell>
          <cell r="B9202" t="str">
            <v>TUBE, TURBO OIL SUPPLY</v>
          </cell>
          <cell r="C9202">
            <v>31.38</v>
          </cell>
          <cell r="D9202">
            <v>44.83</v>
          </cell>
          <cell r="E9202">
            <v>33.345979999999997</v>
          </cell>
        </row>
        <row r="9203">
          <cell r="A9203" t="str">
            <v>214395D</v>
          </cell>
          <cell r="B9203" t="str">
            <v>SCREEN, TOOL</v>
          </cell>
          <cell r="C9203">
            <v>23.2</v>
          </cell>
          <cell r="D9203">
            <v>33.14</v>
          </cell>
          <cell r="E9203">
            <v>21.79975</v>
          </cell>
        </row>
        <row r="9204">
          <cell r="A9204" t="str">
            <v>214395K</v>
          </cell>
          <cell r="B9204" t="str">
            <v>SCREEN, TOOL</v>
          </cell>
          <cell r="C9204">
            <v>22.7</v>
          </cell>
          <cell r="D9204">
            <v>32.42</v>
          </cell>
          <cell r="E9204">
            <v>20.791499999999999</v>
          </cell>
        </row>
        <row r="9205">
          <cell r="A9205" t="str">
            <v>214395P</v>
          </cell>
          <cell r="B9205" t="str">
            <v>SCREEN, TOOL</v>
          </cell>
          <cell r="C9205">
            <v>27.04</v>
          </cell>
          <cell r="D9205">
            <v>38.630000000000003</v>
          </cell>
          <cell r="E9205">
            <v>24.677949999999999</v>
          </cell>
        </row>
        <row r="9206">
          <cell r="A9206" t="str">
            <v>214404A</v>
          </cell>
          <cell r="B9206" t="str">
            <v>SUPPORT, BREATHER TUBE</v>
          </cell>
          <cell r="C9206">
            <v>8.41</v>
          </cell>
          <cell r="D9206">
            <v>12.01</v>
          </cell>
          <cell r="E9206">
            <v>5.6680000000000001</v>
          </cell>
        </row>
        <row r="9207">
          <cell r="A9207" t="str">
            <v>214404B</v>
          </cell>
          <cell r="B9207" t="str">
            <v>BRACKET, BREATHER TUBE</v>
          </cell>
          <cell r="C9207">
            <v>6.06</v>
          </cell>
          <cell r="D9207">
            <v>8.66</v>
          </cell>
          <cell r="E9207">
            <v>4.0872000000000002</v>
          </cell>
        </row>
        <row r="9208">
          <cell r="A9208" t="str">
            <v>214404C</v>
          </cell>
          <cell r="B9208" t="str">
            <v>SUPPORT ASM., BREATHER TUBE</v>
          </cell>
          <cell r="C9208">
            <v>22.21</v>
          </cell>
          <cell r="D9208">
            <v>31.72</v>
          </cell>
          <cell r="E9208">
            <v>11.43688</v>
          </cell>
        </row>
        <row r="9209">
          <cell r="A9209" t="str">
            <v>214404D</v>
          </cell>
          <cell r="B9209" t="str">
            <v>SUPPORT, BREATHER TUBE</v>
          </cell>
          <cell r="C9209">
            <v>57.93</v>
          </cell>
          <cell r="D9209">
            <v>82.75</v>
          </cell>
          <cell r="E9209">
            <v>15.934049999999999</v>
          </cell>
        </row>
        <row r="9210">
          <cell r="A9210" t="str">
            <v>214404E</v>
          </cell>
          <cell r="B9210" t="str">
            <v>SUPPORT ASM., BREATHER TUBE</v>
          </cell>
          <cell r="C9210">
            <v>10.55</v>
          </cell>
          <cell r="D9210">
            <v>15.07</v>
          </cell>
          <cell r="E9210">
            <v>7.1135999999999999</v>
          </cell>
        </row>
        <row r="9211">
          <cell r="A9211" t="str">
            <v>214407A</v>
          </cell>
          <cell r="B9211" t="str">
            <v>BRACE, TUBE CLIP</v>
          </cell>
          <cell r="C9211">
            <v>11.22</v>
          </cell>
          <cell r="D9211">
            <v>16.03</v>
          </cell>
          <cell r="E9211">
            <v>2.8298399999999999</v>
          </cell>
        </row>
        <row r="9212">
          <cell r="A9212" t="str">
            <v>214413A</v>
          </cell>
          <cell r="B9212" t="str">
            <v>Tube, Oil Filter Inlet</v>
          </cell>
          <cell r="C9212">
            <v>55.49</v>
          </cell>
          <cell r="D9212">
            <v>79.27</v>
          </cell>
          <cell r="E9212">
            <v>32.780799999999999</v>
          </cell>
        </row>
        <row r="9213">
          <cell r="A9213" t="str">
            <v>214428A</v>
          </cell>
          <cell r="B9213" t="str">
            <v>Pipe, .50 x 1.50 TBE - Sch 80</v>
          </cell>
          <cell r="C9213">
            <v>3.81</v>
          </cell>
          <cell r="D9213">
            <v>5.45</v>
          </cell>
          <cell r="E9213">
            <v>2.1423999999999999</v>
          </cell>
        </row>
        <row r="9214">
          <cell r="A9214" t="str">
            <v>214428B</v>
          </cell>
          <cell r="B9214" t="str">
            <v>Pipe, .50 x 2.50 TBE - Sch 80</v>
          </cell>
          <cell r="C9214">
            <v>4.63</v>
          </cell>
          <cell r="D9214">
            <v>6.62</v>
          </cell>
          <cell r="E9214">
            <v>2.6</v>
          </cell>
        </row>
        <row r="9215">
          <cell r="A9215" t="str">
            <v>214428C</v>
          </cell>
          <cell r="B9215" t="str">
            <v>Pipe, .50 x 4.50 TBE - Sch 80</v>
          </cell>
          <cell r="C9215">
            <v>5.81</v>
          </cell>
          <cell r="D9215">
            <v>8.31</v>
          </cell>
          <cell r="E9215">
            <v>3.9207999999999998</v>
          </cell>
        </row>
        <row r="9216">
          <cell r="A9216" t="str">
            <v>214447A</v>
          </cell>
          <cell r="B9216" t="str">
            <v>JACKET, INSULATION, INNER WASTEGATE LB</v>
          </cell>
          <cell r="C9216">
            <v>16.97</v>
          </cell>
          <cell r="D9216">
            <v>24.24</v>
          </cell>
          <cell r="E9216">
            <v>11.44</v>
          </cell>
        </row>
        <row r="9217">
          <cell r="A9217" t="str">
            <v>214447B</v>
          </cell>
          <cell r="B9217" t="str">
            <v>JACKET, INSULATION, INNER ELBOW RB</v>
          </cell>
          <cell r="C9217">
            <v>313.06</v>
          </cell>
          <cell r="D9217">
            <v>447.23</v>
          </cell>
          <cell r="E9217">
            <v>211.12</v>
          </cell>
        </row>
        <row r="9218">
          <cell r="A9218" t="str">
            <v>214447C</v>
          </cell>
          <cell r="B9218" t="str">
            <v>JACKET, INSULATION, INNER WASTEGATE RB</v>
          </cell>
          <cell r="C9218">
            <v>16.97</v>
          </cell>
          <cell r="D9218">
            <v>24.24</v>
          </cell>
          <cell r="E9218">
            <v>11.44</v>
          </cell>
        </row>
        <row r="9219">
          <cell r="A9219" t="str">
            <v>214447E</v>
          </cell>
          <cell r="B9219" t="str">
            <v>JACKET, INSULATION, INNER Y BRACKET LB</v>
          </cell>
          <cell r="C9219">
            <v>26.21</v>
          </cell>
          <cell r="D9219">
            <v>37.450000000000003</v>
          </cell>
          <cell r="E9219">
            <v>17.68</v>
          </cell>
        </row>
        <row r="9220">
          <cell r="A9220" t="str">
            <v>214447F</v>
          </cell>
          <cell r="B9220" t="str">
            <v>JACKET, INSULATION, INNER Y BRACKET RB</v>
          </cell>
          <cell r="C9220">
            <v>26.21</v>
          </cell>
          <cell r="D9220">
            <v>37.450000000000003</v>
          </cell>
          <cell r="E9220">
            <v>17.68</v>
          </cell>
        </row>
        <row r="9221">
          <cell r="A9221" t="str">
            <v>214447G</v>
          </cell>
          <cell r="B9221" t="str">
            <v>JACKET, INSULATION, INNER TURBO LB</v>
          </cell>
          <cell r="C9221">
            <v>254.47</v>
          </cell>
          <cell r="D9221">
            <v>363.52</v>
          </cell>
          <cell r="E9221">
            <v>171.6</v>
          </cell>
        </row>
        <row r="9222">
          <cell r="A9222" t="str">
            <v>214447H</v>
          </cell>
          <cell r="B9222" t="str">
            <v>JACKET, INSULATION, INNER TURBO RB</v>
          </cell>
          <cell r="C9222">
            <v>268.33999999999997</v>
          </cell>
          <cell r="D9222">
            <v>383.34</v>
          </cell>
          <cell r="E9222">
            <v>180.96</v>
          </cell>
        </row>
        <row r="9223">
          <cell r="A9223" t="str">
            <v>214447J</v>
          </cell>
          <cell r="B9223" t="str">
            <v>JACKET, INSULATION, OUTER ELBOW/WASTEGATE LB</v>
          </cell>
          <cell r="C9223">
            <v>323.86</v>
          </cell>
          <cell r="D9223">
            <v>462.66</v>
          </cell>
          <cell r="E9223">
            <v>218.4</v>
          </cell>
        </row>
        <row r="9224">
          <cell r="A9224" t="str">
            <v>214447K</v>
          </cell>
          <cell r="B9224" t="str">
            <v>JACKET, INSULATION, OUTER ELBOW/WASTEGATE RB</v>
          </cell>
          <cell r="C9224">
            <v>323.86</v>
          </cell>
          <cell r="D9224">
            <v>462.66</v>
          </cell>
          <cell r="E9224">
            <v>218.4</v>
          </cell>
        </row>
        <row r="9225">
          <cell r="A9225" t="str">
            <v>214447L</v>
          </cell>
          <cell r="B9225" t="str">
            <v>JACKET, INSULATION, OUTER Y</v>
          </cell>
          <cell r="C9225">
            <v>367.04</v>
          </cell>
          <cell r="D9225">
            <v>524.34</v>
          </cell>
          <cell r="E9225">
            <v>247.52</v>
          </cell>
        </row>
        <row r="9226">
          <cell r="A9226" t="str">
            <v>214447M</v>
          </cell>
          <cell r="B9226" t="str">
            <v>JACKET, INSULATION, OUTER TEE</v>
          </cell>
          <cell r="C9226">
            <v>148.05000000000001</v>
          </cell>
          <cell r="D9226">
            <v>211.5</v>
          </cell>
          <cell r="E9226">
            <v>99.84</v>
          </cell>
        </row>
        <row r="9227">
          <cell r="A9227" t="str">
            <v>214447N</v>
          </cell>
          <cell r="B9227" t="str">
            <v>JACKET, INSULATION, OUTER TURBO LB A</v>
          </cell>
          <cell r="C9227">
            <v>165.01</v>
          </cell>
          <cell r="D9227">
            <v>235.73</v>
          </cell>
          <cell r="E9227">
            <v>111.28</v>
          </cell>
        </row>
        <row r="9228">
          <cell r="A9228" t="str">
            <v>214447P</v>
          </cell>
          <cell r="B9228" t="str">
            <v>JACKET, INSULATION, OUTER TURBO LB B</v>
          </cell>
          <cell r="C9228">
            <v>306.89</v>
          </cell>
          <cell r="D9228">
            <v>438.42</v>
          </cell>
          <cell r="E9228">
            <v>206.96</v>
          </cell>
        </row>
        <row r="9229">
          <cell r="A9229" t="str">
            <v>214447R</v>
          </cell>
          <cell r="B9229" t="str">
            <v>JACKET, INSULATION, OUTER TURBO RB A</v>
          </cell>
          <cell r="C9229">
            <v>144.97</v>
          </cell>
          <cell r="D9229">
            <v>207.1</v>
          </cell>
          <cell r="E9229">
            <v>97.76</v>
          </cell>
        </row>
        <row r="9230">
          <cell r="A9230" t="str">
            <v>214447S</v>
          </cell>
          <cell r="B9230" t="str">
            <v>JACKET, INSULATION, OUTER TURBO RB B</v>
          </cell>
          <cell r="C9230">
            <v>317.69</v>
          </cell>
          <cell r="D9230">
            <v>453.84</v>
          </cell>
          <cell r="E9230">
            <v>214.24</v>
          </cell>
        </row>
        <row r="9231">
          <cell r="A9231" t="str">
            <v>214447T</v>
          </cell>
          <cell r="B9231" t="str">
            <v>JACKET, INSULATION, OUTER ELBOW BRACKET</v>
          </cell>
          <cell r="C9231">
            <v>13.88</v>
          </cell>
          <cell r="D9231">
            <v>19.829999999999998</v>
          </cell>
          <cell r="E9231">
            <v>9.36</v>
          </cell>
        </row>
        <row r="9232">
          <cell r="A9232" t="str">
            <v>214450A</v>
          </cell>
          <cell r="B9232" t="str">
            <v>BRACKET, BREATHER, L.B.</v>
          </cell>
          <cell r="C9232">
            <v>200.07</v>
          </cell>
          <cell r="D9232">
            <v>285.82</v>
          </cell>
          <cell r="E9232">
            <v>129.45920000000001</v>
          </cell>
        </row>
        <row r="9233">
          <cell r="A9233" t="str">
            <v>214451A</v>
          </cell>
          <cell r="B9233" t="str">
            <v>BRACKET, BREATHER, R.B.</v>
          </cell>
          <cell r="C9233">
            <v>32.06</v>
          </cell>
          <cell r="D9233">
            <v>45.8</v>
          </cell>
          <cell r="E9233">
            <v>33.28</v>
          </cell>
        </row>
        <row r="9234">
          <cell r="A9234" t="str">
            <v>214455N</v>
          </cell>
          <cell r="B9234" t="str">
            <v>TUBE, BREATHER OUTLET, R.B.</v>
          </cell>
          <cell r="C9234">
            <v>131.84</v>
          </cell>
          <cell r="D9234">
            <v>188.35</v>
          </cell>
          <cell r="E9234">
            <v>85.311199999999999</v>
          </cell>
        </row>
        <row r="9235">
          <cell r="A9235" t="str">
            <v>214455P</v>
          </cell>
          <cell r="B9235" t="str">
            <v>TUBE, BREATHER OUTLET, L.B.</v>
          </cell>
          <cell r="C9235">
            <v>127.51</v>
          </cell>
          <cell r="D9235">
            <v>182.16</v>
          </cell>
          <cell r="E9235">
            <v>53.445599999999999</v>
          </cell>
        </row>
        <row r="9236">
          <cell r="A9236" t="str">
            <v>214461A</v>
          </cell>
          <cell r="B9236" t="str">
            <v>HEAT SHIELD, BREATHER, R.B.</v>
          </cell>
          <cell r="C9236">
            <v>17.68</v>
          </cell>
          <cell r="D9236">
            <v>25.26</v>
          </cell>
          <cell r="E9236">
            <v>12.0848</v>
          </cell>
        </row>
        <row r="9237">
          <cell r="A9237" t="str">
            <v>214481A</v>
          </cell>
          <cell r="B9237" t="str">
            <v>BRACKET, HEAT SHIELD</v>
          </cell>
          <cell r="C9237">
            <v>127.08</v>
          </cell>
          <cell r="D9237">
            <v>181.54</v>
          </cell>
          <cell r="E9237">
            <v>85.697040000000001</v>
          </cell>
        </row>
        <row r="9238">
          <cell r="A9238" t="str">
            <v>214483N</v>
          </cell>
          <cell r="B9238" t="str">
            <v>TUBE, VOLUME CHAMBER TO INTAKE MANIFOLD</v>
          </cell>
          <cell r="C9238">
            <v>32.96</v>
          </cell>
          <cell r="D9238">
            <v>47.08</v>
          </cell>
          <cell r="E9238">
            <v>35.150129999999997</v>
          </cell>
        </row>
        <row r="9239">
          <cell r="A9239" t="str">
            <v>214484E</v>
          </cell>
          <cell r="B9239" t="str">
            <v>TUBE, OIL SUPPLY, MICROSPIN FILTER, RIGHT</v>
          </cell>
          <cell r="C9239">
            <v>41.1</v>
          </cell>
          <cell r="D9239">
            <v>58.71</v>
          </cell>
          <cell r="E9239">
            <v>41.349780000000003</v>
          </cell>
        </row>
        <row r="9240">
          <cell r="A9240" t="str">
            <v>214484F</v>
          </cell>
          <cell r="B9240" t="str">
            <v>TUBE, OIL SUPPLY, MICROSPIN FILTER, LEFT</v>
          </cell>
          <cell r="C9240">
            <v>41.3</v>
          </cell>
          <cell r="D9240">
            <v>59</v>
          </cell>
          <cell r="E9240">
            <v>41.485799999999998</v>
          </cell>
        </row>
        <row r="9241">
          <cell r="A9241" t="str">
            <v>214484H</v>
          </cell>
          <cell r="B9241" t="str">
            <v>TUBE, OIL PRESSURE REGULATOR PILOT</v>
          </cell>
          <cell r="C9241">
            <v>38.07</v>
          </cell>
          <cell r="D9241">
            <v>54.39</v>
          </cell>
          <cell r="E9241">
            <v>39.328229999999998</v>
          </cell>
        </row>
        <row r="9242">
          <cell r="A9242" t="str">
            <v>214484J</v>
          </cell>
          <cell r="B9242" t="str">
            <v>TUBE, TURBO WATER RETURN</v>
          </cell>
          <cell r="C9242">
            <v>47.66</v>
          </cell>
          <cell r="D9242">
            <v>68.09</v>
          </cell>
          <cell r="E9242">
            <v>38.222859999999997</v>
          </cell>
        </row>
        <row r="9243">
          <cell r="A9243" t="str">
            <v>214484K</v>
          </cell>
          <cell r="B9243" t="str">
            <v>TUBE, REGULATOR SENSING</v>
          </cell>
          <cell r="C9243">
            <v>35.700000000000003</v>
          </cell>
          <cell r="D9243">
            <v>51</v>
          </cell>
          <cell r="E9243">
            <v>37.187849999999997</v>
          </cell>
        </row>
        <row r="9244">
          <cell r="A9244" t="str">
            <v>214484L</v>
          </cell>
          <cell r="B9244" t="str">
            <v>TUBE, PRELUBE MOTOR, LB</v>
          </cell>
          <cell r="C9244">
            <v>36.57</v>
          </cell>
          <cell r="D9244">
            <v>52.24</v>
          </cell>
          <cell r="E9244">
            <v>38.32761</v>
          </cell>
        </row>
        <row r="9245">
          <cell r="A9245" t="str">
            <v>214484M</v>
          </cell>
          <cell r="B9245" t="str">
            <v>TUBE, PRELUBE MOTOR, RB</v>
          </cell>
          <cell r="C9245">
            <v>40.049999999999997</v>
          </cell>
          <cell r="D9245">
            <v>57.22</v>
          </cell>
          <cell r="E9245">
            <v>40.649360000000001</v>
          </cell>
        </row>
        <row r="9246">
          <cell r="A9246" t="str">
            <v>214492A</v>
          </cell>
          <cell r="B9246" t="str">
            <v>SPACER, HARDENED, .406 X .750 X .625 LG.</v>
          </cell>
          <cell r="C9246">
            <v>2.77</v>
          </cell>
          <cell r="D9246">
            <v>3.96</v>
          </cell>
          <cell r="E9246">
            <v>1.86903</v>
          </cell>
        </row>
        <row r="9247">
          <cell r="A9247" t="str">
            <v>214492B</v>
          </cell>
          <cell r="B9247" t="str">
            <v>SPACER, HARDENED, .531 X .875 X .875 LG.</v>
          </cell>
          <cell r="C9247">
            <v>13.6</v>
          </cell>
          <cell r="D9247">
            <v>19.43</v>
          </cell>
          <cell r="E9247">
            <v>5.46</v>
          </cell>
        </row>
        <row r="9248">
          <cell r="A9248" t="str">
            <v>214499A</v>
          </cell>
          <cell r="B9248" t="str">
            <v>HOSE, 1 ID X 7.88 LG</v>
          </cell>
          <cell r="C9248">
            <v>5.26</v>
          </cell>
          <cell r="D9248">
            <v>7.52</v>
          </cell>
          <cell r="E9248">
            <v>3.5464000000000002</v>
          </cell>
        </row>
        <row r="9249">
          <cell r="A9249" t="str">
            <v>214502A</v>
          </cell>
          <cell r="B9249" t="str">
            <v>Bracket, Harness Support</v>
          </cell>
          <cell r="C9249">
            <v>3.53</v>
          </cell>
          <cell r="D9249">
            <v>5.04</v>
          </cell>
          <cell r="E9249">
            <v>3.3592</v>
          </cell>
        </row>
        <row r="9250">
          <cell r="A9250" t="str">
            <v>214502B</v>
          </cell>
          <cell r="B9250" t="str">
            <v>Bracket, Harness Support</v>
          </cell>
          <cell r="C9250">
            <v>7.32</v>
          </cell>
          <cell r="D9250">
            <v>10.46</v>
          </cell>
          <cell r="E9250">
            <v>3.952</v>
          </cell>
        </row>
        <row r="9251">
          <cell r="A9251" t="str">
            <v>214502H</v>
          </cell>
          <cell r="B9251" t="str">
            <v>Bracket, Harness Support</v>
          </cell>
          <cell r="C9251">
            <v>4.75</v>
          </cell>
          <cell r="D9251">
            <v>6.79</v>
          </cell>
          <cell r="E9251">
            <v>3.0055999999999998</v>
          </cell>
        </row>
        <row r="9252">
          <cell r="A9252" t="str">
            <v>214504B</v>
          </cell>
          <cell r="B9252" t="str">
            <v>TUBE, DUAL STARTER CONTROL BRIDGE</v>
          </cell>
          <cell r="C9252">
            <v>32.29</v>
          </cell>
          <cell r="D9252">
            <v>46.13</v>
          </cell>
          <cell r="E9252">
            <v>31.668040000000001</v>
          </cell>
        </row>
        <row r="9253">
          <cell r="A9253" t="str">
            <v>214504C</v>
          </cell>
          <cell r="B9253" t="str">
            <v>TUBE, DUAL STARTER CONTROL OUTLET</v>
          </cell>
          <cell r="C9253">
            <v>32.840000000000003</v>
          </cell>
          <cell r="D9253">
            <v>46.92</v>
          </cell>
          <cell r="E9253">
            <v>32.001260000000002</v>
          </cell>
        </row>
        <row r="9254">
          <cell r="A9254" t="str">
            <v>214504D</v>
          </cell>
          <cell r="B9254" t="str">
            <v>TUBE, DUAL STARTER RELAY BRIDGE</v>
          </cell>
          <cell r="C9254">
            <v>32.69</v>
          </cell>
          <cell r="D9254">
            <v>46.7</v>
          </cell>
          <cell r="E9254">
            <v>31.910710000000002</v>
          </cell>
        </row>
        <row r="9255">
          <cell r="A9255" t="str">
            <v>214504E</v>
          </cell>
          <cell r="B9255" t="str">
            <v>TUBE, STARTER SOLENOID VALVE</v>
          </cell>
          <cell r="C9255">
            <v>31.7</v>
          </cell>
          <cell r="D9255">
            <v>45.29</v>
          </cell>
          <cell r="E9255">
            <v>31.313099999999999</v>
          </cell>
        </row>
        <row r="9256">
          <cell r="A9256" t="str">
            <v>214504J</v>
          </cell>
          <cell r="B9256" t="str">
            <v>TUBE, OIL LEVEL SWITCH VENT</v>
          </cell>
          <cell r="C9256">
            <v>59.96</v>
          </cell>
          <cell r="D9256">
            <v>85.66</v>
          </cell>
          <cell r="E9256">
            <v>31.965029999999999</v>
          </cell>
        </row>
        <row r="9257">
          <cell r="A9257" t="str">
            <v>214504L</v>
          </cell>
          <cell r="B9257" t="str">
            <v>TUBE, CATALYST DELTA P SENSING LEFT</v>
          </cell>
          <cell r="C9257">
            <v>43.2</v>
          </cell>
          <cell r="D9257">
            <v>61.71</v>
          </cell>
          <cell r="E9257">
            <v>18.002400000000002</v>
          </cell>
        </row>
        <row r="9258">
          <cell r="A9258" t="str">
            <v>214504M</v>
          </cell>
          <cell r="B9258" t="str">
            <v>TUBE, CATALYST DELTA P SENSING RIGHT</v>
          </cell>
          <cell r="C9258">
            <v>43.2</v>
          </cell>
          <cell r="D9258">
            <v>61.71</v>
          </cell>
          <cell r="E9258">
            <v>18.002400000000002</v>
          </cell>
        </row>
        <row r="9259">
          <cell r="A9259" t="str">
            <v>214504P</v>
          </cell>
          <cell r="B9259" t="str">
            <v>TUBE, PRESSURE SWITCH</v>
          </cell>
          <cell r="C9259">
            <v>28.4</v>
          </cell>
          <cell r="D9259">
            <v>40.57</v>
          </cell>
          <cell r="E9259">
            <v>27.797370000000001</v>
          </cell>
        </row>
        <row r="9260">
          <cell r="A9260" t="str">
            <v>214504X</v>
          </cell>
          <cell r="B9260" t="str">
            <v>TUBE, CATALYST DELTA P SENSING LEFT</v>
          </cell>
          <cell r="C9260">
            <v>22.29</v>
          </cell>
          <cell r="D9260">
            <v>31.84</v>
          </cell>
          <cell r="E9260">
            <v>15.028</v>
          </cell>
        </row>
        <row r="9261">
          <cell r="A9261" t="str">
            <v>214504Y</v>
          </cell>
          <cell r="B9261" t="str">
            <v>TUBE, CATALYST DELTA P SENSING RIGHT</v>
          </cell>
          <cell r="C9261">
            <v>22.29</v>
          </cell>
          <cell r="D9261">
            <v>31.84</v>
          </cell>
          <cell r="E9261">
            <v>15.028</v>
          </cell>
        </row>
        <row r="9262">
          <cell r="A9262" t="str">
            <v>214509D</v>
          </cell>
          <cell r="B9262" t="str">
            <v>LABEL, CAUTION, HARMONIZED, HOT SURFACE</v>
          </cell>
          <cell r="C9262">
            <v>3.03</v>
          </cell>
          <cell r="D9262">
            <v>4.32</v>
          </cell>
          <cell r="E9262">
            <v>2.1320000000000001</v>
          </cell>
        </row>
        <row r="9263">
          <cell r="A9263" t="str">
            <v>214509K</v>
          </cell>
          <cell r="B9263" t="str">
            <v>LABEL, CAUTION, HARMONIZED, VALVE POSITION</v>
          </cell>
          <cell r="C9263">
            <v>35</v>
          </cell>
          <cell r="D9263">
            <v>50</v>
          </cell>
          <cell r="E9263">
            <v>6.2191999999999998</v>
          </cell>
        </row>
        <row r="9264">
          <cell r="A9264" t="str">
            <v>214509M</v>
          </cell>
          <cell r="B9264" t="str">
            <v>LABEL, WARNING, HARMONIZED, GAS SHUT OFF VALVE</v>
          </cell>
          <cell r="C9264">
            <v>23.71</v>
          </cell>
          <cell r="D9264">
            <v>33.869999999999997</v>
          </cell>
          <cell r="E9264">
            <v>15.1008</v>
          </cell>
        </row>
        <row r="9265">
          <cell r="A9265" t="str">
            <v>214512B</v>
          </cell>
          <cell r="B9265" t="str">
            <v>TUBE, BALANCE LINE R.B.</v>
          </cell>
          <cell r="C9265">
            <v>37.82</v>
          </cell>
          <cell r="D9265">
            <v>54.03</v>
          </cell>
          <cell r="E9265">
            <v>36.524990000000003</v>
          </cell>
        </row>
        <row r="9266">
          <cell r="A9266" t="str">
            <v>214512C</v>
          </cell>
          <cell r="B9266" t="str">
            <v>TUBE, BALANCE LINE L.B.</v>
          </cell>
          <cell r="C9266">
            <v>36.92</v>
          </cell>
          <cell r="D9266">
            <v>52.74</v>
          </cell>
          <cell r="E9266">
            <v>36.524990000000003</v>
          </cell>
        </row>
        <row r="9267">
          <cell r="A9267" t="str">
            <v>214512H</v>
          </cell>
          <cell r="B9267" t="str">
            <v>TUBE, TURBO WATER INLET</v>
          </cell>
          <cell r="C9267">
            <v>54.63</v>
          </cell>
          <cell r="D9267">
            <v>78.040000000000006</v>
          </cell>
          <cell r="E9267">
            <v>37.694989999999997</v>
          </cell>
        </row>
        <row r="9268">
          <cell r="A9268" t="str">
            <v>214512N</v>
          </cell>
          <cell r="B9268" t="str">
            <v>TUBE, EXHAUST SENSOR OUTLET</v>
          </cell>
          <cell r="C9268">
            <v>48.02</v>
          </cell>
          <cell r="D9268">
            <v>68.599999999999994</v>
          </cell>
          <cell r="E9268">
            <v>44.565600000000003</v>
          </cell>
        </row>
        <row r="9269">
          <cell r="A9269" t="str">
            <v>214512P</v>
          </cell>
          <cell r="B9269" t="str">
            <v>TUBE, TURBO OIL SUPPLY</v>
          </cell>
          <cell r="C9269">
            <v>52.44</v>
          </cell>
          <cell r="D9269">
            <v>74.91</v>
          </cell>
          <cell r="E9269">
            <v>42.785310000000003</v>
          </cell>
        </row>
        <row r="9270">
          <cell r="A9270" t="str">
            <v>214512R</v>
          </cell>
          <cell r="B9270" t="str">
            <v>TUBE, TURBO OIL SUPPLY</v>
          </cell>
          <cell r="C9270">
            <v>44.49</v>
          </cell>
          <cell r="D9270">
            <v>63.56</v>
          </cell>
          <cell r="E9270">
            <v>35.101909999999997</v>
          </cell>
        </row>
        <row r="9271">
          <cell r="A9271" t="str">
            <v>214512S</v>
          </cell>
          <cell r="B9271" t="str">
            <v>TUBE, TURBO OIL SUPPLY</v>
          </cell>
          <cell r="C9271">
            <v>213.92</v>
          </cell>
          <cell r="D9271">
            <v>305.60000000000002</v>
          </cell>
          <cell r="E9271">
            <v>144.25839999999999</v>
          </cell>
        </row>
        <row r="9272">
          <cell r="A9272" t="str">
            <v>214512T</v>
          </cell>
          <cell r="B9272" t="str">
            <v>TUBE, OIL LEVEL SWITCH TO OIL PAN</v>
          </cell>
          <cell r="C9272">
            <v>60.71</v>
          </cell>
          <cell r="D9272">
            <v>86.73</v>
          </cell>
          <cell r="E9272">
            <v>32.293909999999997</v>
          </cell>
        </row>
        <row r="9273">
          <cell r="A9273" t="str">
            <v>214512U</v>
          </cell>
          <cell r="B9273" t="str">
            <v>Tube, Balance</v>
          </cell>
          <cell r="C9273">
            <v>22.44</v>
          </cell>
          <cell r="D9273">
            <v>32.06</v>
          </cell>
          <cell r="E9273">
            <v>14.5184</v>
          </cell>
        </row>
        <row r="9274">
          <cell r="A9274" t="str">
            <v>214512Z</v>
          </cell>
          <cell r="B9274" t="str">
            <v>TUBE, BALANCE LINE LB</v>
          </cell>
          <cell r="C9274">
            <v>45.05</v>
          </cell>
          <cell r="D9274">
            <v>64.36</v>
          </cell>
          <cell r="E9274">
            <v>32.337899999999998</v>
          </cell>
        </row>
        <row r="9275">
          <cell r="A9275" t="str">
            <v>214517A</v>
          </cell>
          <cell r="B9275" t="str">
            <v>REGULATOR GAS</v>
          </cell>
          <cell r="C9275">
            <v>1310.58</v>
          </cell>
          <cell r="D9275">
            <v>1872.26</v>
          </cell>
          <cell r="E9275">
            <v>688.63599999999997</v>
          </cell>
        </row>
        <row r="9276">
          <cell r="A9276" t="str">
            <v>214517B</v>
          </cell>
          <cell r="B9276" t="str">
            <v>REGULATOR GAS</v>
          </cell>
          <cell r="C9276">
            <v>1367.2</v>
          </cell>
          <cell r="D9276">
            <v>1953.14</v>
          </cell>
          <cell r="E9276">
            <v>575.64</v>
          </cell>
        </row>
        <row r="9277">
          <cell r="A9277" t="str">
            <v>214532A</v>
          </cell>
          <cell r="B9277" t="str">
            <v>VALVE, GAS</v>
          </cell>
          <cell r="C9277">
            <v>482.4</v>
          </cell>
          <cell r="D9277">
            <v>689.14</v>
          </cell>
          <cell r="E9277">
            <v>230.85919999999999</v>
          </cell>
        </row>
        <row r="9278">
          <cell r="A9278" t="str">
            <v>214543B</v>
          </cell>
          <cell r="B9278" t="str">
            <v>BRACKET, PRESSURE SWITCH</v>
          </cell>
          <cell r="C9278">
            <v>123.3</v>
          </cell>
          <cell r="D9278">
            <v>176.14</v>
          </cell>
          <cell r="E9278">
            <v>58.24</v>
          </cell>
        </row>
        <row r="9279">
          <cell r="A9279" t="str">
            <v>214562A</v>
          </cell>
          <cell r="B9279" t="str">
            <v>FLANGE ASM., AFR VALVE INLET</v>
          </cell>
          <cell r="C9279">
            <v>1457</v>
          </cell>
          <cell r="D9279">
            <v>2081.4299999999998</v>
          </cell>
          <cell r="E9279">
            <v>412.77600000000001</v>
          </cell>
        </row>
        <row r="9280">
          <cell r="A9280" t="str">
            <v>214571A</v>
          </cell>
          <cell r="B9280" t="str">
            <v>TUBE, RELAY VALVE</v>
          </cell>
          <cell r="C9280">
            <v>15.44</v>
          </cell>
          <cell r="D9280">
            <v>22.05</v>
          </cell>
          <cell r="E9280">
            <v>11.169600000000001</v>
          </cell>
        </row>
        <row r="9281">
          <cell r="A9281" t="str">
            <v>214571C</v>
          </cell>
          <cell r="B9281" t="str">
            <v>TUBE, PRELUBE VALVE</v>
          </cell>
          <cell r="C9281">
            <v>16.82</v>
          </cell>
          <cell r="D9281">
            <v>24.03</v>
          </cell>
          <cell r="E9281">
            <v>12.3864</v>
          </cell>
        </row>
        <row r="9282">
          <cell r="A9282" t="str">
            <v>214598C</v>
          </cell>
          <cell r="B9282" t="str">
            <v>LABEL, WARNING, SAFETY GUARDS</v>
          </cell>
          <cell r="C9282">
            <v>39.56</v>
          </cell>
          <cell r="D9282">
            <v>56.51</v>
          </cell>
          <cell r="E9282">
            <v>6.0746399999999996</v>
          </cell>
        </row>
        <row r="9283">
          <cell r="A9283" t="str">
            <v>214598D</v>
          </cell>
          <cell r="B9283" t="str">
            <v>LABEL, WARNING, BARRING DEVICE</v>
          </cell>
          <cell r="C9283">
            <v>39.56</v>
          </cell>
          <cell r="D9283">
            <v>56.51</v>
          </cell>
          <cell r="E9283">
            <v>6.0746399999999996</v>
          </cell>
        </row>
        <row r="9284">
          <cell r="A9284" t="str">
            <v>214598E</v>
          </cell>
          <cell r="B9284" t="str">
            <v>LABEL, WARNING, GAS PRESSURE, 60 PSI (4.1 BAR)</v>
          </cell>
          <cell r="C9284">
            <v>32.35</v>
          </cell>
          <cell r="D9284">
            <v>46.22</v>
          </cell>
          <cell r="E9284">
            <v>3.7013600000000002</v>
          </cell>
        </row>
        <row r="9285">
          <cell r="A9285" t="str">
            <v>214598F</v>
          </cell>
          <cell r="B9285" t="str">
            <v>LABEL, WARNING, SYMBOL ONLY, GROUND</v>
          </cell>
          <cell r="C9285">
            <v>16.96</v>
          </cell>
          <cell r="D9285">
            <v>24.23</v>
          </cell>
          <cell r="E9285">
            <v>3.7980800000000001</v>
          </cell>
        </row>
        <row r="9286">
          <cell r="A9286" t="str">
            <v>214598G</v>
          </cell>
          <cell r="B9286" t="str">
            <v>LABEL, CAUTION, VALVE POSITION</v>
          </cell>
          <cell r="C9286">
            <v>39.89</v>
          </cell>
          <cell r="D9286">
            <v>56.99</v>
          </cell>
          <cell r="E9286">
            <v>25.812799999999999</v>
          </cell>
        </row>
        <row r="9287">
          <cell r="A9287" t="str">
            <v>214598K</v>
          </cell>
          <cell r="B9287" t="str">
            <v>TAG, CAUTION, VOLTAGE DISCONNECT</v>
          </cell>
          <cell r="C9287">
            <v>15.46</v>
          </cell>
          <cell r="D9287">
            <v>22.09</v>
          </cell>
          <cell r="E9287">
            <v>10.004799999999999</v>
          </cell>
        </row>
        <row r="9288">
          <cell r="A9288" t="str">
            <v>214598N</v>
          </cell>
          <cell r="B9288" t="str">
            <v>LABEL, WARNING, GAS VENTING, REFER TO THE MANUAL</v>
          </cell>
          <cell r="C9288">
            <v>31.9</v>
          </cell>
          <cell r="D9288">
            <v>45.57</v>
          </cell>
          <cell r="E9288">
            <v>2.34</v>
          </cell>
        </row>
        <row r="9289">
          <cell r="A9289" t="str">
            <v>214598P</v>
          </cell>
          <cell r="B9289" t="str">
            <v>LABEL, WARNING, GAS PRESSURE, 150 PSI (10.34 BAR)</v>
          </cell>
          <cell r="C9289">
            <v>32.31</v>
          </cell>
          <cell r="D9289">
            <v>46.16</v>
          </cell>
          <cell r="E9289">
            <v>4.0351999999999997</v>
          </cell>
        </row>
        <row r="9290">
          <cell r="A9290" t="str">
            <v>214598R</v>
          </cell>
          <cell r="B9290" t="str">
            <v>LABEL, WARNING, EXPLOSION HAZARD</v>
          </cell>
          <cell r="C9290">
            <v>7.54</v>
          </cell>
          <cell r="D9290">
            <v>10.77</v>
          </cell>
          <cell r="E9290">
            <v>5.1791999999999998</v>
          </cell>
        </row>
        <row r="9291">
          <cell r="A9291" t="str">
            <v>214598T</v>
          </cell>
          <cell r="B9291" t="str">
            <v>LABEL, TIE DOWN POINT</v>
          </cell>
          <cell r="C9291">
            <v>24.63</v>
          </cell>
          <cell r="D9291">
            <v>35.18</v>
          </cell>
          <cell r="E9291">
            <v>5.8448000000000002</v>
          </cell>
        </row>
        <row r="9292">
          <cell r="A9292" t="str">
            <v>214598U</v>
          </cell>
          <cell r="B9292" t="str">
            <v>LABEL, NOT LIFT POINT</v>
          </cell>
          <cell r="C9292">
            <v>28.83</v>
          </cell>
          <cell r="D9292">
            <v>41.19</v>
          </cell>
          <cell r="E9292">
            <v>5.8448000000000002</v>
          </cell>
        </row>
        <row r="9293">
          <cell r="A9293" t="str">
            <v>214598V</v>
          </cell>
          <cell r="B9293" t="str">
            <v>LABEL, CAUTION, NOT A STEP</v>
          </cell>
          <cell r="C9293">
            <v>35.36</v>
          </cell>
          <cell r="D9293">
            <v>50.51</v>
          </cell>
          <cell r="E9293">
            <v>5.0408799999999996</v>
          </cell>
        </row>
        <row r="9294">
          <cell r="A9294" t="str">
            <v>214598W</v>
          </cell>
          <cell r="B9294" t="str">
            <v>WARNING, PICTOGRAM LABEL, CENTRIFUGE</v>
          </cell>
          <cell r="C9294">
            <v>42.34</v>
          </cell>
          <cell r="D9294">
            <v>60.48</v>
          </cell>
          <cell r="E9294">
            <v>3.6452</v>
          </cell>
        </row>
        <row r="9295">
          <cell r="A9295" t="str">
            <v>214598X</v>
          </cell>
          <cell r="B9295" t="str">
            <v>LABEL, CAUTION, DO NOT POWER WASH</v>
          </cell>
          <cell r="C9295">
            <v>33.72</v>
          </cell>
          <cell r="D9295">
            <v>48.17</v>
          </cell>
          <cell r="E9295">
            <v>4.0351999999999997</v>
          </cell>
        </row>
        <row r="9296">
          <cell r="A9296" t="str">
            <v>214598Y</v>
          </cell>
          <cell r="B9296" t="str">
            <v>LABEL, WARNING, HOT SURFACE (VERTICAL)</v>
          </cell>
          <cell r="C9296">
            <v>33.61</v>
          </cell>
          <cell r="D9296">
            <v>48.01</v>
          </cell>
          <cell r="E9296">
            <v>3.52664</v>
          </cell>
        </row>
        <row r="9297">
          <cell r="A9297" t="str">
            <v>214598Z</v>
          </cell>
          <cell r="B9297" t="str">
            <v>LABEL, WARNING, HOT SURFACE (HORIZONTAL)</v>
          </cell>
          <cell r="C9297">
            <v>35.18</v>
          </cell>
          <cell r="D9297">
            <v>50.26</v>
          </cell>
          <cell r="E9297">
            <v>3.1820599999999999</v>
          </cell>
        </row>
        <row r="9298">
          <cell r="A9298" t="str">
            <v>214681A</v>
          </cell>
          <cell r="B9298" t="str">
            <v>BRACE, AIR FILTER</v>
          </cell>
          <cell r="C9298">
            <v>17.57</v>
          </cell>
          <cell r="D9298">
            <v>25.11</v>
          </cell>
          <cell r="E9298">
            <v>9.4785599999999999</v>
          </cell>
        </row>
        <row r="9299">
          <cell r="A9299" t="str">
            <v>23436B</v>
          </cell>
          <cell r="B9299" t="str">
            <v>VALVE, INTAKE</v>
          </cell>
          <cell r="C9299">
            <v>296.3</v>
          </cell>
          <cell r="D9299">
            <v>423.29</v>
          </cell>
          <cell r="E9299">
            <v>159.744</v>
          </cell>
        </row>
        <row r="9300">
          <cell r="A9300" t="str">
            <v>240105A</v>
          </cell>
          <cell r="B9300" t="str">
            <v>RING, PISTON INTERMEDIATE</v>
          </cell>
          <cell r="C9300">
            <v>13.34</v>
          </cell>
          <cell r="D9300">
            <v>19.059999999999999</v>
          </cell>
          <cell r="E9300">
            <v>7.4984000000000002</v>
          </cell>
        </row>
        <row r="9301">
          <cell r="A9301" t="str">
            <v>240205C</v>
          </cell>
          <cell r="B9301" t="str">
            <v>RING, PISTON OIL CONTROL</v>
          </cell>
          <cell r="C9301">
            <v>15.52</v>
          </cell>
          <cell r="D9301">
            <v>22.18</v>
          </cell>
          <cell r="E9301">
            <v>11.795780000000001</v>
          </cell>
        </row>
        <row r="9302">
          <cell r="A9302" t="str">
            <v>251004A</v>
          </cell>
          <cell r="B9302" t="str">
            <v>BELLOWS, TURBINE INLET</v>
          </cell>
          <cell r="C9302">
            <v>675.5</v>
          </cell>
          <cell r="D9302">
            <v>964.99</v>
          </cell>
          <cell r="E9302">
            <v>643.74964999999997</v>
          </cell>
        </row>
        <row r="9303">
          <cell r="A9303" t="str">
            <v>251006A</v>
          </cell>
          <cell r="B9303" t="str">
            <v>BELLOWS, COMPRESSOR OUTLET</v>
          </cell>
          <cell r="C9303">
            <v>482.5</v>
          </cell>
          <cell r="D9303">
            <v>689.29</v>
          </cell>
          <cell r="E9303">
            <v>259.29817000000003</v>
          </cell>
        </row>
        <row r="9304">
          <cell r="A9304" t="str">
            <v>251007B</v>
          </cell>
          <cell r="B9304" t="str">
            <v>BELLOWS, TURBINE OUTLET</v>
          </cell>
          <cell r="C9304">
            <v>798.04</v>
          </cell>
          <cell r="D9304">
            <v>1140.05</v>
          </cell>
          <cell r="E9304">
            <v>500.88342999999998</v>
          </cell>
        </row>
        <row r="9305">
          <cell r="A9305" t="str">
            <v>251008B</v>
          </cell>
          <cell r="B9305" t="str">
            <v>BELLOWS, WASTEGATE</v>
          </cell>
          <cell r="C9305">
            <v>879.05</v>
          </cell>
          <cell r="D9305">
            <v>1255.78</v>
          </cell>
          <cell r="E9305">
            <v>566.49856999999997</v>
          </cell>
        </row>
        <row r="9306">
          <cell r="A9306" t="str">
            <v>251018A</v>
          </cell>
          <cell r="B9306" t="str">
            <v>GASKET, TURBINE INLET (UPPER)</v>
          </cell>
          <cell r="C9306">
            <v>111.22</v>
          </cell>
          <cell r="D9306">
            <v>158.88999999999999</v>
          </cell>
          <cell r="E9306">
            <v>62.503999999999998</v>
          </cell>
        </row>
        <row r="9307">
          <cell r="A9307" t="str">
            <v>251038B</v>
          </cell>
          <cell r="B9307" t="str">
            <v>VALVE, OIL PRESSURE REGULATOR</v>
          </cell>
          <cell r="C9307">
            <v>557.73</v>
          </cell>
          <cell r="D9307">
            <v>796.75</v>
          </cell>
          <cell r="E9307">
            <v>298.89600000000002</v>
          </cell>
        </row>
        <row r="9308">
          <cell r="A9308" t="str">
            <v>251043A</v>
          </cell>
          <cell r="B9308" t="str">
            <v>SEAL, OIL PUMP TO GEAR HOUSING</v>
          </cell>
          <cell r="C9308">
            <v>37.89</v>
          </cell>
          <cell r="D9308">
            <v>54.13</v>
          </cell>
          <cell r="E9308">
            <v>29.484000000000002</v>
          </cell>
        </row>
        <row r="9309">
          <cell r="A9309" t="str">
            <v>251053A</v>
          </cell>
          <cell r="B9309" t="str">
            <v>GASKET, WASTEGATE OUTLET</v>
          </cell>
          <cell r="C9309">
            <v>83.91</v>
          </cell>
          <cell r="D9309">
            <v>119.87</v>
          </cell>
          <cell r="E9309">
            <v>56.586399999999998</v>
          </cell>
        </row>
        <row r="9310">
          <cell r="A9310" t="str">
            <v>251054A</v>
          </cell>
          <cell r="B9310" t="str">
            <v>GASKET, WASTEGATE INLET</v>
          </cell>
          <cell r="C9310">
            <v>101.56</v>
          </cell>
          <cell r="D9310">
            <v>145.09</v>
          </cell>
          <cell r="E9310">
            <v>57.075200000000002</v>
          </cell>
        </row>
        <row r="9311">
          <cell r="A9311" t="str">
            <v>251059A</v>
          </cell>
          <cell r="B9311" t="str">
            <v>BRACKET, TURBINE OUTLET</v>
          </cell>
          <cell r="C9311">
            <v>39.83</v>
          </cell>
          <cell r="D9311">
            <v>56.9</v>
          </cell>
          <cell r="E9311">
            <v>13.395200000000001</v>
          </cell>
        </row>
        <row r="9312">
          <cell r="A9312" t="str">
            <v>251067A</v>
          </cell>
          <cell r="B9312" t="str">
            <v>VALVE, OIL PRESSURE RELIEF</v>
          </cell>
          <cell r="C9312">
            <v>106.06</v>
          </cell>
          <cell r="D9312">
            <v>151.51</v>
          </cell>
          <cell r="E9312">
            <v>71.520799999999994</v>
          </cell>
        </row>
        <row r="9313">
          <cell r="A9313" t="str">
            <v>251068A</v>
          </cell>
          <cell r="B9313" t="str">
            <v>PLUG, OIL PRESURE RELIEF VALVE</v>
          </cell>
          <cell r="C9313">
            <v>118.42</v>
          </cell>
          <cell r="D9313">
            <v>169.17</v>
          </cell>
          <cell r="E9313">
            <v>79.861599999999996</v>
          </cell>
        </row>
        <row r="9314">
          <cell r="A9314" t="str">
            <v>251093A</v>
          </cell>
          <cell r="B9314" t="str">
            <v>SUPPORT, WIRE WAY</v>
          </cell>
          <cell r="C9314">
            <v>124.54</v>
          </cell>
          <cell r="D9314">
            <v>177.91</v>
          </cell>
          <cell r="E9314">
            <v>54.839199999999998</v>
          </cell>
        </row>
        <row r="9315">
          <cell r="A9315" t="str">
            <v>251105A</v>
          </cell>
          <cell r="B9315" t="str">
            <v>SUPPORT, IGNITION HARNESS</v>
          </cell>
          <cell r="C9315">
            <v>8.76</v>
          </cell>
          <cell r="D9315">
            <v>12.51</v>
          </cell>
          <cell r="E9315">
            <v>7.0823999999999998</v>
          </cell>
        </row>
        <row r="9316">
          <cell r="A9316" t="str">
            <v>251124A</v>
          </cell>
          <cell r="B9316" t="str">
            <v>TUBE, BALANCE (CARBURETOR TO REGULATOR)</v>
          </cell>
          <cell r="C9316">
            <v>69.7</v>
          </cell>
          <cell r="D9316">
            <v>99.57</v>
          </cell>
          <cell r="E9316">
            <v>27.258400000000002</v>
          </cell>
        </row>
        <row r="9317">
          <cell r="A9317" t="str">
            <v>251126D</v>
          </cell>
          <cell r="B9317" t="str">
            <v>BRACKET, BREATHER REGULATOR</v>
          </cell>
          <cell r="C9317">
            <v>36.14</v>
          </cell>
          <cell r="D9317">
            <v>51.63</v>
          </cell>
          <cell r="E9317">
            <v>18.3248</v>
          </cell>
        </row>
        <row r="9318">
          <cell r="A9318" t="str">
            <v>251126E</v>
          </cell>
          <cell r="B9318" t="str">
            <v>BRACKET, BREATHER REGULATOR</v>
          </cell>
          <cell r="C9318">
            <v>89.26</v>
          </cell>
          <cell r="D9318">
            <v>127.52</v>
          </cell>
          <cell r="E9318">
            <v>46.747999999999998</v>
          </cell>
        </row>
        <row r="9319">
          <cell r="A9319" t="str">
            <v>251126F</v>
          </cell>
          <cell r="B9319" t="str">
            <v>BRACKET, BREATHER REG. INLET TUBE</v>
          </cell>
          <cell r="C9319">
            <v>37.43</v>
          </cell>
          <cell r="D9319">
            <v>53.47</v>
          </cell>
          <cell r="E9319">
            <v>16.588000000000001</v>
          </cell>
        </row>
        <row r="9320">
          <cell r="A9320" t="str">
            <v>251127B</v>
          </cell>
          <cell r="B9320" t="str">
            <v>BRACKET, BREATHER SEPARATOR</v>
          </cell>
          <cell r="C9320">
            <v>292.83</v>
          </cell>
          <cell r="D9320">
            <v>418.32</v>
          </cell>
          <cell r="E9320">
            <v>296.23633000000001</v>
          </cell>
        </row>
        <row r="9321">
          <cell r="A9321" t="str">
            <v>251139A</v>
          </cell>
          <cell r="B9321" t="str">
            <v>CLAMP, LOWER PIPE (2 IN. PIPE)</v>
          </cell>
          <cell r="C9321">
            <v>134.9</v>
          </cell>
          <cell r="D9321">
            <v>192.71</v>
          </cell>
          <cell r="E9321">
            <v>71.292000000000002</v>
          </cell>
        </row>
        <row r="9322">
          <cell r="A9322" t="str">
            <v>257012D</v>
          </cell>
          <cell r="B9322" t="str">
            <v>GEAR CRANKSHAFT</v>
          </cell>
          <cell r="C9322">
            <v>886.7</v>
          </cell>
          <cell r="D9322">
            <v>1266.72</v>
          </cell>
          <cell r="E9322">
            <v>398.95440000000002</v>
          </cell>
        </row>
        <row r="9323">
          <cell r="A9323" t="str">
            <v>257012F</v>
          </cell>
          <cell r="B9323" t="str">
            <v>GEAR, CRANKSHAFT</v>
          </cell>
          <cell r="C9323">
            <v>1297.44</v>
          </cell>
          <cell r="D9323">
            <v>1853.49</v>
          </cell>
          <cell r="E9323">
            <v>609.83519999999999</v>
          </cell>
        </row>
        <row r="9324">
          <cell r="A9324" t="str">
            <v>257014G</v>
          </cell>
          <cell r="B9324" t="str">
            <v>PAN, OIL</v>
          </cell>
          <cell r="C9324">
            <v>15926.86</v>
          </cell>
          <cell r="D9324">
            <v>22752.65</v>
          </cell>
          <cell r="E9324">
            <v>6968</v>
          </cell>
        </row>
        <row r="9325">
          <cell r="A9325" t="str">
            <v>257015A</v>
          </cell>
          <cell r="B9325" t="str">
            <v>GEAR,IDLER</v>
          </cell>
          <cell r="C9325">
            <v>1312.2</v>
          </cell>
          <cell r="D9325">
            <v>1874.57</v>
          </cell>
          <cell r="E9325">
            <v>309.51440000000002</v>
          </cell>
        </row>
        <row r="9326">
          <cell r="A9326" t="str">
            <v>257016A</v>
          </cell>
          <cell r="B9326" t="str">
            <v>SPINDLE, IDLER GEAR</v>
          </cell>
          <cell r="C9326">
            <v>185.85</v>
          </cell>
          <cell r="D9326">
            <v>265.5</v>
          </cell>
          <cell r="E9326">
            <v>57.2104</v>
          </cell>
        </row>
        <row r="9327">
          <cell r="A9327" t="str">
            <v>257016B</v>
          </cell>
          <cell r="B9327" t="str">
            <v>SHAFT, IDLER SPINDLE</v>
          </cell>
          <cell r="C9327">
            <v>188.62</v>
          </cell>
          <cell r="D9327">
            <v>269.45</v>
          </cell>
          <cell r="E9327">
            <v>43.378399999999999</v>
          </cell>
        </row>
        <row r="9328">
          <cell r="A9328" t="str">
            <v>257026C</v>
          </cell>
          <cell r="B9328" t="str">
            <v>GEAR, CAM</v>
          </cell>
          <cell r="C9328">
            <v>1546.03</v>
          </cell>
          <cell r="D9328">
            <v>2208.61</v>
          </cell>
          <cell r="E9328">
            <v>662.48</v>
          </cell>
        </row>
        <row r="9329">
          <cell r="A9329" t="str">
            <v>257026F</v>
          </cell>
          <cell r="B9329" t="str">
            <v>GEAR, CAMSHAFT</v>
          </cell>
          <cell r="C9329">
            <v>711.37</v>
          </cell>
          <cell r="D9329">
            <v>1016.24</v>
          </cell>
          <cell r="E9329">
            <v>460.29360000000003</v>
          </cell>
        </row>
        <row r="9330">
          <cell r="A9330" t="str">
            <v>257026H</v>
          </cell>
          <cell r="B9330" t="str">
            <v>GEAR, CAMSHAFT</v>
          </cell>
          <cell r="C9330">
            <v>1013.39</v>
          </cell>
          <cell r="D9330">
            <v>1447.7</v>
          </cell>
          <cell r="E9330">
            <v>662.48</v>
          </cell>
        </row>
        <row r="9331">
          <cell r="A9331" t="str">
            <v>257034C</v>
          </cell>
          <cell r="B9331" t="str">
            <v>HOUSING, TAPPET, END</v>
          </cell>
          <cell r="C9331">
            <v>1209.54</v>
          </cell>
          <cell r="D9331">
            <v>1727.91</v>
          </cell>
          <cell r="E9331">
            <v>554.59040000000005</v>
          </cell>
        </row>
        <row r="9332">
          <cell r="A9332" t="str">
            <v>257046G</v>
          </cell>
          <cell r="B9332" t="str">
            <v>NBL CAP,MAIN BEARING FRT/RER</v>
          </cell>
          <cell r="C9332">
            <v>433.11</v>
          </cell>
          <cell r="D9332">
            <v>618.73</v>
          </cell>
          <cell r="E9332">
            <v>286.45499999999998</v>
          </cell>
        </row>
        <row r="9333">
          <cell r="A9333" t="str">
            <v>257054A</v>
          </cell>
          <cell r="B9333" t="str">
            <v>PLATE, FRONT</v>
          </cell>
          <cell r="C9333">
            <v>459.29</v>
          </cell>
          <cell r="D9333">
            <v>656.13</v>
          </cell>
          <cell r="E9333">
            <v>434.61939999999998</v>
          </cell>
        </row>
        <row r="9334">
          <cell r="A9334" t="str">
            <v>257061A</v>
          </cell>
          <cell r="B9334" t="str">
            <v>COVER, PUMP FRONT</v>
          </cell>
          <cell r="C9334">
            <v>1081</v>
          </cell>
          <cell r="D9334">
            <v>1544.29</v>
          </cell>
          <cell r="E9334">
            <v>330.59519999999998</v>
          </cell>
        </row>
        <row r="9335">
          <cell r="A9335" t="str">
            <v>257074B</v>
          </cell>
          <cell r="B9335" t="str">
            <v>PLATE, REAR</v>
          </cell>
          <cell r="C9335">
            <v>1664</v>
          </cell>
          <cell r="D9335">
            <v>2377.14</v>
          </cell>
          <cell r="E9335">
            <v>915.2</v>
          </cell>
        </row>
        <row r="9336">
          <cell r="A9336" t="str">
            <v>257074E</v>
          </cell>
          <cell r="B9336" t="str">
            <v>PLATE, REAR</v>
          </cell>
          <cell r="C9336">
            <v>3342.4</v>
          </cell>
          <cell r="D9336">
            <v>4774.8599999999997</v>
          </cell>
          <cell r="E9336">
            <v>1610.8</v>
          </cell>
        </row>
        <row r="9337">
          <cell r="A9337" t="str">
            <v>257083A</v>
          </cell>
          <cell r="B9337" t="str">
            <v>SHAFT,IDLER OIL PUMP</v>
          </cell>
          <cell r="C9337">
            <v>64.39</v>
          </cell>
          <cell r="D9337">
            <v>91.98</v>
          </cell>
          <cell r="E9337">
            <v>43.420720000000003</v>
          </cell>
        </row>
        <row r="9338">
          <cell r="A9338" t="str">
            <v>257085B</v>
          </cell>
          <cell r="B9338" t="str">
            <v>GEAR,OIL PUMP IDLER</v>
          </cell>
          <cell r="C9338">
            <v>519.48</v>
          </cell>
          <cell r="D9338">
            <v>742.11</v>
          </cell>
          <cell r="E9338">
            <v>497.03645</v>
          </cell>
        </row>
        <row r="9339">
          <cell r="A9339" t="str">
            <v>257090C</v>
          </cell>
          <cell r="B9339" t="str">
            <v>CARRIER,SEAL</v>
          </cell>
          <cell r="C9339">
            <v>536.52</v>
          </cell>
          <cell r="D9339">
            <v>766.46</v>
          </cell>
          <cell r="E9339">
            <v>175.31280000000001</v>
          </cell>
        </row>
        <row r="9340">
          <cell r="A9340" t="str">
            <v>257093C</v>
          </cell>
          <cell r="B9340" t="str">
            <v>GEAR, MAGNETO DRIVE</v>
          </cell>
          <cell r="C9340">
            <v>1145.04</v>
          </cell>
          <cell r="D9340">
            <v>1635.77</v>
          </cell>
          <cell r="E9340">
            <v>728.05200000000002</v>
          </cell>
        </row>
        <row r="9341">
          <cell r="A9341" t="str">
            <v>257115A</v>
          </cell>
          <cell r="B9341" t="str">
            <v>GEAR,IDLER</v>
          </cell>
          <cell r="C9341">
            <v>766.94</v>
          </cell>
          <cell r="D9341">
            <v>1095.6300000000001</v>
          </cell>
          <cell r="E9341">
            <v>177.77760000000001</v>
          </cell>
        </row>
        <row r="9342">
          <cell r="A9342" t="str">
            <v>257124B</v>
          </cell>
          <cell r="B9342" t="str">
            <v>DOOR, OIL PAN</v>
          </cell>
          <cell r="C9342">
            <v>512.98</v>
          </cell>
          <cell r="D9342">
            <v>732.82</v>
          </cell>
          <cell r="E9342">
            <v>345.904</v>
          </cell>
        </row>
        <row r="9343">
          <cell r="A9343" t="str">
            <v>257134D</v>
          </cell>
          <cell r="B9343" t="str">
            <v>HOUSING, TAPPET, CENTER</v>
          </cell>
          <cell r="C9343">
            <v>1024.32</v>
          </cell>
          <cell r="D9343">
            <v>1463.31</v>
          </cell>
          <cell r="E9343">
            <v>562.01599999999996</v>
          </cell>
        </row>
        <row r="9344">
          <cell r="A9344" t="str">
            <v>257472D</v>
          </cell>
          <cell r="B9344" t="str">
            <v>HOUSING,BTTRFLY VLV</v>
          </cell>
          <cell r="C9344">
            <v>645.96</v>
          </cell>
          <cell r="D9344">
            <v>922.8</v>
          </cell>
          <cell r="E9344">
            <v>123.44799999999999</v>
          </cell>
        </row>
        <row r="9345">
          <cell r="A9345" t="str">
            <v>257472E</v>
          </cell>
          <cell r="B9345" t="str">
            <v>ADAPTER,CARB TO INT MFLD</v>
          </cell>
          <cell r="C9345">
            <v>244.79</v>
          </cell>
          <cell r="D9345">
            <v>349.7</v>
          </cell>
          <cell r="E9345">
            <v>136.4272</v>
          </cell>
        </row>
        <row r="9346">
          <cell r="A9346" t="str">
            <v>257641B</v>
          </cell>
          <cell r="B9346" t="str">
            <v>MFLD,INT.CENTER SECT</v>
          </cell>
          <cell r="C9346">
            <v>679.11</v>
          </cell>
          <cell r="D9346">
            <v>970.15</v>
          </cell>
          <cell r="E9346">
            <v>411.41027000000003</v>
          </cell>
        </row>
        <row r="9347">
          <cell r="A9347" t="str">
            <v>257741B</v>
          </cell>
          <cell r="B9347" t="str">
            <v>MFLD,INT.END SECTION</v>
          </cell>
          <cell r="C9347">
            <v>710.65</v>
          </cell>
          <cell r="D9347">
            <v>1015.22</v>
          </cell>
          <cell r="E9347">
            <v>514.31119999999999</v>
          </cell>
        </row>
        <row r="9348">
          <cell r="A9348" t="str">
            <v>257741C</v>
          </cell>
          <cell r="B9348" t="str">
            <v>MFLD,INT.END SECTION</v>
          </cell>
          <cell r="C9348">
            <v>710.65</v>
          </cell>
          <cell r="D9348">
            <v>1015.22</v>
          </cell>
          <cell r="E9348">
            <v>439.3064</v>
          </cell>
        </row>
        <row r="9349">
          <cell r="A9349" t="str">
            <v>26398A</v>
          </cell>
          <cell r="B9349" t="str">
            <v>HXHDSCR,.50-13X1.75 LG</v>
          </cell>
          <cell r="C9349">
            <v>4.17</v>
          </cell>
          <cell r="D9349">
            <v>5.96</v>
          </cell>
          <cell r="E9349">
            <v>2.1943999999999999</v>
          </cell>
        </row>
        <row r="9350">
          <cell r="A9350" t="str">
            <v>26750A</v>
          </cell>
          <cell r="B9350" t="str">
            <v>PLUG,HXHDPIPE,.25,SST</v>
          </cell>
          <cell r="C9350">
            <v>1.01</v>
          </cell>
          <cell r="D9350">
            <v>1.45</v>
          </cell>
          <cell r="E9350">
            <v>0.68328</v>
          </cell>
        </row>
        <row r="9351">
          <cell r="A9351" t="str">
            <v>26757A</v>
          </cell>
          <cell r="B9351" t="str">
            <v>HXHDSCR,.38-16X6.50 LG</v>
          </cell>
          <cell r="C9351">
            <v>6</v>
          </cell>
          <cell r="D9351">
            <v>8.57</v>
          </cell>
          <cell r="E9351">
            <v>4.0456000000000003</v>
          </cell>
        </row>
        <row r="9352">
          <cell r="A9352" t="str">
            <v>27261H</v>
          </cell>
          <cell r="B9352" t="str">
            <v>SPRING, GOV</v>
          </cell>
          <cell r="C9352">
            <v>29.7</v>
          </cell>
          <cell r="D9352">
            <v>42.43</v>
          </cell>
          <cell r="E9352">
            <v>2.4232</v>
          </cell>
        </row>
        <row r="9353">
          <cell r="A9353" t="str">
            <v>27261K</v>
          </cell>
          <cell r="B9353" t="str">
            <v>SPRING</v>
          </cell>
          <cell r="C9353">
            <v>3.48</v>
          </cell>
          <cell r="D9353">
            <v>4.97</v>
          </cell>
          <cell r="E9353">
            <v>2.3452000000000002</v>
          </cell>
        </row>
        <row r="9354">
          <cell r="A9354" t="str">
            <v>27261N</v>
          </cell>
          <cell r="B9354" t="str">
            <v>SPRING, OIL PUMP RELIEF VALVE</v>
          </cell>
          <cell r="C9354">
            <v>71.17</v>
          </cell>
          <cell r="D9354">
            <v>101.67</v>
          </cell>
          <cell r="E9354">
            <v>47.996000000000002</v>
          </cell>
        </row>
        <row r="9355">
          <cell r="A9355" t="str">
            <v>27261P</v>
          </cell>
          <cell r="B9355" t="str">
            <v>SPRING,OIL PUMP REL VLVE</v>
          </cell>
          <cell r="C9355">
            <v>13.76</v>
          </cell>
          <cell r="D9355">
            <v>19.66</v>
          </cell>
          <cell r="E9355">
            <v>2.2568000000000001</v>
          </cell>
        </row>
        <row r="9356">
          <cell r="A9356" t="str">
            <v>27277B</v>
          </cell>
          <cell r="B9356" t="str">
            <v>SPRING GOVERNOR</v>
          </cell>
          <cell r="C9356">
            <v>30.34</v>
          </cell>
          <cell r="D9356">
            <v>43.34</v>
          </cell>
          <cell r="E9356">
            <v>23.867999999999999</v>
          </cell>
        </row>
        <row r="9357">
          <cell r="A9357" t="str">
            <v>27277E</v>
          </cell>
          <cell r="B9357" t="str">
            <v>SPRING GOVERNOR</v>
          </cell>
          <cell r="C9357">
            <v>124</v>
          </cell>
          <cell r="D9357">
            <v>177.14</v>
          </cell>
          <cell r="E9357">
            <v>27.702480000000001</v>
          </cell>
        </row>
        <row r="9358">
          <cell r="A9358" t="str">
            <v>27432N</v>
          </cell>
          <cell r="B9358" t="str">
            <v>PULLEY,ACC. W.P.</v>
          </cell>
          <cell r="C9358">
            <v>195.7</v>
          </cell>
          <cell r="D9358">
            <v>279.57</v>
          </cell>
          <cell r="E9358">
            <v>199.15620999999999</v>
          </cell>
        </row>
        <row r="9359">
          <cell r="A9359" t="str">
            <v>27432R</v>
          </cell>
          <cell r="B9359" t="str">
            <v>PULLEY,ACC W.P.</v>
          </cell>
          <cell r="C9359">
            <v>193.33</v>
          </cell>
          <cell r="D9359">
            <v>276.19</v>
          </cell>
          <cell r="E9359">
            <v>31.408000000000001</v>
          </cell>
        </row>
        <row r="9360">
          <cell r="A9360" t="str">
            <v>27432V</v>
          </cell>
          <cell r="B9360" t="str">
            <v>PULLEY,ACC W.P.</v>
          </cell>
          <cell r="C9360">
            <v>129.91999999999999</v>
          </cell>
          <cell r="D9360">
            <v>185.6</v>
          </cell>
          <cell r="E9360">
            <v>42.64</v>
          </cell>
        </row>
        <row r="9361">
          <cell r="A9361" t="str">
            <v>27432W</v>
          </cell>
          <cell r="B9361" t="str">
            <v>PULLEY, AUX WATER PUMP</v>
          </cell>
          <cell r="C9361">
            <v>333.1</v>
          </cell>
          <cell r="D9361">
            <v>475.86</v>
          </cell>
          <cell r="E9361">
            <v>109.2</v>
          </cell>
        </row>
        <row r="9362">
          <cell r="A9362" t="str">
            <v>27432X</v>
          </cell>
          <cell r="B9362" t="str">
            <v>PULLEY,WATER PUMP</v>
          </cell>
          <cell r="C9362">
            <v>169.9</v>
          </cell>
          <cell r="D9362">
            <v>242.72</v>
          </cell>
          <cell r="E9362">
            <v>55.702399999999997</v>
          </cell>
        </row>
        <row r="9363">
          <cell r="A9363" t="str">
            <v>280006A</v>
          </cell>
          <cell r="B9363" t="str">
            <v>NBL PIN, PISTON</v>
          </cell>
          <cell r="C9363">
            <v>680</v>
          </cell>
          <cell r="D9363">
            <v>971.43</v>
          </cell>
          <cell r="E9363">
            <v>301.26017000000002</v>
          </cell>
        </row>
        <row r="9364">
          <cell r="A9364" t="str">
            <v>280009B</v>
          </cell>
          <cell r="B9364" t="str">
            <v>GUIDE,VALVE</v>
          </cell>
          <cell r="C9364">
            <v>72</v>
          </cell>
          <cell r="D9364">
            <v>102.86</v>
          </cell>
          <cell r="E9364">
            <v>24.3048</v>
          </cell>
        </row>
        <row r="9365">
          <cell r="A9365" t="str">
            <v>280012A</v>
          </cell>
          <cell r="B9365" t="str">
            <v>GEAR, CRANKSHAFT FRONT</v>
          </cell>
          <cell r="C9365">
            <v>2931.12</v>
          </cell>
          <cell r="D9365">
            <v>4187.32</v>
          </cell>
          <cell r="E9365">
            <v>1482.0768</v>
          </cell>
        </row>
        <row r="9366">
          <cell r="A9366" t="str">
            <v>280013W</v>
          </cell>
          <cell r="B9366" t="str">
            <v>FLYWHEEL</v>
          </cell>
          <cell r="C9366">
            <v>8160.84</v>
          </cell>
          <cell r="D9366">
            <v>11658.35</v>
          </cell>
          <cell r="E9366">
            <v>5280.5479999999998</v>
          </cell>
        </row>
        <row r="9367">
          <cell r="A9367" t="str">
            <v>280015C</v>
          </cell>
          <cell r="B9367" t="str">
            <v>GEAR, IDLER</v>
          </cell>
          <cell r="C9367">
            <v>4442.46</v>
          </cell>
          <cell r="D9367">
            <v>6346.37</v>
          </cell>
          <cell r="E9367">
            <v>1432.00665</v>
          </cell>
        </row>
        <row r="9368">
          <cell r="A9368" t="str">
            <v>280017E</v>
          </cell>
          <cell r="B9368" t="str">
            <v>CAP, MAIN BEARING</v>
          </cell>
          <cell r="C9368">
            <v>1652.8</v>
          </cell>
          <cell r="D9368">
            <v>2361.14</v>
          </cell>
          <cell r="E9368">
            <v>894.55600000000004</v>
          </cell>
        </row>
        <row r="9369">
          <cell r="A9369" t="str">
            <v>280027A</v>
          </cell>
          <cell r="B9369" t="str">
            <v>BEARING,CAM THRUST</v>
          </cell>
          <cell r="C9369">
            <v>249.1</v>
          </cell>
          <cell r="D9369">
            <v>355.86</v>
          </cell>
          <cell r="E9369">
            <v>73.479600000000005</v>
          </cell>
        </row>
        <row r="9370">
          <cell r="A9370" t="str">
            <v>280029B</v>
          </cell>
          <cell r="B9370" t="str">
            <v>BEARING,IDLER GEAR</v>
          </cell>
          <cell r="C9370">
            <v>324.38</v>
          </cell>
          <cell r="D9370">
            <v>463.4</v>
          </cell>
          <cell r="E9370">
            <v>89.40558</v>
          </cell>
        </row>
        <row r="9371">
          <cell r="A9371" t="str">
            <v>280035A</v>
          </cell>
          <cell r="B9371" t="str">
            <v>NBL SPRING,INNER VALVE</v>
          </cell>
          <cell r="C9371">
            <v>31.6</v>
          </cell>
          <cell r="D9371">
            <v>45.14</v>
          </cell>
          <cell r="E9371">
            <v>5.3040000000000003</v>
          </cell>
        </row>
        <row r="9372">
          <cell r="A9372" t="str">
            <v>280045H</v>
          </cell>
          <cell r="B9372" t="str">
            <v>COVER, GEAR</v>
          </cell>
          <cell r="C9372">
            <v>3542.66</v>
          </cell>
          <cell r="D9372">
            <v>5060.95</v>
          </cell>
          <cell r="E9372">
            <v>2539.5776999999998</v>
          </cell>
        </row>
        <row r="9373">
          <cell r="A9373" t="str">
            <v>280050A</v>
          </cell>
          <cell r="B9373" t="str">
            <v>BEARING,CAM</v>
          </cell>
          <cell r="C9373">
            <v>376.48</v>
          </cell>
          <cell r="D9373">
            <v>537.83000000000004</v>
          </cell>
          <cell r="E9373">
            <v>87.100030000000004</v>
          </cell>
        </row>
        <row r="9374">
          <cell r="A9374" t="str">
            <v>280056A</v>
          </cell>
          <cell r="B9374" t="str">
            <v>SHAFT, WATER PUMP</v>
          </cell>
          <cell r="C9374">
            <v>337.09</v>
          </cell>
          <cell r="D9374">
            <v>481.56</v>
          </cell>
          <cell r="E9374">
            <v>150.52959999999999</v>
          </cell>
        </row>
        <row r="9375">
          <cell r="A9375" t="str">
            <v>280063B</v>
          </cell>
          <cell r="B9375" t="str">
            <v>IMPELLER, WATER PUMP</v>
          </cell>
          <cell r="C9375">
            <v>145.96</v>
          </cell>
          <cell r="D9375">
            <v>208.51</v>
          </cell>
          <cell r="E9375">
            <v>58.978400000000001</v>
          </cell>
        </row>
        <row r="9376">
          <cell r="A9376" t="str">
            <v>280063C</v>
          </cell>
          <cell r="B9376" t="str">
            <v>IMPELLER, WATER PUMP</v>
          </cell>
          <cell r="C9376">
            <v>138.38</v>
          </cell>
          <cell r="D9376">
            <v>197.69</v>
          </cell>
          <cell r="E9376">
            <v>62.119199999999999</v>
          </cell>
        </row>
        <row r="9377">
          <cell r="A9377" t="str">
            <v>280063E</v>
          </cell>
          <cell r="B9377" t="str">
            <v>IMPELLOR, COOLING WATER PUMP</v>
          </cell>
          <cell r="C9377">
            <v>278.41000000000003</v>
          </cell>
          <cell r="D9377">
            <v>397.73</v>
          </cell>
          <cell r="E9377">
            <v>58.968000000000004</v>
          </cell>
        </row>
        <row r="9378">
          <cell r="A9378" t="str">
            <v>280115B</v>
          </cell>
          <cell r="B9378" t="str">
            <v>GEAR, IDLER</v>
          </cell>
          <cell r="C9378">
            <v>2516.89</v>
          </cell>
          <cell r="D9378">
            <v>3595.55</v>
          </cell>
          <cell r="E9378">
            <v>812.71920999999998</v>
          </cell>
        </row>
        <row r="9379">
          <cell r="A9379" t="str">
            <v>280123B</v>
          </cell>
          <cell r="B9379" t="str">
            <v>NBL CAMSHAFT SECTION,FRONTR.B.</v>
          </cell>
          <cell r="C9379">
            <v>1108.8800000000001</v>
          </cell>
          <cell r="D9379">
            <v>1584.11</v>
          </cell>
          <cell r="E9379">
            <v>414.33600000000001</v>
          </cell>
        </row>
        <row r="9380">
          <cell r="A9380" t="str">
            <v>280123C</v>
          </cell>
          <cell r="B9380" t="str">
            <v>NBL CAMSHAFT SECTION,FRONTL.B.</v>
          </cell>
          <cell r="C9380">
            <v>1243.69</v>
          </cell>
          <cell r="D9380">
            <v>1776.7</v>
          </cell>
          <cell r="E9380">
            <v>351.72800000000001</v>
          </cell>
        </row>
        <row r="9381">
          <cell r="A9381" t="str">
            <v>280123D</v>
          </cell>
          <cell r="B9381" t="str">
            <v>NBLCAMSHAFT SECTION,FRONT,R.B.</v>
          </cell>
          <cell r="C9381">
            <v>571.05999999999995</v>
          </cell>
          <cell r="D9381">
            <v>815.81</v>
          </cell>
          <cell r="E9381">
            <v>369.512</v>
          </cell>
        </row>
        <row r="9382">
          <cell r="A9382" t="str">
            <v>280123E</v>
          </cell>
          <cell r="B9382" t="str">
            <v>NBLCAMSHAFT SECTION,FRONT,L.B.</v>
          </cell>
          <cell r="C9382">
            <v>469.4</v>
          </cell>
          <cell r="D9382">
            <v>670.58</v>
          </cell>
          <cell r="E9382">
            <v>303.78399999999999</v>
          </cell>
        </row>
        <row r="9383">
          <cell r="A9383" t="str">
            <v>280130A</v>
          </cell>
          <cell r="B9383" t="str">
            <v>NBL LINER, CYL.</v>
          </cell>
          <cell r="C9383">
            <v>2022.4</v>
          </cell>
          <cell r="D9383">
            <v>2889.14</v>
          </cell>
          <cell r="E9383">
            <v>500.47919999999999</v>
          </cell>
        </row>
        <row r="9384">
          <cell r="A9384" t="str">
            <v>280135A</v>
          </cell>
          <cell r="B9384" t="str">
            <v>NBL SPRING,OUTER VALVE</v>
          </cell>
          <cell r="C9384">
            <v>107.38</v>
          </cell>
          <cell r="D9384">
            <v>153.4</v>
          </cell>
          <cell r="E9384">
            <v>31.928000000000001</v>
          </cell>
        </row>
        <row r="9385">
          <cell r="A9385" t="str">
            <v>280170B</v>
          </cell>
          <cell r="B9385" t="str">
            <v>COVER, EXPLOSION RELIEF</v>
          </cell>
          <cell r="C9385">
            <v>506.34</v>
          </cell>
          <cell r="D9385">
            <v>723.34</v>
          </cell>
          <cell r="E9385">
            <v>283.25439999999998</v>
          </cell>
        </row>
        <row r="9386">
          <cell r="A9386" t="str">
            <v>280170E</v>
          </cell>
          <cell r="B9386" t="str">
            <v>COVER, EXP. RELIEF W/MICROSPIN</v>
          </cell>
          <cell r="C9386">
            <v>121.36</v>
          </cell>
          <cell r="D9386">
            <v>173.36</v>
          </cell>
          <cell r="E9386">
            <v>81.837599999999995</v>
          </cell>
        </row>
        <row r="9387">
          <cell r="A9387" t="str">
            <v>280205A</v>
          </cell>
          <cell r="B9387" t="str">
            <v>NBL RING,COMP BARREL FACE</v>
          </cell>
          <cell r="C9387">
            <v>197.78</v>
          </cell>
          <cell r="D9387">
            <v>282.55</v>
          </cell>
          <cell r="E9387">
            <v>64.615200000000002</v>
          </cell>
        </row>
        <row r="9388">
          <cell r="A9388" t="str">
            <v>280211A</v>
          </cell>
          <cell r="B9388" t="str">
            <v>SHAFT, EXTENSION</v>
          </cell>
          <cell r="C9388">
            <v>10056</v>
          </cell>
          <cell r="D9388">
            <v>14365.71</v>
          </cell>
          <cell r="E9388">
            <v>2359.0320000000002</v>
          </cell>
        </row>
        <row r="9389">
          <cell r="A9389" t="str">
            <v>280215B</v>
          </cell>
          <cell r="B9389" t="str">
            <v>GEAR, IDLER</v>
          </cell>
          <cell r="C9389">
            <v>2676.59</v>
          </cell>
          <cell r="D9389">
            <v>3823.7</v>
          </cell>
          <cell r="E9389">
            <v>1548.8370199999999</v>
          </cell>
        </row>
        <row r="9390">
          <cell r="A9390" t="str">
            <v>280223D</v>
          </cell>
          <cell r="B9390" t="str">
            <v>NBL CAMSHAFT SECT, REAR,L.B.</v>
          </cell>
          <cell r="C9390">
            <v>1558.82</v>
          </cell>
          <cell r="D9390">
            <v>2226.89</v>
          </cell>
          <cell r="E9390">
            <v>538.72</v>
          </cell>
        </row>
        <row r="9391">
          <cell r="A9391" t="str">
            <v>280223E</v>
          </cell>
          <cell r="B9391" t="str">
            <v>NBL CAMSHAFT SECTION,REAR R.B.</v>
          </cell>
          <cell r="C9391">
            <v>1476</v>
          </cell>
          <cell r="D9391">
            <v>2108.5700000000002</v>
          </cell>
          <cell r="E9391">
            <v>445.56720000000001</v>
          </cell>
        </row>
        <row r="9392">
          <cell r="A9392" t="str">
            <v>280223F</v>
          </cell>
          <cell r="B9392" t="str">
            <v>NBL CAMSHAFT SECTION,REAR,R.B.</v>
          </cell>
          <cell r="C9392">
            <v>688.96</v>
          </cell>
          <cell r="D9392">
            <v>984.23</v>
          </cell>
          <cell r="E9392">
            <v>515.32000000000005</v>
          </cell>
        </row>
        <row r="9393">
          <cell r="A9393" t="str">
            <v>280223G</v>
          </cell>
          <cell r="B9393" t="str">
            <v>NBL CAMSHAFT SECTION,REAR,L.B.</v>
          </cell>
          <cell r="C9393">
            <v>732.35</v>
          </cell>
          <cell r="D9393">
            <v>1046.22</v>
          </cell>
          <cell r="E9393">
            <v>473.928</v>
          </cell>
        </row>
        <row r="9394">
          <cell r="A9394" t="str">
            <v>280305A</v>
          </cell>
          <cell r="B9394" t="str">
            <v>NBL RING,INTERMEDIATE STEPPED</v>
          </cell>
          <cell r="C9394">
            <v>72.36</v>
          </cell>
          <cell r="D9394">
            <v>103.37</v>
          </cell>
          <cell r="E9394">
            <v>22.411999999999999</v>
          </cell>
        </row>
        <row r="9395">
          <cell r="A9395" t="str">
            <v>280312B</v>
          </cell>
          <cell r="B9395" t="str">
            <v>GEAR, FRONT CRANKSHAFT</v>
          </cell>
          <cell r="C9395">
            <v>5334.84</v>
          </cell>
          <cell r="D9395">
            <v>7621.2</v>
          </cell>
          <cell r="E9395">
            <v>1485.12</v>
          </cell>
        </row>
        <row r="9396">
          <cell r="A9396" t="str">
            <v>280391A</v>
          </cell>
          <cell r="B9396" t="str">
            <v>RETAINER, OIL</v>
          </cell>
          <cell r="C9396">
            <v>467.35</v>
          </cell>
          <cell r="D9396">
            <v>667.64</v>
          </cell>
          <cell r="E9396">
            <v>419.12369999999999</v>
          </cell>
        </row>
        <row r="9397">
          <cell r="A9397" t="str">
            <v>280391B</v>
          </cell>
          <cell r="B9397" t="str">
            <v>TUBE, OIL RETAINER DRAIN</v>
          </cell>
          <cell r="C9397">
            <v>135.96</v>
          </cell>
          <cell r="D9397">
            <v>194.22</v>
          </cell>
          <cell r="E9397">
            <v>135.33808999999999</v>
          </cell>
        </row>
        <row r="9398">
          <cell r="A9398" t="str">
            <v>280391C</v>
          </cell>
          <cell r="B9398" t="str">
            <v>BLOCK, OIL DRAIN CONN.</v>
          </cell>
          <cell r="C9398">
            <v>220.7</v>
          </cell>
          <cell r="D9398">
            <v>315.27999999999997</v>
          </cell>
          <cell r="E9398">
            <v>213.80715000000001</v>
          </cell>
        </row>
        <row r="9399">
          <cell r="A9399" t="str">
            <v>280511D</v>
          </cell>
          <cell r="B9399" t="str">
            <v>NBL CRANKSHAFT (W/OIL HOLES)</v>
          </cell>
          <cell r="C9399">
            <v>129398.46</v>
          </cell>
          <cell r="D9399">
            <v>184854.95</v>
          </cell>
          <cell r="E9399">
            <v>45240</v>
          </cell>
        </row>
        <row r="9400">
          <cell r="A9400" t="str">
            <v>280523B</v>
          </cell>
          <cell r="B9400" t="str">
            <v>NBL CAMSHAFT SECTION, FRONT</v>
          </cell>
          <cell r="C9400">
            <v>1084.06</v>
          </cell>
          <cell r="D9400">
            <v>1548.65</v>
          </cell>
          <cell r="E9400">
            <v>581.78516000000002</v>
          </cell>
        </row>
        <row r="9401">
          <cell r="A9401" t="str">
            <v>280623D</v>
          </cell>
          <cell r="B9401" t="str">
            <v>NBL CAMSHAFT SECTION, REAR</v>
          </cell>
          <cell r="C9401">
            <v>1417.67</v>
          </cell>
          <cell r="D9401">
            <v>2025.25</v>
          </cell>
          <cell r="E9401">
            <v>763.58088999999995</v>
          </cell>
        </row>
        <row r="9402">
          <cell r="A9402" t="str">
            <v>28278A</v>
          </cell>
          <cell r="B9402" t="str">
            <v>NBL HXHDSCR,.62-18X4.75 LG</v>
          </cell>
          <cell r="C9402">
            <v>6.27</v>
          </cell>
          <cell r="D9402">
            <v>8.9600000000000009</v>
          </cell>
          <cell r="E9402">
            <v>3.6192000000000002</v>
          </cell>
        </row>
        <row r="9403">
          <cell r="A9403" t="str">
            <v>28462A</v>
          </cell>
          <cell r="B9403" t="str">
            <v>STUD,SEAL-LOK,.25X.25</v>
          </cell>
          <cell r="C9403">
            <v>0.59</v>
          </cell>
          <cell r="D9403">
            <v>0.85</v>
          </cell>
          <cell r="E9403">
            <v>0.70013000000000003</v>
          </cell>
        </row>
        <row r="9404">
          <cell r="A9404" t="str">
            <v>28470A</v>
          </cell>
          <cell r="B9404" t="str">
            <v>HXHDSCR,SERR.FLG,.38-16X.75 LG</v>
          </cell>
          <cell r="C9404">
            <v>0.56000000000000005</v>
          </cell>
          <cell r="D9404">
            <v>0.8</v>
          </cell>
          <cell r="E9404">
            <v>0.37647999999999998</v>
          </cell>
        </row>
        <row r="9405">
          <cell r="A9405" t="str">
            <v>285004E</v>
          </cell>
          <cell r="B9405" t="str">
            <v>PISTON (9:1)</v>
          </cell>
          <cell r="C9405">
            <v>4171.8</v>
          </cell>
          <cell r="D9405">
            <v>5959.71</v>
          </cell>
          <cell r="E9405">
            <v>1298.53907</v>
          </cell>
        </row>
        <row r="9406">
          <cell r="A9406" t="str">
            <v>285023B</v>
          </cell>
          <cell r="B9406" t="str">
            <v>NBL CAMSHAFT SECTION</v>
          </cell>
          <cell r="C9406">
            <v>1905.79</v>
          </cell>
          <cell r="D9406">
            <v>2722.55</v>
          </cell>
          <cell r="E9406">
            <v>520.55119999999999</v>
          </cell>
        </row>
        <row r="9407">
          <cell r="A9407" t="str">
            <v>285039B</v>
          </cell>
          <cell r="B9407" t="str">
            <v>COVER,ROCKER ARM</v>
          </cell>
          <cell r="C9407">
            <v>73.16</v>
          </cell>
          <cell r="D9407">
            <v>104.51</v>
          </cell>
          <cell r="E9407">
            <v>49.338639999999998</v>
          </cell>
        </row>
        <row r="9408">
          <cell r="A9408" t="str">
            <v>285041E</v>
          </cell>
          <cell r="B9408" t="str">
            <v>MANIFOLD SECTION,CENTER INTAKE</v>
          </cell>
          <cell r="C9408">
            <v>4597.1000000000004</v>
          </cell>
          <cell r="D9408">
            <v>6567.28</v>
          </cell>
          <cell r="E9408">
            <v>1077.9263000000001</v>
          </cell>
        </row>
        <row r="9409">
          <cell r="A9409" t="str">
            <v>285041F</v>
          </cell>
          <cell r="B9409" t="str">
            <v>MANIFOLD SECTION, CARB INTAKE</v>
          </cell>
          <cell r="C9409">
            <v>4702.42</v>
          </cell>
          <cell r="D9409">
            <v>6717.74</v>
          </cell>
          <cell r="E9409">
            <v>1077.9263000000001</v>
          </cell>
        </row>
        <row r="9410">
          <cell r="A9410" t="str">
            <v>285072D</v>
          </cell>
          <cell r="B9410" t="str">
            <v>HOUSING, BUTTERFLY VALVE</v>
          </cell>
          <cell r="C9410">
            <v>4698.8999999999996</v>
          </cell>
          <cell r="D9410">
            <v>6712.72</v>
          </cell>
          <cell r="E9410">
            <v>2052.96</v>
          </cell>
        </row>
        <row r="9411">
          <cell r="A9411" t="str">
            <v>28512A</v>
          </cell>
          <cell r="B9411" t="str">
            <v>NUT,FLANGE,1-12X1.12</v>
          </cell>
          <cell r="C9411">
            <v>19.75</v>
          </cell>
          <cell r="D9411">
            <v>28.21</v>
          </cell>
          <cell r="E9411">
            <v>12.138669999999999</v>
          </cell>
        </row>
        <row r="9412">
          <cell r="A9412" t="str">
            <v>285141A</v>
          </cell>
          <cell r="B9412" t="str">
            <v>MANIFOLD SECTION, REAR INTAKE</v>
          </cell>
          <cell r="C9412">
            <v>2715.89</v>
          </cell>
          <cell r="D9412">
            <v>3879.84</v>
          </cell>
          <cell r="E9412">
            <v>511.48552000000001</v>
          </cell>
        </row>
        <row r="9413">
          <cell r="A9413" t="str">
            <v>285141C</v>
          </cell>
          <cell r="B9413" t="str">
            <v>MANIFOLD SECTION, FRONT INTAKE</v>
          </cell>
          <cell r="C9413">
            <v>3267.66</v>
          </cell>
          <cell r="D9413">
            <v>4668.08</v>
          </cell>
          <cell r="E9413">
            <v>509.62038000000001</v>
          </cell>
        </row>
        <row r="9414">
          <cell r="A9414" t="str">
            <v>28522A</v>
          </cell>
          <cell r="B9414" t="str">
            <v>POP RIVET</v>
          </cell>
          <cell r="C9414">
            <v>0.02</v>
          </cell>
          <cell r="D9414">
            <v>0.02</v>
          </cell>
          <cell r="E9414">
            <v>1.295E-2</v>
          </cell>
        </row>
        <row r="9415">
          <cell r="A9415" t="str">
            <v>28522B</v>
          </cell>
          <cell r="B9415" t="str">
            <v>POP RIVET</v>
          </cell>
          <cell r="C9415">
            <v>0.02</v>
          </cell>
          <cell r="D9415">
            <v>0.03</v>
          </cell>
          <cell r="E9415">
            <v>1.478E-2</v>
          </cell>
        </row>
        <row r="9416">
          <cell r="A9416" t="str">
            <v>285423B</v>
          </cell>
          <cell r="B9416" t="str">
            <v>NBL CAMSHAFT SECTION</v>
          </cell>
          <cell r="C9416">
            <v>2900</v>
          </cell>
          <cell r="D9416">
            <v>4142.8599999999997</v>
          </cell>
          <cell r="E9416">
            <v>496.31920000000002</v>
          </cell>
        </row>
        <row r="9417">
          <cell r="A9417" t="str">
            <v>28543A</v>
          </cell>
          <cell r="B9417" t="str">
            <v>PLUG,PIPE,HXHD,SS.375</v>
          </cell>
          <cell r="C9417">
            <v>8.94</v>
          </cell>
          <cell r="D9417">
            <v>12.76</v>
          </cell>
          <cell r="E9417">
            <v>0.98799999999999999</v>
          </cell>
        </row>
        <row r="9418">
          <cell r="A9418" t="str">
            <v>28587D</v>
          </cell>
          <cell r="B9418" t="str">
            <v>NBL CAPSCREW, CONN. ROD</v>
          </cell>
          <cell r="C9418">
            <v>22</v>
          </cell>
          <cell r="D9418">
            <v>31.43</v>
          </cell>
          <cell r="E9418">
            <v>4.0144000000000002</v>
          </cell>
        </row>
        <row r="9419">
          <cell r="A9419" t="str">
            <v>28611A</v>
          </cell>
          <cell r="B9419" t="str">
            <v>SCR,HXHDSPEC.75-16X7</v>
          </cell>
          <cell r="C9419">
            <v>31.67</v>
          </cell>
          <cell r="D9419">
            <v>45.24</v>
          </cell>
          <cell r="E9419">
            <v>9.7552000000000003</v>
          </cell>
        </row>
        <row r="9420">
          <cell r="A9420" t="str">
            <v>287004D</v>
          </cell>
          <cell r="B9420" t="str">
            <v>NBL PISTON, 9:1</v>
          </cell>
          <cell r="C9420">
            <v>4947</v>
          </cell>
          <cell r="D9420">
            <v>7067.14</v>
          </cell>
          <cell r="E9420">
            <v>1667.83968</v>
          </cell>
        </row>
        <row r="9421">
          <cell r="A9421" t="str">
            <v>287006A</v>
          </cell>
          <cell r="B9421" t="str">
            <v>NBL PIN, PISTON</v>
          </cell>
          <cell r="C9421">
            <v>1600.79</v>
          </cell>
          <cell r="D9421">
            <v>2286.84</v>
          </cell>
          <cell r="E9421">
            <v>213.32608999999999</v>
          </cell>
        </row>
        <row r="9422">
          <cell r="A9422" t="str">
            <v>287027A</v>
          </cell>
          <cell r="B9422" t="str">
            <v>TURBOCHARGER RR221</v>
          </cell>
          <cell r="C9422">
            <v>55998.01</v>
          </cell>
          <cell r="D9422">
            <v>79997.149999999994</v>
          </cell>
          <cell r="E9422">
            <v>23405.376799999998</v>
          </cell>
        </row>
        <row r="9423">
          <cell r="A9423" t="str">
            <v>287205A</v>
          </cell>
          <cell r="B9423" t="str">
            <v>NBL RING, #3 PISTON</v>
          </cell>
          <cell r="C9423">
            <v>132.66</v>
          </cell>
          <cell r="D9423">
            <v>189.51</v>
          </cell>
          <cell r="E9423">
            <v>33.791789999999999</v>
          </cell>
        </row>
        <row r="9424">
          <cell r="A9424" t="str">
            <v>287230C</v>
          </cell>
          <cell r="B9424" t="str">
            <v>NBL, LINER, CYLINDER</v>
          </cell>
          <cell r="C9424">
            <v>2233.11</v>
          </cell>
          <cell r="D9424">
            <v>3190.16</v>
          </cell>
          <cell r="E9424">
            <v>646.77599999999995</v>
          </cell>
        </row>
        <row r="9425">
          <cell r="A9425" t="str">
            <v>287405B</v>
          </cell>
          <cell r="B9425" t="str">
            <v>NBL RING, #1 PISTON</v>
          </cell>
          <cell r="C9425">
            <v>258.06</v>
          </cell>
          <cell r="D9425">
            <v>368.66</v>
          </cell>
          <cell r="E9425">
            <v>78.510019999999997</v>
          </cell>
        </row>
        <row r="9426">
          <cell r="A9426" t="str">
            <v>287605A</v>
          </cell>
          <cell r="B9426" t="str">
            <v>NBL RING, PISTON OIL CONTROL</v>
          </cell>
          <cell r="C9426">
            <v>209.04</v>
          </cell>
          <cell r="D9426">
            <v>298.63</v>
          </cell>
          <cell r="E9426">
            <v>48.968620000000001</v>
          </cell>
        </row>
        <row r="9427">
          <cell r="A9427" t="str">
            <v>28763B</v>
          </cell>
          <cell r="B9427" t="str">
            <v>SPRING, WAVE WASHER</v>
          </cell>
          <cell r="C9427">
            <v>2.59</v>
          </cell>
          <cell r="D9427">
            <v>3.7</v>
          </cell>
          <cell r="E9427">
            <v>0.93600000000000005</v>
          </cell>
        </row>
        <row r="9428">
          <cell r="A9428" t="str">
            <v>28766A</v>
          </cell>
          <cell r="B9428" t="str">
            <v>CAPSCREW, OIL PAN DOOR</v>
          </cell>
          <cell r="C9428">
            <v>5.44</v>
          </cell>
          <cell r="D9428">
            <v>7.77</v>
          </cell>
          <cell r="E9428">
            <v>1.4456</v>
          </cell>
        </row>
        <row r="9429">
          <cell r="A9429" t="str">
            <v>287705C</v>
          </cell>
          <cell r="B9429" t="str">
            <v>RING, ANTI-POLISHING</v>
          </cell>
          <cell r="C9429">
            <v>304.45999999999998</v>
          </cell>
          <cell r="D9429">
            <v>434.94</v>
          </cell>
          <cell r="E9429">
            <v>39.624000000000002</v>
          </cell>
        </row>
        <row r="9430">
          <cell r="A9430" t="str">
            <v>28794A</v>
          </cell>
          <cell r="B9430" t="str">
            <v>PLUG,SQHDPIPE,.75-14</v>
          </cell>
          <cell r="C9430">
            <v>1.62</v>
          </cell>
          <cell r="D9430">
            <v>2.3199999999999998</v>
          </cell>
          <cell r="E9430">
            <v>1.0296000000000001</v>
          </cell>
        </row>
        <row r="9431">
          <cell r="A9431" t="str">
            <v>28794B</v>
          </cell>
          <cell r="B9431" t="str">
            <v>PLUG,SQSOCPIPE,.75-14 NPT</v>
          </cell>
          <cell r="C9431">
            <v>0.35</v>
          </cell>
          <cell r="D9431">
            <v>0.5</v>
          </cell>
          <cell r="E9431">
            <v>0.20252999999999999</v>
          </cell>
        </row>
        <row r="9432">
          <cell r="A9432" t="str">
            <v>28794C</v>
          </cell>
          <cell r="B9432" t="str">
            <v>PLUG,SQSOCPIPE,1.00-11.5 NPT</v>
          </cell>
          <cell r="C9432">
            <v>0.6</v>
          </cell>
          <cell r="D9432">
            <v>0.86</v>
          </cell>
          <cell r="E9432">
            <v>0.43680000000000002</v>
          </cell>
        </row>
        <row r="9433">
          <cell r="A9433" t="str">
            <v>28794D</v>
          </cell>
          <cell r="B9433" t="str">
            <v>PLUG,SQSOCPIPE,.25-18 NPT</v>
          </cell>
          <cell r="C9433">
            <v>0.78</v>
          </cell>
          <cell r="D9433">
            <v>1.1200000000000001</v>
          </cell>
          <cell r="E9433">
            <v>0.312</v>
          </cell>
        </row>
        <row r="9434">
          <cell r="A9434" t="str">
            <v>28818A</v>
          </cell>
          <cell r="B9434" t="str">
            <v>STUD, .375-16X 1.5</v>
          </cell>
          <cell r="C9434">
            <v>2.73</v>
          </cell>
          <cell r="D9434">
            <v>3.9</v>
          </cell>
          <cell r="E9434">
            <v>1.8408</v>
          </cell>
        </row>
        <row r="9435">
          <cell r="A9435" t="str">
            <v>28828A</v>
          </cell>
          <cell r="B9435" t="str">
            <v>CLIP, .25 DIA X .50 SCREW, INSULATED TUBE, HI-TEMP</v>
          </cell>
          <cell r="C9435">
            <v>2.0099999999999998</v>
          </cell>
          <cell r="D9435">
            <v>2.87</v>
          </cell>
          <cell r="E9435">
            <v>0.59299999999999997</v>
          </cell>
        </row>
        <row r="9436">
          <cell r="A9436" t="str">
            <v>28850A</v>
          </cell>
          <cell r="B9436" t="str">
            <v>WASHER, FLAT, 1/2" STAINLESS STEEL</v>
          </cell>
          <cell r="C9436">
            <v>12.65</v>
          </cell>
          <cell r="D9436">
            <v>18.07</v>
          </cell>
          <cell r="E9436">
            <v>8.5280000000000005</v>
          </cell>
        </row>
        <row r="9437">
          <cell r="A9437" t="str">
            <v>28852A</v>
          </cell>
          <cell r="B9437" t="str">
            <v>HXHDSCR, SERR. FLANGE, #10-32 X .375 LG.</v>
          </cell>
          <cell r="C9437">
            <v>0.15</v>
          </cell>
          <cell r="D9437">
            <v>0.22</v>
          </cell>
          <cell r="E9437">
            <v>0.1197</v>
          </cell>
        </row>
        <row r="9438">
          <cell r="A9438" t="str">
            <v>290000B</v>
          </cell>
          <cell r="B9438" t="str">
            <v>NBL STUD,MAIN BRG CAP</v>
          </cell>
          <cell r="C9438">
            <v>453.61</v>
          </cell>
          <cell r="D9438">
            <v>648.02</v>
          </cell>
          <cell r="E9438">
            <v>43.16</v>
          </cell>
        </row>
        <row r="9439">
          <cell r="A9439" t="str">
            <v>290003B</v>
          </cell>
          <cell r="B9439" t="str">
            <v>NBL SCREW,MAIN BRG CAP</v>
          </cell>
          <cell r="C9439">
            <v>222.7</v>
          </cell>
          <cell r="D9439">
            <v>318.14</v>
          </cell>
          <cell r="E9439">
            <v>21.330400000000001</v>
          </cell>
        </row>
        <row r="9440">
          <cell r="A9440" t="str">
            <v>290027A</v>
          </cell>
          <cell r="B9440" t="str">
            <v>PLUG,SCREW G 1 1/2</v>
          </cell>
          <cell r="C9440">
            <v>45.92</v>
          </cell>
          <cell r="D9440">
            <v>65.599999999999994</v>
          </cell>
          <cell r="E9440">
            <v>30.97927</v>
          </cell>
        </row>
        <row r="9441">
          <cell r="A9441" t="str">
            <v>290038B</v>
          </cell>
          <cell r="B9441" t="str">
            <v>FLANGE</v>
          </cell>
          <cell r="C9441">
            <v>46.31</v>
          </cell>
          <cell r="D9441">
            <v>66.150000000000006</v>
          </cell>
          <cell r="E9441">
            <v>31.231200000000001</v>
          </cell>
        </row>
        <row r="9442">
          <cell r="A9442" t="str">
            <v>290055B</v>
          </cell>
          <cell r="B9442" t="str">
            <v>FLANGE, OIL SUMP</v>
          </cell>
          <cell r="C9442">
            <v>79.650000000000006</v>
          </cell>
          <cell r="D9442">
            <v>113.79</v>
          </cell>
          <cell r="E9442">
            <v>53.716000000000001</v>
          </cell>
        </row>
        <row r="9443">
          <cell r="A9443" t="str">
            <v>290060B</v>
          </cell>
          <cell r="B9443" t="str">
            <v>PIPE, SUCTION ASSY</v>
          </cell>
          <cell r="C9443">
            <v>970.11</v>
          </cell>
          <cell r="D9443">
            <v>1385.86</v>
          </cell>
          <cell r="E9443">
            <v>627.71280000000002</v>
          </cell>
        </row>
        <row r="9444">
          <cell r="A9444" t="str">
            <v>290069B</v>
          </cell>
          <cell r="B9444" t="str">
            <v>NBL BRG,THRUST RING HALF</v>
          </cell>
          <cell r="C9444">
            <v>1225.0999999999999</v>
          </cell>
          <cell r="D9444">
            <v>1750.14</v>
          </cell>
          <cell r="E9444">
            <v>204.4222</v>
          </cell>
        </row>
        <row r="9445">
          <cell r="A9445" t="str">
            <v>290075A</v>
          </cell>
          <cell r="B9445" t="str">
            <v>GASKET, STARTER BRKT</v>
          </cell>
          <cell r="C9445">
            <v>33.29</v>
          </cell>
          <cell r="D9445">
            <v>47.56</v>
          </cell>
          <cell r="E9445">
            <v>10.50088</v>
          </cell>
        </row>
        <row r="9446">
          <cell r="A9446" t="str">
            <v>290087A</v>
          </cell>
          <cell r="B9446" t="str">
            <v>WASHER, M36</v>
          </cell>
          <cell r="C9446">
            <v>23.02</v>
          </cell>
          <cell r="D9446">
            <v>32.89</v>
          </cell>
          <cell r="E9446">
            <v>10.6496</v>
          </cell>
        </row>
        <row r="9447">
          <cell r="A9447" t="str">
            <v>290087B</v>
          </cell>
          <cell r="B9447" t="str">
            <v>WASHER, M30</v>
          </cell>
          <cell r="C9447">
            <v>67.62</v>
          </cell>
          <cell r="D9447">
            <v>96.59</v>
          </cell>
          <cell r="E9447">
            <v>62.932859999999998</v>
          </cell>
        </row>
        <row r="9448">
          <cell r="A9448" t="str">
            <v>290087C</v>
          </cell>
          <cell r="B9448" t="str">
            <v>SPACER</v>
          </cell>
          <cell r="C9448">
            <v>22.25</v>
          </cell>
          <cell r="D9448">
            <v>31.78</v>
          </cell>
          <cell r="E9448">
            <v>5.7408000000000001</v>
          </cell>
        </row>
        <row r="9449">
          <cell r="A9449" t="str">
            <v>290087D</v>
          </cell>
          <cell r="B9449" t="str">
            <v>SPACER</v>
          </cell>
          <cell r="C9449">
            <v>3.32</v>
          </cell>
          <cell r="D9449">
            <v>4.74</v>
          </cell>
          <cell r="E9449">
            <v>0.75275000000000003</v>
          </cell>
        </row>
        <row r="9450">
          <cell r="A9450" t="str">
            <v>290136B</v>
          </cell>
          <cell r="B9450" t="str">
            <v>RING</v>
          </cell>
          <cell r="C9450">
            <v>23.46</v>
          </cell>
          <cell r="D9450">
            <v>33.51</v>
          </cell>
          <cell r="E9450">
            <v>4.16</v>
          </cell>
        </row>
        <row r="9451">
          <cell r="A9451" t="str">
            <v>290136C</v>
          </cell>
          <cell r="B9451" t="str">
            <v>RING</v>
          </cell>
          <cell r="C9451">
            <v>9.56</v>
          </cell>
          <cell r="D9451">
            <v>13.66</v>
          </cell>
          <cell r="E9451">
            <v>5.8760000000000003</v>
          </cell>
        </row>
        <row r="9452">
          <cell r="A9452" t="str">
            <v>290141A</v>
          </cell>
          <cell r="B9452" t="str">
            <v>CLAMP</v>
          </cell>
          <cell r="C9452">
            <v>82.4</v>
          </cell>
          <cell r="D9452">
            <v>117.71</v>
          </cell>
          <cell r="E9452">
            <v>12.843999999999999</v>
          </cell>
        </row>
        <row r="9453">
          <cell r="A9453" t="str">
            <v>290141B</v>
          </cell>
          <cell r="B9453" t="str">
            <v>CLAMP</v>
          </cell>
          <cell r="C9453">
            <v>46.4</v>
          </cell>
          <cell r="D9453">
            <v>66.290000000000006</v>
          </cell>
          <cell r="E9453">
            <v>32.292000000000002</v>
          </cell>
        </row>
        <row r="9454">
          <cell r="A9454" t="str">
            <v>290167G</v>
          </cell>
          <cell r="B9454" t="str">
            <v>COVER, TURBO OIL DRAIN L.B.</v>
          </cell>
          <cell r="C9454">
            <v>56.72</v>
          </cell>
          <cell r="D9454">
            <v>81.03</v>
          </cell>
          <cell r="E9454">
            <v>38.251199999999997</v>
          </cell>
        </row>
        <row r="9455">
          <cell r="A9455" t="str">
            <v>290178C</v>
          </cell>
          <cell r="B9455" t="str">
            <v>COVER</v>
          </cell>
          <cell r="C9455">
            <v>289.60000000000002</v>
          </cell>
          <cell r="D9455">
            <v>413.71</v>
          </cell>
          <cell r="E9455">
            <v>97.76</v>
          </cell>
        </row>
        <row r="9456">
          <cell r="A9456" t="str">
            <v>290191B</v>
          </cell>
          <cell r="B9456" t="str">
            <v>BRACKET,TIMING POINTER</v>
          </cell>
          <cell r="C9456">
            <v>156.43</v>
          </cell>
          <cell r="D9456">
            <v>223.47</v>
          </cell>
          <cell r="E9456">
            <v>105.4872</v>
          </cell>
        </row>
        <row r="9457">
          <cell r="A9457" t="str">
            <v>290191C</v>
          </cell>
          <cell r="B9457" t="str">
            <v>POINTER,TIMING</v>
          </cell>
          <cell r="C9457">
            <v>40.76</v>
          </cell>
          <cell r="D9457">
            <v>58.23</v>
          </cell>
          <cell r="E9457">
            <v>27.487200000000001</v>
          </cell>
        </row>
        <row r="9458">
          <cell r="A9458" t="str">
            <v>290215F</v>
          </cell>
          <cell r="B9458" t="str">
            <v>NBL, GUIDE, WATER</v>
          </cell>
          <cell r="C9458">
            <v>880</v>
          </cell>
          <cell r="D9458">
            <v>1257.1400000000001</v>
          </cell>
          <cell r="E9458">
            <v>71.864000000000004</v>
          </cell>
        </row>
        <row r="9459">
          <cell r="A9459" t="str">
            <v>290216A</v>
          </cell>
          <cell r="B9459" t="str">
            <v>SLEEVE, WATER GUIDE</v>
          </cell>
          <cell r="C9459">
            <v>25.25</v>
          </cell>
          <cell r="D9459">
            <v>36.07</v>
          </cell>
          <cell r="E9459">
            <v>7.9039999999999999</v>
          </cell>
        </row>
        <row r="9460">
          <cell r="A9460" t="str">
            <v>290219D</v>
          </cell>
          <cell r="B9460" t="str">
            <v>O RING,CYL LINER,UP.,SQ.</v>
          </cell>
          <cell r="C9460">
            <v>57.12</v>
          </cell>
          <cell r="D9460">
            <v>81.599999999999994</v>
          </cell>
          <cell r="E9460">
            <v>10.504</v>
          </cell>
        </row>
        <row r="9461">
          <cell r="A9461" t="str">
            <v>290221C</v>
          </cell>
          <cell r="B9461" t="str">
            <v>O RING, WATER GUIDE SLEEVE</v>
          </cell>
          <cell r="C9461">
            <v>1.53</v>
          </cell>
          <cell r="D9461">
            <v>2.19</v>
          </cell>
          <cell r="E9461">
            <v>0.44719999999999999</v>
          </cell>
        </row>
        <row r="9462">
          <cell r="A9462" t="str">
            <v>290225A</v>
          </cell>
          <cell r="B9462" t="str">
            <v>SPACER</v>
          </cell>
          <cell r="C9462">
            <v>6.9</v>
          </cell>
          <cell r="D9462">
            <v>9.85</v>
          </cell>
          <cell r="E9462">
            <v>1.5911999999999999</v>
          </cell>
        </row>
        <row r="9463">
          <cell r="A9463" t="str">
            <v>290225C</v>
          </cell>
          <cell r="B9463" t="str">
            <v>SPACER,ADMISSION VALVE</v>
          </cell>
          <cell r="C9463">
            <v>16.850000000000001</v>
          </cell>
          <cell r="D9463">
            <v>24.07</v>
          </cell>
          <cell r="E9463">
            <v>2.34</v>
          </cell>
        </row>
        <row r="9464">
          <cell r="A9464" t="str">
            <v>290229A</v>
          </cell>
          <cell r="B9464" t="str">
            <v>"CAP, PLASTIC, HIGH TEMP (1"")"</v>
          </cell>
          <cell r="C9464">
            <v>1.6</v>
          </cell>
          <cell r="D9464">
            <v>2.2799999999999998</v>
          </cell>
          <cell r="E9464">
            <v>0.98799999999999999</v>
          </cell>
        </row>
        <row r="9465">
          <cell r="A9465" t="str">
            <v>290230A</v>
          </cell>
          <cell r="B9465" t="str">
            <v>GASKET,SILICONE</v>
          </cell>
          <cell r="C9465">
            <v>11.28</v>
          </cell>
          <cell r="D9465">
            <v>16.12</v>
          </cell>
          <cell r="E9465">
            <v>5.7096</v>
          </cell>
        </row>
        <row r="9466">
          <cell r="A9466" t="str">
            <v>290294A</v>
          </cell>
          <cell r="B9466" t="str">
            <v>CAP BALL, INTAKE VALVE</v>
          </cell>
          <cell r="C9466">
            <v>41.08</v>
          </cell>
          <cell r="D9466">
            <v>58.69</v>
          </cell>
          <cell r="E9466">
            <v>12.720660000000001</v>
          </cell>
        </row>
        <row r="9467">
          <cell r="A9467" t="str">
            <v>290295A</v>
          </cell>
          <cell r="B9467" t="str">
            <v>BALL, CAP</v>
          </cell>
          <cell r="C9467">
            <v>32.659999999999997</v>
          </cell>
          <cell r="D9467">
            <v>46.66</v>
          </cell>
          <cell r="E9467">
            <v>9.8903999999999996</v>
          </cell>
        </row>
        <row r="9468">
          <cell r="A9468" t="str">
            <v>290309A</v>
          </cell>
          <cell r="B9468" t="str">
            <v>NBL BOLT,FITTED</v>
          </cell>
          <cell r="C9468">
            <v>334.34</v>
          </cell>
          <cell r="D9468">
            <v>477.63</v>
          </cell>
          <cell r="E9468">
            <v>176.93702999999999</v>
          </cell>
        </row>
        <row r="9469">
          <cell r="A9469" t="str">
            <v>290345A</v>
          </cell>
          <cell r="B9469" t="str">
            <v>SLEEVE</v>
          </cell>
          <cell r="C9469">
            <v>47.11</v>
          </cell>
          <cell r="D9469">
            <v>67.3</v>
          </cell>
          <cell r="E9469">
            <v>24.751999999999999</v>
          </cell>
        </row>
        <row r="9470">
          <cell r="A9470" t="str">
            <v>290349A</v>
          </cell>
          <cell r="B9470" t="str">
            <v>BEARING,STEP</v>
          </cell>
          <cell r="C9470">
            <v>380.56</v>
          </cell>
          <cell r="D9470">
            <v>543.66</v>
          </cell>
          <cell r="E9470">
            <v>396.40793000000002</v>
          </cell>
        </row>
        <row r="9471">
          <cell r="A9471" t="str">
            <v>290351A</v>
          </cell>
          <cell r="B9471" t="str">
            <v>SOCHDSCR, M12 X 40, DRILLED</v>
          </cell>
          <cell r="C9471">
            <v>3.69</v>
          </cell>
          <cell r="D9471">
            <v>5.27</v>
          </cell>
          <cell r="E9471">
            <v>2.28301</v>
          </cell>
        </row>
        <row r="9472">
          <cell r="A9472" t="str">
            <v>290359B</v>
          </cell>
          <cell r="B9472" t="str">
            <v>SUPPORT,CAM BEARING</v>
          </cell>
          <cell r="C9472">
            <v>395.08</v>
          </cell>
          <cell r="D9472">
            <v>564.4</v>
          </cell>
          <cell r="E9472">
            <v>255.64240000000001</v>
          </cell>
        </row>
        <row r="9473">
          <cell r="A9473" t="str">
            <v>290359C</v>
          </cell>
          <cell r="B9473" t="str">
            <v>SUPPORT,CAM BEARING</v>
          </cell>
          <cell r="C9473">
            <v>1992.8</v>
          </cell>
          <cell r="D9473">
            <v>2846.86</v>
          </cell>
          <cell r="E9473">
            <v>454.7088</v>
          </cell>
        </row>
        <row r="9474">
          <cell r="A9474" t="str">
            <v>290369A</v>
          </cell>
          <cell r="B9474" t="str">
            <v>SPRING,PUSH ROD</v>
          </cell>
          <cell r="C9474">
            <v>69.680000000000007</v>
          </cell>
          <cell r="D9474">
            <v>99.54</v>
          </cell>
          <cell r="E9474">
            <v>18.834399999999999</v>
          </cell>
        </row>
        <row r="9475">
          <cell r="A9475" t="str">
            <v>290370A</v>
          </cell>
          <cell r="B9475" t="str">
            <v>ROCKER ARM,CAM</v>
          </cell>
          <cell r="C9475">
            <v>359.48</v>
          </cell>
          <cell r="D9475">
            <v>513.54</v>
          </cell>
          <cell r="E9475">
            <v>117.30159999999999</v>
          </cell>
        </row>
        <row r="9476">
          <cell r="A9476" t="str">
            <v>290371C</v>
          </cell>
          <cell r="B9476" t="str">
            <v>ROLLER, ROCKER CROWNED</v>
          </cell>
          <cell r="C9476">
            <v>56.47</v>
          </cell>
          <cell r="D9476">
            <v>80.67</v>
          </cell>
          <cell r="E9476">
            <v>35.068800000000003</v>
          </cell>
        </row>
        <row r="9477">
          <cell r="A9477" t="str">
            <v>290372A</v>
          </cell>
          <cell r="B9477" t="str">
            <v>BRG,CAM ROCKER ARM</v>
          </cell>
          <cell r="C9477">
            <v>96.45</v>
          </cell>
          <cell r="D9477">
            <v>137.79</v>
          </cell>
          <cell r="E9477">
            <v>65.041600000000003</v>
          </cell>
        </row>
        <row r="9478">
          <cell r="A9478" t="str">
            <v>290372B</v>
          </cell>
          <cell r="B9478" t="str">
            <v>BEARING, CAM ROCKER ARM</v>
          </cell>
          <cell r="C9478">
            <v>70.86</v>
          </cell>
          <cell r="D9478">
            <v>101.23</v>
          </cell>
          <cell r="E9478">
            <v>33.287529999999997</v>
          </cell>
        </row>
        <row r="9479">
          <cell r="A9479" t="str">
            <v>290377B</v>
          </cell>
          <cell r="B9479" t="str">
            <v>COVER, THRUST BEARING</v>
          </cell>
          <cell r="C9479">
            <v>77.739999999999995</v>
          </cell>
          <cell r="D9479">
            <v>111.06</v>
          </cell>
          <cell r="E9479">
            <v>13.5304</v>
          </cell>
        </row>
        <row r="9480">
          <cell r="A9480" t="str">
            <v>290430B</v>
          </cell>
          <cell r="B9480" t="str">
            <v>BRACKET, JUNCTION BOX MOUNTING</v>
          </cell>
          <cell r="C9480">
            <v>2.56</v>
          </cell>
          <cell r="D9480">
            <v>3.66</v>
          </cell>
          <cell r="E9480">
            <v>1.5597300000000001</v>
          </cell>
        </row>
        <row r="9481">
          <cell r="A9481" t="str">
            <v>290430C</v>
          </cell>
          <cell r="B9481" t="str">
            <v>BRACKET, JUNCTION BOX MTG</v>
          </cell>
          <cell r="C9481">
            <v>22.15</v>
          </cell>
          <cell r="D9481">
            <v>31.64</v>
          </cell>
          <cell r="E9481">
            <v>14.9396</v>
          </cell>
        </row>
        <row r="9482">
          <cell r="A9482" t="str">
            <v>290552C</v>
          </cell>
          <cell r="B9482" t="str">
            <v>BRACKET, GOVERNOR</v>
          </cell>
          <cell r="C9482">
            <v>231.06</v>
          </cell>
          <cell r="D9482">
            <v>330.09</v>
          </cell>
          <cell r="E9482">
            <v>155.82320000000001</v>
          </cell>
        </row>
        <row r="9483">
          <cell r="A9483" t="str">
            <v>290553A</v>
          </cell>
          <cell r="B9483" t="str">
            <v>SHAFT,GOVERNOR DRIVE</v>
          </cell>
          <cell r="C9483">
            <v>361.6</v>
          </cell>
          <cell r="D9483">
            <v>516.57000000000005</v>
          </cell>
          <cell r="E9483">
            <v>107.3176</v>
          </cell>
        </row>
        <row r="9484">
          <cell r="A9484" t="str">
            <v>290554A</v>
          </cell>
          <cell r="B9484" t="str">
            <v>BEARING, GOVERNOR DRIVE</v>
          </cell>
          <cell r="C9484">
            <v>151.65</v>
          </cell>
          <cell r="D9484">
            <v>216.65</v>
          </cell>
          <cell r="E9484">
            <v>43.556899999999999</v>
          </cell>
        </row>
        <row r="9485">
          <cell r="A9485" t="str">
            <v>290555A</v>
          </cell>
          <cell r="B9485" t="str">
            <v>SUPPORT,GOV.DRIVE</v>
          </cell>
          <cell r="C9485">
            <v>234.11</v>
          </cell>
          <cell r="D9485">
            <v>334.44</v>
          </cell>
          <cell r="E9485">
            <v>157.87200000000001</v>
          </cell>
        </row>
        <row r="9486">
          <cell r="A9486" t="str">
            <v>290592A</v>
          </cell>
          <cell r="B9486" t="str">
            <v>SCREW-SLOTTED SET</v>
          </cell>
          <cell r="C9486">
            <v>2.96</v>
          </cell>
          <cell r="D9486">
            <v>4.2300000000000004</v>
          </cell>
          <cell r="E9486">
            <v>2.0384000000000002</v>
          </cell>
        </row>
        <row r="9487">
          <cell r="A9487" t="str">
            <v>290625A</v>
          </cell>
          <cell r="B9487" t="str">
            <v>O RING,3.12X3.38X.12,FKM</v>
          </cell>
          <cell r="C9487">
            <v>3.05</v>
          </cell>
          <cell r="D9487">
            <v>4.3600000000000003</v>
          </cell>
          <cell r="E9487">
            <v>1.4144000000000001</v>
          </cell>
        </row>
        <row r="9488">
          <cell r="A9488" t="str">
            <v>290625B</v>
          </cell>
          <cell r="B9488" t="str">
            <v>O RING,3.38X3.62X.12,FKM</v>
          </cell>
          <cell r="C9488">
            <v>3.11</v>
          </cell>
          <cell r="D9488">
            <v>4.4400000000000004</v>
          </cell>
          <cell r="E9488">
            <v>1.5184</v>
          </cell>
        </row>
        <row r="9489">
          <cell r="A9489" t="str">
            <v>290625C</v>
          </cell>
          <cell r="B9489" t="str">
            <v>O RING,3.88X4.25X.19,FKM</v>
          </cell>
          <cell r="C9489">
            <v>3.09</v>
          </cell>
          <cell r="D9489">
            <v>4.41</v>
          </cell>
          <cell r="E9489">
            <v>6.4168000000000003</v>
          </cell>
        </row>
        <row r="9490">
          <cell r="A9490" t="str">
            <v>290625D</v>
          </cell>
          <cell r="B9490" t="str">
            <v>O RING,4.50X4.88X.19,FKM</v>
          </cell>
          <cell r="C9490">
            <v>2.5299999999999998</v>
          </cell>
          <cell r="D9490">
            <v>3.61</v>
          </cell>
          <cell r="E9490">
            <v>1.70217</v>
          </cell>
        </row>
        <row r="9491">
          <cell r="A9491" t="str">
            <v>290625E</v>
          </cell>
          <cell r="B9491" t="str">
            <v>O RING,4.50X5.00X.25,FKM</v>
          </cell>
          <cell r="C9491">
            <v>14.71</v>
          </cell>
          <cell r="D9491">
            <v>21.01</v>
          </cell>
          <cell r="E9491">
            <v>3.3279999999999998</v>
          </cell>
        </row>
        <row r="9492">
          <cell r="A9492" t="str">
            <v>290688A</v>
          </cell>
          <cell r="B9492" t="str">
            <v>RING, ROD SEAL</v>
          </cell>
          <cell r="C9492">
            <v>17.600000000000001</v>
          </cell>
          <cell r="D9492">
            <v>25.14</v>
          </cell>
          <cell r="E9492">
            <v>7.1551999999999998</v>
          </cell>
        </row>
        <row r="9493">
          <cell r="A9493" t="str">
            <v>290762A</v>
          </cell>
          <cell r="B9493" t="str">
            <v>BOLT,COLLAR</v>
          </cell>
          <cell r="C9493">
            <v>12.21</v>
          </cell>
          <cell r="D9493">
            <v>17.440000000000001</v>
          </cell>
          <cell r="E9493">
            <v>6.2919999999999998</v>
          </cell>
        </row>
        <row r="9494">
          <cell r="A9494" t="str">
            <v>290787A</v>
          </cell>
          <cell r="B9494" t="str">
            <v>SLEEVE, WATER PUMP</v>
          </cell>
          <cell r="C9494">
            <v>813.75</v>
          </cell>
          <cell r="D9494">
            <v>1162.49</v>
          </cell>
          <cell r="E9494">
            <v>275.00720000000001</v>
          </cell>
        </row>
        <row r="9495">
          <cell r="A9495" t="str">
            <v>290789A</v>
          </cell>
          <cell r="B9495" t="str">
            <v>GEAR, AUX/JACKET WATER PUMP</v>
          </cell>
          <cell r="C9495">
            <v>829.09</v>
          </cell>
          <cell r="D9495">
            <v>1184.4100000000001</v>
          </cell>
          <cell r="E9495">
            <v>443.61200000000002</v>
          </cell>
        </row>
        <row r="9496">
          <cell r="A9496" t="str">
            <v>290792B</v>
          </cell>
          <cell r="B9496" t="str">
            <v>SEAL, AXIAL FACE</v>
          </cell>
          <cell r="C9496">
            <v>313.16000000000003</v>
          </cell>
          <cell r="D9496">
            <v>447.37</v>
          </cell>
          <cell r="E9496">
            <v>254.072</v>
          </cell>
        </row>
        <row r="9497">
          <cell r="A9497" t="str">
            <v>290934A</v>
          </cell>
          <cell r="B9497" t="str">
            <v>PLATE, LOCKING</v>
          </cell>
          <cell r="C9497">
            <v>2.64</v>
          </cell>
          <cell r="D9497">
            <v>3.77</v>
          </cell>
          <cell r="E9497">
            <v>1.0862799999999999</v>
          </cell>
        </row>
        <row r="9498">
          <cell r="A9498" t="str">
            <v>290934B</v>
          </cell>
          <cell r="B9498" t="str">
            <v>PLATE, LOCKING</v>
          </cell>
          <cell r="C9498">
            <v>1.1599999999999999</v>
          </cell>
          <cell r="D9498">
            <v>1.66</v>
          </cell>
          <cell r="E9498">
            <v>0.64792000000000005</v>
          </cell>
        </row>
        <row r="9499">
          <cell r="A9499" t="str">
            <v>290935A</v>
          </cell>
          <cell r="B9499" t="str">
            <v>BUSHING, OIL PUMP ASSY</v>
          </cell>
          <cell r="C9499">
            <v>309.75</v>
          </cell>
          <cell r="D9499">
            <v>442.5</v>
          </cell>
          <cell r="E9499">
            <v>70.120599999999996</v>
          </cell>
        </row>
        <row r="9500">
          <cell r="A9500" t="str">
            <v>290938A</v>
          </cell>
          <cell r="B9500" t="str">
            <v>VALVE, RELIEF</v>
          </cell>
          <cell r="C9500">
            <v>338.3</v>
          </cell>
          <cell r="D9500">
            <v>483.29</v>
          </cell>
          <cell r="E9500">
            <v>187.56399999999999</v>
          </cell>
        </row>
        <row r="9501">
          <cell r="A9501" t="str">
            <v>290940A</v>
          </cell>
          <cell r="B9501" t="str">
            <v>RETAINER, SPRING</v>
          </cell>
          <cell r="C9501">
            <v>66.3</v>
          </cell>
          <cell r="D9501">
            <v>94.71</v>
          </cell>
          <cell r="E9501">
            <v>11.16259</v>
          </cell>
        </row>
        <row r="9502">
          <cell r="A9502" t="str">
            <v>290947A</v>
          </cell>
          <cell r="B9502" t="str">
            <v>SCREW, SET M12 X 80</v>
          </cell>
          <cell r="C9502">
            <v>2.77</v>
          </cell>
          <cell r="D9502">
            <v>3.96</v>
          </cell>
          <cell r="E9502">
            <v>1.56</v>
          </cell>
        </row>
        <row r="9503">
          <cell r="A9503" t="str">
            <v>290953A</v>
          </cell>
          <cell r="B9503" t="str">
            <v>WIRE,LOCK,.048 DIA 18.00 LG</v>
          </cell>
          <cell r="C9503">
            <v>8.11</v>
          </cell>
          <cell r="D9503">
            <v>11.58</v>
          </cell>
          <cell r="E9503">
            <v>8.0418699999999994</v>
          </cell>
        </row>
        <row r="9504">
          <cell r="A9504" t="str">
            <v>291006A</v>
          </cell>
          <cell r="B9504" t="str">
            <v>TUBE,TURN 114.2 X3.6</v>
          </cell>
          <cell r="C9504">
            <v>39.590000000000003</v>
          </cell>
          <cell r="D9504">
            <v>56.55</v>
          </cell>
          <cell r="E9504">
            <v>26.694299999999998</v>
          </cell>
        </row>
        <row r="9505">
          <cell r="A9505" t="str">
            <v>291114A</v>
          </cell>
          <cell r="B9505" t="str">
            <v>PLATE, COVER</v>
          </cell>
          <cell r="C9505">
            <v>106.4</v>
          </cell>
          <cell r="D9505">
            <v>152</v>
          </cell>
          <cell r="E9505">
            <v>26.364000000000001</v>
          </cell>
        </row>
        <row r="9506">
          <cell r="A9506" t="str">
            <v>291131B</v>
          </cell>
          <cell r="B9506" t="str">
            <v>RETAINER,VALVE SPRING UPPER</v>
          </cell>
          <cell r="C9506">
            <v>57.12</v>
          </cell>
          <cell r="D9506">
            <v>81.599999999999994</v>
          </cell>
          <cell r="E9506">
            <v>13.4368</v>
          </cell>
        </row>
        <row r="9507">
          <cell r="A9507" t="str">
            <v>291133A</v>
          </cell>
          <cell r="B9507" t="str">
            <v>SHAFT,EXTENSION</v>
          </cell>
          <cell r="C9507">
            <v>1250.3499999999999</v>
          </cell>
          <cell r="D9507">
            <v>1786.21</v>
          </cell>
          <cell r="E9507">
            <v>853.21303</v>
          </cell>
        </row>
        <row r="9508">
          <cell r="A9508" t="str">
            <v>291134A</v>
          </cell>
          <cell r="B9508" t="str">
            <v>BOLT, FITTED</v>
          </cell>
          <cell r="C9508">
            <v>221.68</v>
          </cell>
          <cell r="D9508">
            <v>316.69</v>
          </cell>
          <cell r="E9508">
            <v>61.7136</v>
          </cell>
        </row>
        <row r="9509">
          <cell r="A9509" t="str">
            <v>291136A</v>
          </cell>
          <cell r="B9509" t="str">
            <v>TUBE, LUBE OIL</v>
          </cell>
          <cell r="C9509">
            <v>19.07</v>
          </cell>
          <cell r="D9509">
            <v>27.25</v>
          </cell>
          <cell r="E9509">
            <v>18.956209999999999</v>
          </cell>
        </row>
        <row r="9510">
          <cell r="A9510" t="str">
            <v>291140B</v>
          </cell>
          <cell r="B9510" t="str">
            <v>NBL DAMPER, VIBRATION</v>
          </cell>
          <cell r="C9510">
            <v>18164.71</v>
          </cell>
          <cell r="D9510">
            <v>25949.59</v>
          </cell>
          <cell r="E9510">
            <v>4690.3999999999996</v>
          </cell>
        </row>
        <row r="9511">
          <cell r="A9511" t="str">
            <v>291140C</v>
          </cell>
          <cell r="B9511" t="str">
            <v>NBL DAMPER, VIBRATION</v>
          </cell>
          <cell r="C9511">
            <v>7498.82</v>
          </cell>
          <cell r="D9511">
            <v>10712.59</v>
          </cell>
          <cell r="E9511">
            <v>3754.8991999999998</v>
          </cell>
        </row>
        <row r="9512">
          <cell r="A9512" t="str">
            <v>291140D</v>
          </cell>
          <cell r="B9512" t="str">
            <v>DAMPER,VIBRATION</v>
          </cell>
          <cell r="C9512">
            <v>18394.37</v>
          </cell>
          <cell r="D9512">
            <v>26277.67</v>
          </cell>
          <cell r="E9512">
            <v>7913.36</v>
          </cell>
        </row>
        <row r="9513">
          <cell r="A9513" t="str">
            <v>291312C</v>
          </cell>
          <cell r="B9513" t="str">
            <v>ADAPTER,WATER JUMPER</v>
          </cell>
          <cell r="C9513">
            <v>70.81</v>
          </cell>
          <cell r="D9513">
            <v>101.15</v>
          </cell>
          <cell r="E9513">
            <v>63.737850000000002</v>
          </cell>
        </row>
        <row r="9514">
          <cell r="A9514" t="str">
            <v>291359A</v>
          </cell>
          <cell r="B9514" t="str">
            <v>TUBE, DRAIN EXTENSION</v>
          </cell>
          <cell r="C9514">
            <v>103.28</v>
          </cell>
          <cell r="D9514">
            <v>147.54</v>
          </cell>
          <cell r="E9514">
            <v>39.852800000000002</v>
          </cell>
        </row>
        <row r="9515">
          <cell r="A9515" t="str">
            <v>291445B</v>
          </cell>
          <cell r="B9515" t="str">
            <v>TIMING TAPE,CCW ROT</v>
          </cell>
          <cell r="C9515">
            <v>114.13</v>
          </cell>
          <cell r="D9515">
            <v>163.04</v>
          </cell>
          <cell r="E9515">
            <v>58.791200000000003</v>
          </cell>
        </row>
        <row r="9516">
          <cell r="A9516" t="str">
            <v>291445C</v>
          </cell>
          <cell r="B9516" t="str">
            <v>TIMING TAPE,CCW ROT</v>
          </cell>
          <cell r="C9516">
            <v>20</v>
          </cell>
          <cell r="D9516">
            <v>28.57</v>
          </cell>
          <cell r="E9516">
            <v>4.3887999999999998</v>
          </cell>
        </row>
        <row r="9517">
          <cell r="A9517" t="str">
            <v>291576B</v>
          </cell>
          <cell r="B9517" t="str">
            <v>TUBE STRAINER, LUBE OIL</v>
          </cell>
          <cell r="C9517">
            <v>739.5</v>
          </cell>
          <cell r="D9517">
            <v>1056.43</v>
          </cell>
          <cell r="E9517">
            <v>305.77375000000001</v>
          </cell>
        </row>
        <row r="9518">
          <cell r="A9518" t="str">
            <v>291598A</v>
          </cell>
          <cell r="B9518" t="str">
            <v>GASKET, SQUARE</v>
          </cell>
          <cell r="C9518">
            <v>2.4500000000000002</v>
          </cell>
          <cell r="D9518">
            <v>3.5</v>
          </cell>
          <cell r="E9518">
            <v>0.61360000000000003</v>
          </cell>
        </row>
        <row r="9519">
          <cell r="A9519" t="str">
            <v>292297B</v>
          </cell>
          <cell r="B9519" t="str">
            <v>NBL STUD, CONNECTING ROD</v>
          </cell>
          <cell r="C9519">
            <v>219</v>
          </cell>
          <cell r="D9519">
            <v>312.86</v>
          </cell>
          <cell r="E9519">
            <v>22.308</v>
          </cell>
        </row>
        <row r="9520">
          <cell r="A9520" t="str">
            <v>292373A</v>
          </cell>
          <cell r="B9520" t="str">
            <v>DOOR,INSPECTION</v>
          </cell>
          <cell r="C9520">
            <v>252.34</v>
          </cell>
          <cell r="D9520">
            <v>360.49</v>
          </cell>
          <cell r="E9520">
            <v>254.24423999999999</v>
          </cell>
        </row>
        <row r="9521">
          <cell r="A9521" t="str">
            <v>292942D</v>
          </cell>
          <cell r="B9521" t="str">
            <v>COUPLING,FLEXIBLE</v>
          </cell>
          <cell r="C9521">
            <v>230.85</v>
          </cell>
          <cell r="D9521">
            <v>329.79</v>
          </cell>
          <cell r="E9521">
            <v>171.24639999999999</v>
          </cell>
        </row>
        <row r="9522">
          <cell r="A9522" t="str">
            <v>293311B</v>
          </cell>
          <cell r="B9522" t="str">
            <v>CLEVIS</v>
          </cell>
          <cell r="C9522">
            <v>229.42</v>
          </cell>
          <cell r="D9522">
            <v>327.74</v>
          </cell>
          <cell r="E9522">
            <v>173.5968</v>
          </cell>
        </row>
        <row r="9523">
          <cell r="A9523" t="str">
            <v>293404A</v>
          </cell>
          <cell r="B9523" t="str">
            <v>BODY,ELBOW .25NPTX8</v>
          </cell>
          <cell r="C9523">
            <v>5.64</v>
          </cell>
          <cell r="D9523">
            <v>8.06</v>
          </cell>
          <cell r="E9523">
            <v>3.8060900000000002</v>
          </cell>
        </row>
        <row r="9524">
          <cell r="A9524" t="str">
            <v>293413B</v>
          </cell>
          <cell r="B9524" t="str">
            <v>NBL BOLT,COUPLING</v>
          </cell>
          <cell r="C9524">
            <v>178.7</v>
          </cell>
          <cell r="D9524">
            <v>255.29</v>
          </cell>
          <cell r="E9524">
            <v>60.070399999999999</v>
          </cell>
        </row>
        <row r="9525">
          <cell r="A9525" t="str">
            <v>293430A</v>
          </cell>
          <cell r="B9525" t="str">
            <v>BODY,RED. UNION</v>
          </cell>
          <cell r="C9525">
            <v>14.83</v>
          </cell>
          <cell r="D9525">
            <v>21.19</v>
          </cell>
          <cell r="E9525">
            <v>2.8938999999999999</v>
          </cell>
        </row>
        <row r="9526">
          <cell r="A9526" t="str">
            <v>293431C</v>
          </cell>
          <cell r="B9526" t="str">
            <v>BRACKET,BARRING DEVICE</v>
          </cell>
          <cell r="C9526">
            <v>1291.8</v>
          </cell>
          <cell r="D9526">
            <v>1845.43</v>
          </cell>
          <cell r="E9526">
            <v>1237.88625</v>
          </cell>
        </row>
        <row r="9527">
          <cell r="A9527" t="str">
            <v>293431E</v>
          </cell>
          <cell r="B9527" t="str">
            <v>BRACKET,STARTER R.B.</v>
          </cell>
          <cell r="C9527">
            <v>2553.9899999999998</v>
          </cell>
          <cell r="D9527">
            <v>3648.56</v>
          </cell>
          <cell r="E9527">
            <v>933.44470000000001</v>
          </cell>
        </row>
        <row r="9528">
          <cell r="A9528" t="str">
            <v>293431F</v>
          </cell>
          <cell r="B9528" t="str">
            <v>BRACKET,STARTER L.B.</v>
          </cell>
          <cell r="C9528">
            <v>1418.31</v>
          </cell>
          <cell r="D9528">
            <v>2026.16</v>
          </cell>
          <cell r="E9528">
            <v>1113.5766000000001</v>
          </cell>
        </row>
        <row r="9529">
          <cell r="A9529" t="str">
            <v>293435B</v>
          </cell>
          <cell r="B9529" t="str">
            <v>MOTOR,AIR STARTER R.B.</v>
          </cell>
          <cell r="C9529">
            <v>2354.56</v>
          </cell>
          <cell r="D9529">
            <v>3363.66</v>
          </cell>
          <cell r="E9529">
            <v>1720.16</v>
          </cell>
        </row>
        <row r="9530">
          <cell r="A9530" t="str">
            <v>293435E</v>
          </cell>
          <cell r="B9530" t="str">
            <v>MOTOR,TURBINE STARTER,LB/RB</v>
          </cell>
          <cell r="C9530">
            <v>3701.97</v>
          </cell>
          <cell r="D9530">
            <v>5288.53</v>
          </cell>
          <cell r="E9530">
            <v>1945.1848</v>
          </cell>
        </row>
        <row r="9531">
          <cell r="A9531" t="str">
            <v>293435H</v>
          </cell>
          <cell r="B9531" t="str">
            <v>MOTOR,AIR STARTER(TDI)LOW PRES</v>
          </cell>
          <cell r="C9531">
            <v>2829.77</v>
          </cell>
          <cell r="D9531">
            <v>4042.53</v>
          </cell>
          <cell r="E9531">
            <v>1749.28</v>
          </cell>
        </row>
        <row r="9532">
          <cell r="A9532" t="str">
            <v>293435L</v>
          </cell>
          <cell r="B9532" t="str">
            <v>STARTER, AIR/GAS (150 PSIG MAX.)</v>
          </cell>
          <cell r="C9532">
            <v>3518.3</v>
          </cell>
          <cell r="D9532">
            <v>5026.1400000000003</v>
          </cell>
          <cell r="E9532">
            <v>2288</v>
          </cell>
        </row>
        <row r="9533">
          <cell r="A9533" t="str">
            <v>293435M</v>
          </cell>
          <cell r="B9533" t="str">
            <v>STARTER, AIR/GAS (90 PSIG MAX.)</v>
          </cell>
          <cell r="C9533">
            <v>4242.75</v>
          </cell>
          <cell r="D9533">
            <v>6061.07</v>
          </cell>
          <cell r="E9533">
            <v>2288</v>
          </cell>
        </row>
        <row r="9534">
          <cell r="A9534" t="str">
            <v>293437E</v>
          </cell>
          <cell r="B9534" t="str">
            <v>BRACKET,SUPPORT</v>
          </cell>
          <cell r="C9534">
            <v>3.03</v>
          </cell>
          <cell r="D9534">
            <v>4.33</v>
          </cell>
          <cell r="E9534">
            <v>1.8516600000000001</v>
          </cell>
        </row>
        <row r="9535">
          <cell r="A9535" t="str">
            <v>293437F</v>
          </cell>
          <cell r="B9535" t="str">
            <v>BRACKET,WATER INLET SUPPORT</v>
          </cell>
          <cell r="C9535">
            <v>19.010000000000002</v>
          </cell>
          <cell r="D9535">
            <v>27.15</v>
          </cell>
          <cell r="E9535">
            <v>18.478169999999999</v>
          </cell>
        </row>
        <row r="9536">
          <cell r="A9536" t="str">
            <v>293437M</v>
          </cell>
          <cell r="B9536" t="str">
            <v>BRACKET,WATER INLET SUPPORT</v>
          </cell>
          <cell r="C9536">
            <v>88.89</v>
          </cell>
          <cell r="D9536">
            <v>126.98</v>
          </cell>
          <cell r="E9536">
            <v>95.573920000000001</v>
          </cell>
        </row>
        <row r="9537">
          <cell r="A9537" t="str">
            <v>293437U</v>
          </cell>
          <cell r="B9537" t="str">
            <v>BRACKET, SUPPORT</v>
          </cell>
          <cell r="C9537">
            <v>20.86</v>
          </cell>
          <cell r="D9537">
            <v>29.8</v>
          </cell>
          <cell r="E9537">
            <v>14.0686</v>
          </cell>
        </row>
        <row r="9538">
          <cell r="A9538" t="str">
            <v>293437V</v>
          </cell>
          <cell r="B9538" t="str">
            <v>SUPPORT, STARTER SOLENOID</v>
          </cell>
          <cell r="C9538">
            <v>12.25</v>
          </cell>
          <cell r="D9538">
            <v>17.5</v>
          </cell>
          <cell r="E9538">
            <v>7.5712000000000002</v>
          </cell>
        </row>
        <row r="9539">
          <cell r="A9539" t="str">
            <v>293453E</v>
          </cell>
          <cell r="B9539" t="str">
            <v>INTERCOOLER,CHARGE AIR</v>
          </cell>
          <cell r="C9539">
            <v>21753.72</v>
          </cell>
          <cell r="D9539">
            <v>31076.75</v>
          </cell>
          <cell r="E9539">
            <v>5933.2</v>
          </cell>
        </row>
        <row r="9540">
          <cell r="A9540" t="str">
            <v>293454J</v>
          </cell>
          <cell r="B9540" t="str">
            <v>MANIFOLD,EXHAUST,RB</v>
          </cell>
          <cell r="C9540">
            <v>2925.98</v>
          </cell>
          <cell r="D9540">
            <v>4179.9799999999996</v>
          </cell>
          <cell r="E9540">
            <v>1686.7278699999999</v>
          </cell>
        </row>
        <row r="9541">
          <cell r="A9541" t="str">
            <v>293454K</v>
          </cell>
          <cell r="B9541" t="str">
            <v>MANIFOLD, EXHAUST,RB</v>
          </cell>
          <cell r="C9541">
            <v>507.74</v>
          </cell>
          <cell r="D9541">
            <v>725.34</v>
          </cell>
          <cell r="E9541">
            <v>313.87200000000001</v>
          </cell>
        </row>
        <row r="9542">
          <cell r="A9542" t="str">
            <v>293455J</v>
          </cell>
          <cell r="B9542" t="str">
            <v>MANIFOLD,EXHAUST L.B.</v>
          </cell>
          <cell r="C9542">
            <v>3201.66</v>
          </cell>
          <cell r="D9542">
            <v>4573.79</v>
          </cell>
          <cell r="E9542">
            <v>1189.55834</v>
          </cell>
        </row>
        <row r="9543">
          <cell r="A9543" t="str">
            <v>293455K</v>
          </cell>
          <cell r="B9543" t="str">
            <v>MANIFOLD,EXHAUST LB</v>
          </cell>
          <cell r="C9543">
            <v>507.74</v>
          </cell>
          <cell r="D9543">
            <v>725.34</v>
          </cell>
          <cell r="E9543">
            <v>313.87200000000001</v>
          </cell>
        </row>
        <row r="9544">
          <cell r="A9544" t="str">
            <v>293462B</v>
          </cell>
          <cell r="B9544" t="str">
            <v>CONN.EXH.MFLD.</v>
          </cell>
          <cell r="C9544">
            <v>625.77</v>
          </cell>
          <cell r="D9544">
            <v>893.96</v>
          </cell>
          <cell r="E9544">
            <v>550.38882999999998</v>
          </cell>
        </row>
        <row r="9545">
          <cell r="A9545" t="str">
            <v>293463D</v>
          </cell>
          <cell r="B9545" t="str">
            <v>BELLOW, EXHAUST MANIFOLD ASSEMBLY</v>
          </cell>
          <cell r="C9545">
            <v>747.78</v>
          </cell>
          <cell r="D9545">
            <v>1068.26</v>
          </cell>
          <cell r="E9545">
            <v>146.69167999999999</v>
          </cell>
        </row>
        <row r="9546">
          <cell r="A9546" t="str">
            <v>293467D</v>
          </cell>
          <cell r="B9546" t="str">
            <v>PLENUM,OUTLET REAR</v>
          </cell>
          <cell r="C9546">
            <v>1423.11</v>
          </cell>
          <cell r="D9546">
            <v>2033.01</v>
          </cell>
          <cell r="E9546">
            <v>965.5607</v>
          </cell>
        </row>
        <row r="9547">
          <cell r="A9547" t="str">
            <v>293467H</v>
          </cell>
          <cell r="B9547" t="str">
            <v>PLENUM,INTERCOOLER INLET</v>
          </cell>
          <cell r="C9547">
            <v>2605.21</v>
          </cell>
          <cell r="D9547">
            <v>3721.73</v>
          </cell>
          <cell r="E9547">
            <v>1791.2044000000001</v>
          </cell>
        </row>
        <row r="9548">
          <cell r="A9548" t="str">
            <v>293470B</v>
          </cell>
          <cell r="B9548" t="str">
            <v>GASKET, PLENUM</v>
          </cell>
          <cell r="C9548">
            <v>34.85</v>
          </cell>
          <cell r="D9548">
            <v>49.79</v>
          </cell>
          <cell r="E9548">
            <v>14.1752</v>
          </cell>
        </row>
        <row r="9549">
          <cell r="A9549" t="str">
            <v>293470C</v>
          </cell>
          <cell r="B9549" t="str">
            <v>GASKET, PLENUM</v>
          </cell>
          <cell r="C9549">
            <v>52.29</v>
          </cell>
          <cell r="D9549">
            <v>74.69</v>
          </cell>
          <cell r="E9549">
            <v>15.558400000000001</v>
          </cell>
        </row>
        <row r="9550">
          <cell r="A9550" t="str">
            <v>293471A</v>
          </cell>
          <cell r="B9550" t="str">
            <v>GASKET,AIR TUBE-PLENUM</v>
          </cell>
          <cell r="C9550">
            <v>77</v>
          </cell>
          <cell r="D9550">
            <v>110</v>
          </cell>
          <cell r="E9550">
            <v>14.747199999999999</v>
          </cell>
        </row>
        <row r="9551">
          <cell r="A9551" t="str">
            <v>293471D</v>
          </cell>
          <cell r="B9551" t="str">
            <v>GASKET,COOLER TO AIR DUCT</v>
          </cell>
          <cell r="C9551">
            <v>9.82</v>
          </cell>
          <cell r="D9551">
            <v>14.03</v>
          </cell>
          <cell r="E9551">
            <v>5.98</v>
          </cell>
        </row>
        <row r="9552">
          <cell r="A9552" t="str">
            <v>293471F</v>
          </cell>
          <cell r="B9552" t="str">
            <v>GASKET,RETAINING FLANGE</v>
          </cell>
          <cell r="C9552">
            <v>11.87</v>
          </cell>
          <cell r="D9552">
            <v>16.96</v>
          </cell>
          <cell r="E9552">
            <v>6.1151999999999997</v>
          </cell>
        </row>
        <row r="9553">
          <cell r="A9553" t="str">
            <v>293471G</v>
          </cell>
          <cell r="B9553" t="str">
            <v>GASKET,COMP DISCH ELBOW</v>
          </cell>
          <cell r="C9553">
            <v>34.85</v>
          </cell>
          <cell r="D9553">
            <v>49.79</v>
          </cell>
          <cell r="E9553">
            <v>6.8952</v>
          </cell>
        </row>
        <row r="9554">
          <cell r="A9554" t="str">
            <v>293471H</v>
          </cell>
          <cell r="B9554" t="str">
            <v>GASKET,INTERCLR PLENUM ELBOW</v>
          </cell>
          <cell r="C9554">
            <v>40.799999999999997</v>
          </cell>
          <cell r="D9554">
            <v>58.29</v>
          </cell>
          <cell r="E9554">
            <v>14.144</v>
          </cell>
        </row>
        <row r="9555">
          <cell r="A9555" t="str">
            <v>293471J</v>
          </cell>
          <cell r="B9555" t="str">
            <v>GASKET,INTCLR PLENUM DISCH ELB</v>
          </cell>
          <cell r="C9555">
            <v>17.43</v>
          </cell>
          <cell r="D9555">
            <v>24.9</v>
          </cell>
          <cell r="E9555">
            <v>4.9192</v>
          </cell>
        </row>
        <row r="9556">
          <cell r="A9556" t="str">
            <v>293471K</v>
          </cell>
          <cell r="B9556" t="str">
            <v>GASKET,FLEX CONN DISCH ELBOW</v>
          </cell>
          <cell r="C9556">
            <v>27.54</v>
          </cell>
          <cell r="D9556">
            <v>39.340000000000003</v>
          </cell>
          <cell r="E9556">
            <v>8.5695999999999994</v>
          </cell>
        </row>
        <row r="9557">
          <cell r="A9557" t="str">
            <v>293495A</v>
          </cell>
          <cell r="B9557" t="str">
            <v>PIN,SPRING 4X36</v>
          </cell>
          <cell r="C9557">
            <v>1.0900000000000001</v>
          </cell>
          <cell r="D9557">
            <v>1.56</v>
          </cell>
          <cell r="E9557">
            <v>0.19968</v>
          </cell>
        </row>
        <row r="9558">
          <cell r="A9558" t="str">
            <v>293502A</v>
          </cell>
          <cell r="B9558" t="str">
            <v>ELBOW</v>
          </cell>
          <cell r="C9558">
            <v>45.09</v>
          </cell>
          <cell r="D9558">
            <v>64.42</v>
          </cell>
          <cell r="E9558">
            <v>30.263999999999999</v>
          </cell>
        </row>
        <row r="9559">
          <cell r="A9559" t="str">
            <v>293502C</v>
          </cell>
          <cell r="B9559" t="str">
            <v>ELBOW</v>
          </cell>
          <cell r="C9559">
            <v>63.61</v>
          </cell>
          <cell r="D9559">
            <v>90.87</v>
          </cell>
          <cell r="E9559">
            <v>45.652659999999997</v>
          </cell>
        </row>
        <row r="9560">
          <cell r="A9560" t="str">
            <v>293504C</v>
          </cell>
          <cell r="B9560" t="str">
            <v>HEADER,WATER DISCHARGE</v>
          </cell>
          <cell r="C9560">
            <v>2381.7199999999998</v>
          </cell>
          <cell r="D9560">
            <v>3402.46</v>
          </cell>
          <cell r="E9560">
            <v>998.96867999999995</v>
          </cell>
        </row>
        <row r="9561">
          <cell r="A9561" t="str">
            <v>293504D</v>
          </cell>
          <cell r="B9561" t="str">
            <v>HEADER, WATER DISCHARGE</v>
          </cell>
          <cell r="C9561">
            <v>632.83000000000004</v>
          </cell>
          <cell r="D9561">
            <v>904.04</v>
          </cell>
          <cell r="E9561">
            <v>386.65120000000002</v>
          </cell>
        </row>
        <row r="9562">
          <cell r="A9562" t="str">
            <v>293600C</v>
          </cell>
          <cell r="B9562" t="str">
            <v>PLUG,GAS ADMISSION PILOT</v>
          </cell>
          <cell r="C9562">
            <v>47.25</v>
          </cell>
          <cell r="D9562">
            <v>67.5</v>
          </cell>
          <cell r="E9562">
            <v>26.322399999999998</v>
          </cell>
        </row>
        <row r="9563">
          <cell r="A9563" t="str">
            <v>293602B</v>
          </cell>
          <cell r="B9563" t="str">
            <v>FLANGE</v>
          </cell>
          <cell r="C9563">
            <v>1.96</v>
          </cell>
          <cell r="D9563">
            <v>2.79</v>
          </cell>
          <cell r="E9563">
            <v>1.3208</v>
          </cell>
        </row>
        <row r="9564">
          <cell r="A9564" t="str">
            <v>293602D</v>
          </cell>
          <cell r="B9564" t="str">
            <v>FLANGE,ADMISSION VALVE</v>
          </cell>
          <cell r="C9564">
            <v>18.34</v>
          </cell>
          <cell r="D9564">
            <v>26.2</v>
          </cell>
          <cell r="E9564">
            <v>8.2159999999999993</v>
          </cell>
        </row>
        <row r="9565">
          <cell r="A9565" t="str">
            <v>293607E</v>
          </cell>
          <cell r="B9565" t="str">
            <v>EXTENSION,SPARK PLUG HOLDER</v>
          </cell>
          <cell r="C9565">
            <v>165</v>
          </cell>
          <cell r="D9565">
            <v>235.71</v>
          </cell>
          <cell r="E9565">
            <v>106.27760000000001</v>
          </cell>
        </row>
        <row r="9566">
          <cell r="A9566" t="str">
            <v>293644C</v>
          </cell>
          <cell r="B9566" t="str">
            <v>TUBE,WSTGATE SENSING</v>
          </cell>
          <cell r="C9566">
            <v>18</v>
          </cell>
          <cell r="D9566">
            <v>25.72</v>
          </cell>
          <cell r="E9566">
            <v>16.772200000000002</v>
          </cell>
        </row>
        <row r="9567">
          <cell r="A9567" t="str">
            <v>293644F</v>
          </cell>
          <cell r="B9567" t="str">
            <v>TUBE,WSTGT SENSING</v>
          </cell>
          <cell r="C9567">
            <v>17.739999999999998</v>
          </cell>
          <cell r="D9567">
            <v>25.34</v>
          </cell>
          <cell r="E9567">
            <v>17.40494</v>
          </cell>
        </row>
        <row r="9568">
          <cell r="A9568" t="str">
            <v>293644G</v>
          </cell>
          <cell r="B9568" t="str">
            <v>TUBE,LUBE OIL SUPPLY</v>
          </cell>
          <cell r="C9568">
            <v>16.93</v>
          </cell>
          <cell r="D9568">
            <v>24.18</v>
          </cell>
          <cell r="E9568">
            <v>16.07863</v>
          </cell>
        </row>
        <row r="9569">
          <cell r="A9569" t="str">
            <v>293645F</v>
          </cell>
          <cell r="B9569" t="str">
            <v>MAGNET0,ALTR0NIC 3</v>
          </cell>
          <cell r="C9569">
            <v>1842.32</v>
          </cell>
          <cell r="D9569">
            <v>2631.89</v>
          </cell>
          <cell r="E9569">
            <v>1192.0896</v>
          </cell>
        </row>
        <row r="9570">
          <cell r="A9570" t="str">
            <v>293685G</v>
          </cell>
          <cell r="B9570" t="str">
            <v>BRKT,WATER MFLD SUPPORT</v>
          </cell>
          <cell r="C9570">
            <v>227.46</v>
          </cell>
          <cell r="D9570">
            <v>324.94</v>
          </cell>
          <cell r="E9570">
            <v>124.8</v>
          </cell>
        </row>
        <row r="9571">
          <cell r="A9571" t="str">
            <v>293685H</v>
          </cell>
          <cell r="B9571" t="str">
            <v>BRACKET,WATER MFLD SUPPORT</v>
          </cell>
          <cell r="C9571">
            <v>220.28</v>
          </cell>
          <cell r="D9571">
            <v>314.68</v>
          </cell>
          <cell r="E9571">
            <v>113.4744</v>
          </cell>
        </row>
        <row r="9572">
          <cell r="A9572" t="str">
            <v>293685M</v>
          </cell>
          <cell r="B9572" t="str">
            <v>BRACKET,WATER MFLD SUPPORT</v>
          </cell>
          <cell r="C9572">
            <v>265.27999999999997</v>
          </cell>
          <cell r="D9572">
            <v>378.97</v>
          </cell>
          <cell r="E9572">
            <v>257.58577000000002</v>
          </cell>
        </row>
        <row r="9573">
          <cell r="A9573" t="str">
            <v>293685P</v>
          </cell>
          <cell r="B9573" t="str">
            <v>BRACKET, WATER MANIFOLD SUPPORT, LOWER</v>
          </cell>
          <cell r="C9573">
            <v>74.05</v>
          </cell>
          <cell r="D9573">
            <v>105.78</v>
          </cell>
          <cell r="E9573">
            <v>16.5672</v>
          </cell>
        </row>
        <row r="9574">
          <cell r="A9574" t="str">
            <v>293685R</v>
          </cell>
          <cell r="B9574" t="str">
            <v>BRACKET, WATER MANIFOLD SUPPORT, UPPER</v>
          </cell>
          <cell r="C9574">
            <v>54.08</v>
          </cell>
          <cell r="D9574">
            <v>77.260000000000005</v>
          </cell>
          <cell r="E9574">
            <v>11.7416</v>
          </cell>
        </row>
        <row r="9575">
          <cell r="A9575" t="str">
            <v>293714B</v>
          </cell>
          <cell r="B9575" t="str">
            <v>MANIFOLD CAP,FRONT INTAKE</v>
          </cell>
          <cell r="C9575">
            <v>826</v>
          </cell>
          <cell r="D9575">
            <v>1180</v>
          </cell>
          <cell r="E9575">
            <v>366.92239999999998</v>
          </cell>
        </row>
        <row r="9576">
          <cell r="A9576" t="str">
            <v>293717A</v>
          </cell>
          <cell r="B9576" t="str">
            <v>FLG,AIR INLET ELBOW</v>
          </cell>
          <cell r="C9576">
            <v>132.80000000000001</v>
          </cell>
          <cell r="D9576">
            <v>189.71</v>
          </cell>
          <cell r="E9576">
            <v>40.404000000000003</v>
          </cell>
        </row>
        <row r="9577">
          <cell r="A9577" t="str">
            <v>293726A</v>
          </cell>
          <cell r="B9577" t="str">
            <v>TAPE, TIMING</v>
          </cell>
          <cell r="C9577">
            <v>34.4</v>
          </cell>
          <cell r="D9577">
            <v>49.14</v>
          </cell>
          <cell r="E9577">
            <v>7.9352</v>
          </cell>
        </row>
        <row r="9578">
          <cell r="A9578" t="str">
            <v>293728B</v>
          </cell>
          <cell r="B9578" t="str">
            <v>TUBE,LUBE OIL</v>
          </cell>
          <cell r="C9578">
            <v>22.92</v>
          </cell>
          <cell r="D9578">
            <v>32.74</v>
          </cell>
          <cell r="E9578">
            <v>23.069839999999999</v>
          </cell>
        </row>
        <row r="9579">
          <cell r="A9579" t="str">
            <v>293776A</v>
          </cell>
          <cell r="B9579" t="str">
            <v>TUBE, SUCTION ASSY</v>
          </cell>
          <cell r="C9579">
            <v>121.13</v>
          </cell>
          <cell r="D9579">
            <v>173.04</v>
          </cell>
          <cell r="E9579">
            <v>81.683070000000001</v>
          </cell>
        </row>
        <row r="9580">
          <cell r="A9580" t="str">
            <v>293784D</v>
          </cell>
          <cell r="B9580" t="str">
            <v>NBL BEARING, THRUST</v>
          </cell>
          <cell r="C9580">
            <v>2238.14</v>
          </cell>
          <cell r="D9580">
            <v>3197.34</v>
          </cell>
          <cell r="E9580">
            <v>372.16399999999999</v>
          </cell>
        </row>
        <row r="9581">
          <cell r="A9581" t="str">
            <v>293813A</v>
          </cell>
          <cell r="B9581" t="str">
            <v>CLAMP</v>
          </cell>
          <cell r="C9581">
            <v>155.74</v>
          </cell>
          <cell r="D9581">
            <v>222.48</v>
          </cell>
          <cell r="E9581">
            <v>95.38409</v>
          </cell>
        </row>
        <row r="9582">
          <cell r="A9582" t="str">
            <v>293831A</v>
          </cell>
          <cell r="B9582" t="str">
            <v>VALVE,3-WAY BALL</v>
          </cell>
          <cell r="C9582">
            <v>67.03</v>
          </cell>
          <cell r="D9582">
            <v>95.76</v>
          </cell>
          <cell r="E9582">
            <v>45.201000000000001</v>
          </cell>
        </row>
        <row r="9583">
          <cell r="A9583" t="str">
            <v>293835J</v>
          </cell>
          <cell r="B9583" t="str">
            <v>DAMPER,VIBRATION</v>
          </cell>
          <cell r="C9583">
            <v>30798.32</v>
          </cell>
          <cell r="D9583">
            <v>43997.599999999999</v>
          </cell>
          <cell r="E9583">
            <v>10829.156000000001</v>
          </cell>
        </row>
        <row r="9584">
          <cell r="A9584" t="str">
            <v>293850A</v>
          </cell>
          <cell r="B9584" t="str">
            <v>BEARING,GOV.DRIVE</v>
          </cell>
          <cell r="C9584">
            <v>286.39999999999998</v>
          </cell>
          <cell r="D9584">
            <v>409.14</v>
          </cell>
          <cell r="E9584">
            <v>117.312</v>
          </cell>
        </row>
        <row r="9585">
          <cell r="A9585" t="str">
            <v>293861A</v>
          </cell>
          <cell r="B9585" t="str">
            <v>NUT,LOCK M16X1,5</v>
          </cell>
          <cell r="C9585">
            <v>4.5199999999999996</v>
          </cell>
          <cell r="D9585">
            <v>6.46</v>
          </cell>
          <cell r="E9585">
            <v>3.0472000000000001</v>
          </cell>
        </row>
        <row r="9586">
          <cell r="A9586" t="str">
            <v>294011A</v>
          </cell>
          <cell r="B9586" t="str">
            <v>BUSHING</v>
          </cell>
          <cell r="C9586">
            <v>232.8</v>
          </cell>
          <cell r="D9586">
            <v>332.57</v>
          </cell>
          <cell r="E9586">
            <v>63.403840000000002</v>
          </cell>
        </row>
        <row r="9587">
          <cell r="A9587" t="str">
            <v>294037A</v>
          </cell>
          <cell r="B9587" t="str">
            <v>WASHER</v>
          </cell>
          <cell r="C9587">
            <v>49.62</v>
          </cell>
          <cell r="D9587">
            <v>70.89</v>
          </cell>
          <cell r="E9587">
            <v>12.4488</v>
          </cell>
        </row>
        <row r="9588">
          <cell r="A9588" t="str">
            <v>294093H</v>
          </cell>
          <cell r="B9588" t="str">
            <v>GASKET,SPIRAL,OBLONG</v>
          </cell>
          <cell r="C9588">
            <v>15.38</v>
          </cell>
          <cell r="D9588">
            <v>21.97</v>
          </cell>
          <cell r="E9588">
            <v>6.8397399999999999</v>
          </cell>
        </row>
        <row r="9589">
          <cell r="A9589" t="str">
            <v>294093J</v>
          </cell>
          <cell r="B9589" t="str">
            <v>GASKET,SPIRAL</v>
          </cell>
          <cell r="C9589">
            <v>24</v>
          </cell>
          <cell r="D9589">
            <v>34.29</v>
          </cell>
          <cell r="E9589">
            <v>8.0782000000000007</v>
          </cell>
        </row>
        <row r="9590">
          <cell r="A9590" t="str">
            <v>294093K</v>
          </cell>
          <cell r="B9590" t="str">
            <v>GASKET,SPIRAL</v>
          </cell>
          <cell r="C9590">
            <v>23.82</v>
          </cell>
          <cell r="D9590">
            <v>34.020000000000003</v>
          </cell>
          <cell r="E9590">
            <v>7.5954600000000001</v>
          </cell>
        </row>
        <row r="9591">
          <cell r="A9591" t="str">
            <v>294093L</v>
          </cell>
          <cell r="B9591" t="str">
            <v>GASKET,SPIRAL</v>
          </cell>
          <cell r="C9591">
            <v>23.82</v>
          </cell>
          <cell r="D9591">
            <v>34.020000000000003</v>
          </cell>
          <cell r="E9591">
            <v>5.4496000000000002</v>
          </cell>
        </row>
        <row r="9592">
          <cell r="A9592" t="str">
            <v>294093N</v>
          </cell>
          <cell r="B9592" t="str">
            <v>GASKET,SPIRAL</v>
          </cell>
          <cell r="C9592">
            <v>14.63</v>
          </cell>
          <cell r="D9592">
            <v>20.9</v>
          </cell>
          <cell r="E9592">
            <v>7.6360000000000001</v>
          </cell>
        </row>
        <row r="9593">
          <cell r="A9593" t="str">
            <v>294093P</v>
          </cell>
          <cell r="B9593" t="str">
            <v>GASKET,SPIRAL</v>
          </cell>
          <cell r="C9593">
            <v>21.42</v>
          </cell>
          <cell r="D9593">
            <v>30.6</v>
          </cell>
          <cell r="E9593">
            <v>7.1551999999999998</v>
          </cell>
        </row>
        <row r="9594">
          <cell r="A9594" t="str">
            <v>294093R</v>
          </cell>
          <cell r="B9594" t="str">
            <v>GASKET,SPIRAL,2 IN PIPE</v>
          </cell>
          <cell r="C9594">
            <v>11.3</v>
          </cell>
          <cell r="D9594">
            <v>16.149999999999999</v>
          </cell>
          <cell r="E9594">
            <v>5.6481500000000002</v>
          </cell>
        </row>
        <row r="9595">
          <cell r="A9595" t="str">
            <v>294093S</v>
          </cell>
          <cell r="B9595" t="str">
            <v>GASKET,SPIRAL,2.5 IN PIPE</v>
          </cell>
          <cell r="C9595">
            <v>11.63</v>
          </cell>
          <cell r="D9595">
            <v>16.61</v>
          </cell>
          <cell r="E9595">
            <v>3.8792</v>
          </cell>
        </row>
        <row r="9596">
          <cell r="A9596" t="str">
            <v>294093T</v>
          </cell>
          <cell r="B9596" t="str">
            <v>GASKET,SPIRAL,3 IN PIPE</v>
          </cell>
          <cell r="C9596">
            <v>13.16</v>
          </cell>
          <cell r="D9596">
            <v>18.8</v>
          </cell>
          <cell r="E9596">
            <v>4.1496000000000004</v>
          </cell>
        </row>
        <row r="9597">
          <cell r="A9597" t="str">
            <v>294093U</v>
          </cell>
          <cell r="B9597" t="str">
            <v>GASKET,SPIRAL WOUND</v>
          </cell>
          <cell r="C9597">
            <v>12.24</v>
          </cell>
          <cell r="D9597">
            <v>17.489999999999998</v>
          </cell>
          <cell r="E9597">
            <v>5.8620299999999999</v>
          </cell>
        </row>
        <row r="9598">
          <cell r="A9598" t="str">
            <v>294093V</v>
          </cell>
          <cell r="B9598" t="str">
            <v>GASKET,SPIRAL</v>
          </cell>
          <cell r="C9598">
            <v>21.53</v>
          </cell>
          <cell r="D9598">
            <v>30.76</v>
          </cell>
          <cell r="E9598">
            <v>5.9020000000000001</v>
          </cell>
        </row>
        <row r="9599">
          <cell r="A9599" t="str">
            <v>294093W</v>
          </cell>
          <cell r="B9599" t="str">
            <v>GASKET,SPIRAL</v>
          </cell>
          <cell r="C9599">
            <v>25.63</v>
          </cell>
          <cell r="D9599">
            <v>36.619999999999997</v>
          </cell>
          <cell r="E9599">
            <v>9.1</v>
          </cell>
        </row>
        <row r="9600">
          <cell r="A9600" t="str">
            <v>294093X</v>
          </cell>
          <cell r="B9600" t="str">
            <v>GASKET, SPIRAL</v>
          </cell>
          <cell r="C9600">
            <v>62.22</v>
          </cell>
          <cell r="D9600">
            <v>88.89</v>
          </cell>
          <cell r="E9600">
            <v>53.825200000000002</v>
          </cell>
        </row>
        <row r="9601">
          <cell r="A9601" t="str">
            <v>294124A</v>
          </cell>
          <cell r="B9601" t="str">
            <v>GASKET, CIRCULAR</v>
          </cell>
          <cell r="C9601">
            <v>15.28</v>
          </cell>
          <cell r="D9601">
            <v>21.83</v>
          </cell>
          <cell r="E9601">
            <v>3.7336</v>
          </cell>
        </row>
        <row r="9602">
          <cell r="A9602" t="str">
            <v>294124B</v>
          </cell>
          <cell r="B9602" t="str">
            <v>GASKET, CIRCULAR</v>
          </cell>
          <cell r="C9602">
            <v>7.13</v>
          </cell>
          <cell r="D9602">
            <v>10.19</v>
          </cell>
          <cell r="E9602">
            <v>1.9239999999999999</v>
          </cell>
        </row>
        <row r="9603">
          <cell r="A9603" t="str">
            <v>294124C</v>
          </cell>
          <cell r="B9603" t="str">
            <v>GASKET</v>
          </cell>
          <cell r="C9603">
            <v>17.61</v>
          </cell>
          <cell r="D9603">
            <v>25.15</v>
          </cell>
          <cell r="E9603">
            <v>5.98</v>
          </cell>
        </row>
        <row r="9604">
          <cell r="A9604" t="str">
            <v>294156A</v>
          </cell>
          <cell r="B9604" t="str">
            <v>TUBE,AIR LB PINION</v>
          </cell>
          <cell r="C9604">
            <v>3.43</v>
          </cell>
          <cell r="D9604">
            <v>4.91</v>
          </cell>
          <cell r="E9604">
            <v>2.3142900000000002</v>
          </cell>
        </row>
        <row r="9605">
          <cell r="A9605" t="str">
            <v>294156B</v>
          </cell>
          <cell r="B9605" t="str">
            <v>TUBE,PINION INLET AIR,LB</v>
          </cell>
          <cell r="C9605">
            <v>5.86</v>
          </cell>
          <cell r="D9605">
            <v>8.3699999999999992</v>
          </cell>
          <cell r="E9605">
            <v>3.952</v>
          </cell>
        </row>
        <row r="9606">
          <cell r="A9606" t="str">
            <v>294156C</v>
          </cell>
          <cell r="B9606" t="str">
            <v>TUBE,PINION AIR INLET LB</v>
          </cell>
          <cell r="C9606">
            <v>23.05</v>
          </cell>
          <cell r="D9606">
            <v>32.93</v>
          </cell>
          <cell r="E9606">
            <v>23.160499999999999</v>
          </cell>
        </row>
        <row r="9607">
          <cell r="A9607" t="str">
            <v>294157A</v>
          </cell>
          <cell r="B9607" t="str">
            <v>TUBE,AIR STARTER</v>
          </cell>
          <cell r="C9607">
            <v>4.1399999999999997</v>
          </cell>
          <cell r="D9607">
            <v>5.91</v>
          </cell>
          <cell r="E9607">
            <v>2.78932</v>
          </cell>
        </row>
        <row r="9608">
          <cell r="A9608" t="str">
            <v>294157C</v>
          </cell>
          <cell r="B9608" t="str">
            <v>TUBE,AIR STARTER TO UNION RB</v>
          </cell>
          <cell r="C9608">
            <v>23.05</v>
          </cell>
          <cell r="D9608">
            <v>32.93</v>
          </cell>
          <cell r="E9608">
            <v>23.160499999999999</v>
          </cell>
        </row>
        <row r="9609">
          <cell r="A9609" t="str">
            <v>294158A</v>
          </cell>
          <cell r="B9609" t="str">
            <v>TUBE,AIR RB PINION</v>
          </cell>
          <cell r="C9609">
            <v>1.22</v>
          </cell>
          <cell r="D9609">
            <v>1.74</v>
          </cell>
          <cell r="E9609">
            <v>0.81964000000000004</v>
          </cell>
        </row>
        <row r="9610">
          <cell r="A9610" t="str">
            <v>294158N</v>
          </cell>
          <cell r="B9610" t="str">
            <v>TUBE, AIR STARTER TO 3-WAY</v>
          </cell>
          <cell r="C9610">
            <v>62.14</v>
          </cell>
          <cell r="D9610">
            <v>88.76</v>
          </cell>
          <cell r="E9610">
            <v>41.901600000000002</v>
          </cell>
        </row>
        <row r="9611">
          <cell r="A9611" t="str">
            <v>294492E</v>
          </cell>
          <cell r="B9611" t="str">
            <v>TUBE,AIR CARB INLET</v>
          </cell>
          <cell r="C9611">
            <v>1299.5899999999999</v>
          </cell>
          <cell r="D9611">
            <v>1856.56</v>
          </cell>
          <cell r="E9611">
            <v>389.02</v>
          </cell>
        </row>
        <row r="9612">
          <cell r="A9612" t="str">
            <v>294495A</v>
          </cell>
          <cell r="B9612" t="str">
            <v>FLANGE,AIR INLET TUBE</v>
          </cell>
          <cell r="C9612">
            <v>236.56</v>
          </cell>
          <cell r="D9612">
            <v>337.95</v>
          </cell>
          <cell r="E9612">
            <v>164.1096</v>
          </cell>
        </row>
        <row r="9613">
          <cell r="A9613" t="str">
            <v>294540A</v>
          </cell>
          <cell r="B9613" t="str">
            <v>PIN,SPRING 6X40</v>
          </cell>
          <cell r="C9613">
            <v>1.54</v>
          </cell>
          <cell r="D9613">
            <v>2.2000000000000002</v>
          </cell>
          <cell r="E9613">
            <v>0.33279999999999998</v>
          </cell>
        </row>
        <row r="9614">
          <cell r="A9614" t="str">
            <v>294554C</v>
          </cell>
          <cell r="B9614" t="str">
            <v>BRACKET,GAS REGULATOR</v>
          </cell>
          <cell r="C9614">
            <v>212.99</v>
          </cell>
          <cell r="D9614">
            <v>304.26</v>
          </cell>
          <cell r="E9614">
            <v>225.47214</v>
          </cell>
        </row>
        <row r="9615">
          <cell r="A9615" t="str">
            <v>294582B</v>
          </cell>
          <cell r="B9615" t="str">
            <v>BRACKET,PRECHAMBER REGULATOR</v>
          </cell>
          <cell r="C9615">
            <v>30.41</v>
          </cell>
          <cell r="D9615">
            <v>43.45</v>
          </cell>
          <cell r="E9615">
            <v>29.83436</v>
          </cell>
        </row>
        <row r="9616">
          <cell r="A9616" t="str">
            <v>294582C</v>
          </cell>
          <cell r="B9616" t="str">
            <v>BRACKET, REGULATOR</v>
          </cell>
          <cell r="C9616">
            <v>40.119999999999997</v>
          </cell>
          <cell r="D9616">
            <v>57.31</v>
          </cell>
          <cell r="E9616">
            <v>24.396319999999999</v>
          </cell>
        </row>
        <row r="9617">
          <cell r="A9617" t="str">
            <v>294596A</v>
          </cell>
          <cell r="B9617" t="str">
            <v>TUBE,PRECHAMBER SUPPLY</v>
          </cell>
          <cell r="C9617">
            <v>41.47</v>
          </cell>
          <cell r="D9617">
            <v>59.25</v>
          </cell>
          <cell r="E9617">
            <v>20.643999999999998</v>
          </cell>
        </row>
        <row r="9618">
          <cell r="A9618" t="str">
            <v>294596B</v>
          </cell>
          <cell r="B9618" t="str">
            <v>TUBE, PRECHAMBER SUPPLY</v>
          </cell>
          <cell r="C9618">
            <v>39.49</v>
          </cell>
          <cell r="D9618">
            <v>56.42</v>
          </cell>
          <cell r="E9618">
            <v>35.820180000000001</v>
          </cell>
        </row>
        <row r="9619">
          <cell r="A9619" t="str">
            <v>294773A</v>
          </cell>
          <cell r="B9619" t="str">
            <v>COLLAR, THRUST</v>
          </cell>
          <cell r="C9619">
            <v>34.85</v>
          </cell>
          <cell r="D9619">
            <v>49.78</v>
          </cell>
          <cell r="E9619">
            <v>36.791879999999999</v>
          </cell>
        </row>
        <row r="9620">
          <cell r="A9620" t="str">
            <v>294773C</v>
          </cell>
          <cell r="B9620" t="str">
            <v>COLLAR, THRUST</v>
          </cell>
          <cell r="C9620">
            <v>266.22000000000003</v>
          </cell>
          <cell r="D9620">
            <v>380.31</v>
          </cell>
          <cell r="E9620">
            <v>56.887999999999998</v>
          </cell>
        </row>
        <row r="9621">
          <cell r="A9621" t="str">
            <v>294774A</v>
          </cell>
          <cell r="B9621" t="str">
            <v>VALVE, BUTTERFLY</v>
          </cell>
          <cell r="C9621">
            <v>154.51</v>
          </cell>
          <cell r="D9621">
            <v>220.73</v>
          </cell>
          <cell r="E9621">
            <v>62.233600000000003</v>
          </cell>
        </row>
        <row r="9622">
          <cell r="A9622" t="str">
            <v>294811G</v>
          </cell>
          <cell r="B9622" t="str">
            <v>INSERT, VALVE SEAT</v>
          </cell>
          <cell r="C9622">
            <v>232</v>
          </cell>
          <cell r="D9622">
            <v>331.43</v>
          </cell>
          <cell r="E9622">
            <v>54.059199999999997</v>
          </cell>
        </row>
        <row r="9623">
          <cell r="A9623" t="str">
            <v>294811G2</v>
          </cell>
          <cell r="B9623" t="str">
            <v>INSERT,VALVE SEAT,.020 OVRSZE</v>
          </cell>
          <cell r="C9623">
            <v>230</v>
          </cell>
          <cell r="D9623">
            <v>328.57</v>
          </cell>
          <cell r="E9623">
            <v>59.820799999999998</v>
          </cell>
        </row>
        <row r="9624">
          <cell r="A9624" t="str">
            <v>294811G3</v>
          </cell>
          <cell r="B9624" t="str">
            <v>INSERT, VALVE SEAT,.030 OVRSZE</v>
          </cell>
          <cell r="C9624">
            <v>233.58</v>
          </cell>
          <cell r="D9624">
            <v>333.69</v>
          </cell>
          <cell r="E9624">
            <v>59.820799999999998</v>
          </cell>
        </row>
        <row r="9625">
          <cell r="A9625" t="str">
            <v>294811G4</v>
          </cell>
          <cell r="B9625" t="str">
            <v>INSERT, VALVE SEAT,.040 OVRSZE</v>
          </cell>
          <cell r="C9625">
            <v>231.54</v>
          </cell>
          <cell r="D9625">
            <v>330.77</v>
          </cell>
          <cell r="E9625">
            <v>59.222589999999997</v>
          </cell>
        </row>
        <row r="9626">
          <cell r="A9626" t="str">
            <v>294811G5</v>
          </cell>
          <cell r="B9626" t="str">
            <v>INSERT,VALVE SEAT,.050 OVRSZE</v>
          </cell>
          <cell r="C9626">
            <v>229</v>
          </cell>
          <cell r="D9626">
            <v>327.14</v>
          </cell>
          <cell r="E9626">
            <v>59.8</v>
          </cell>
        </row>
        <row r="9627">
          <cell r="A9627" t="str">
            <v>294811G6</v>
          </cell>
          <cell r="B9627" t="str">
            <v>INSERT, VALVE SEAT,.060 OVRSZE</v>
          </cell>
          <cell r="C9627">
            <v>232.56</v>
          </cell>
          <cell r="D9627">
            <v>332.23</v>
          </cell>
          <cell r="E9627">
            <v>62.259909999999998</v>
          </cell>
        </row>
        <row r="9628">
          <cell r="A9628" t="str">
            <v>294811G7</v>
          </cell>
          <cell r="B9628" t="str">
            <v>INSERT,VALVE SEAT .070 OVER</v>
          </cell>
          <cell r="C9628">
            <v>231.54</v>
          </cell>
          <cell r="D9628">
            <v>330.77</v>
          </cell>
          <cell r="E9628">
            <v>59.820799999999998</v>
          </cell>
        </row>
        <row r="9629">
          <cell r="A9629" t="str">
            <v>294811G8</v>
          </cell>
          <cell r="B9629" t="str">
            <v>INSERT, VALVE SEAT,.080 OVRSZE</v>
          </cell>
          <cell r="C9629">
            <v>231.54</v>
          </cell>
          <cell r="D9629">
            <v>330.77</v>
          </cell>
          <cell r="E9629">
            <v>62.259909999999998</v>
          </cell>
        </row>
        <row r="9630">
          <cell r="A9630" t="str">
            <v>294811G9</v>
          </cell>
          <cell r="B9630" t="str">
            <v>INSERT,VALVE SEAT,.090 OVRSZE</v>
          </cell>
          <cell r="C9630">
            <v>180</v>
          </cell>
          <cell r="D9630">
            <v>257.14</v>
          </cell>
          <cell r="E9630">
            <v>59.8</v>
          </cell>
        </row>
        <row r="9631">
          <cell r="A9631" t="str">
            <v>294814B</v>
          </cell>
          <cell r="B9631" t="str">
            <v>VALVE, EXPLOSION RELIEF</v>
          </cell>
          <cell r="C9631">
            <v>584.25</v>
          </cell>
          <cell r="D9631">
            <v>834.64</v>
          </cell>
          <cell r="E9631">
            <v>204.36</v>
          </cell>
        </row>
        <row r="9632">
          <cell r="A9632" t="str">
            <v>294830D</v>
          </cell>
          <cell r="B9632" t="str">
            <v>TUBE, GAS SUPPLY</v>
          </cell>
          <cell r="C9632">
            <v>369.63</v>
          </cell>
          <cell r="D9632">
            <v>528.04</v>
          </cell>
          <cell r="E9632">
            <v>249.2672</v>
          </cell>
        </row>
        <row r="9633">
          <cell r="A9633" t="str">
            <v>294832A</v>
          </cell>
          <cell r="B9633" t="str">
            <v>SEAL, SHAFT</v>
          </cell>
          <cell r="C9633">
            <v>15.57</v>
          </cell>
          <cell r="D9633">
            <v>22.24</v>
          </cell>
          <cell r="E9633">
            <v>3.7856000000000001</v>
          </cell>
        </row>
        <row r="9634">
          <cell r="A9634" t="str">
            <v>294867A</v>
          </cell>
          <cell r="B9634" t="str">
            <v>POST,AIR BLEED</v>
          </cell>
          <cell r="C9634">
            <v>1.33</v>
          </cell>
          <cell r="D9634">
            <v>1.89</v>
          </cell>
          <cell r="E9634">
            <v>0.89549999999999996</v>
          </cell>
        </row>
        <row r="9635">
          <cell r="A9635" t="str">
            <v>294867B</v>
          </cell>
          <cell r="B9635" t="str">
            <v>POST,AIR BLEED</v>
          </cell>
          <cell r="C9635">
            <v>311.36</v>
          </cell>
          <cell r="D9635">
            <v>444.79</v>
          </cell>
          <cell r="E9635">
            <v>192.47280000000001</v>
          </cell>
        </row>
        <row r="9636">
          <cell r="A9636" t="str">
            <v>294869A</v>
          </cell>
          <cell r="B9636" t="str">
            <v>GASKET,CARB MOUNTING</v>
          </cell>
          <cell r="C9636">
            <v>53.27</v>
          </cell>
          <cell r="D9636">
            <v>76.099999999999994</v>
          </cell>
          <cell r="E9636">
            <v>16.265599999999999</v>
          </cell>
        </row>
        <row r="9637">
          <cell r="A9637" t="str">
            <v>294870A</v>
          </cell>
          <cell r="B9637" t="str">
            <v>GASKET,CARB MOUNTING</v>
          </cell>
          <cell r="C9637">
            <v>39.78</v>
          </cell>
          <cell r="D9637">
            <v>56.83</v>
          </cell>
          <cell r="E9637">
            <v>8.32</v>
          </cell>
        </row>
        <row r="9638">
          <cell r="A9638" t="str">
            <v>294871A</v>
          </cell>
          <cell r="B9638" t="str">
            <v>PLATE, COVER</v>
          </cell>
          <cell r="C9638">
            <v>43.03</v>
          </cell>
          <cell r="D9638">
            <v>61.47</v>
          </cell>
          <cell r="E9638">
            <v>21.1328</v>
          </cell>
        </row>
        <row r="9639">
          <cell r="A9639" t="str">
            <v>294871B</v>
          </cell>
          <cell r="B9639" t="str">
            <v>PLATE, COVER</v>
          </cell>
          <cell r="C9639">
            <v>148.24</v>
          </cell>
          <cell r="D9639">
            <v>211.77</v>
          </cell>
          <cell r="E9639">
            <v>145.58420000000001</v>
          </cell>
        </row>
        <row r="9640">
          <cell r="A9640" t="str">
            <v>294871C</v>
          </cell>
          <cell r="B9640" t="str">
            <v>END CAP, EXHAUST BRANCH</v>
          </cell>
          <cell r="C9640">
            <v>257.7</v>
          </cell>
          <cell r="D9640">
            <v>368.14</v>
          </cell>
          <cell r="E9640">
            <v>182.1352</v>
          </cell>
        </row>
        <row r="9641">
          <cell r="A9641" t="str">
            <v>294871D</v>
          </cell>
          <cell r="B9641" t="str">
            <v>PLATE, COVER</v>
          </cell>
          <cell r="C9641">
            <v>59.77</v>
          </cell>
          <cell r="D9641">
            <v>85.39</v>
          </cell>
          <cell r="E9641">
            <v>40.310400000000001</v>
          </cell>
        </row>
        <row r="9642">
          <cell r="A9642" t="str">
            <v>294881A</v>
          </cell>
          <cell r="B9642" t="str">
            <v>ROD, CONTROL (288MM)</v>
          </cell>
          <cell r="C9642">
            <v>19.54</v>
          </cell>
          <cell r="D9642">
            <v>27.92</v>
          </cell>
          <cell r="E9642">
            <v>18.938400000000001</v>
          </cell>
        </row>
        <row r="9643">
          <cell r="A9643" t="str">
            <v>294881E</v>
          </cell>
          <cell r="B9643" t="str">
            <v>ROD,CONTROL</v>
          </cell>
          <cell r="C9643">
            <v>51.94</v>
          </cell>
          <cell r="D9643">
            <v>74.19</v>
          </cell>
          <cell r="E9643">
            <v>28.204799999999999</v>
          </cell>
        </row>
        <row r="9644">
          <cell r="A9644" t="str">
            <v>294881G</v>
          </cell>
          <cell r="B9644" t="str">
            <v>ROD,CONTROL</v>
          </cell>
          <cell r="C9644">
            <v>0.94</v>
          </cell>
          <cell r="D9644">
            <v>1.34</v>
          </cell>
          <cell r="E9644">
            <v>19.510400000000001</v>
          </cell>
        </row>
        <row r="9645">
          <cell r="A9645" t="str">
            <v>294881H</v>
          </cell>
          <cell r="B9645" t="str">
            <v>ROD,CONTROL</v>
          </cell>
          <cell r="C9645">
            <v>48.49</v>
          </cell>
          <cell r="D9645">
            <v>69.28</v>
          </cell>
          <cell r="E9645">
            <v>32.702170000000002</v>
          </cell>
        </row>
        <row r="9646">
          <cell r="A9646" t="str">
            <v>294881M</v>
          </cell>
          <cell r="B9646" t="str">
            <v>ROD,CONTROL</v>
          </cell>
          <cell r="C9646">
            <v>67.2</v>
          </cell>
          <cell r="D9646">
            <v>96</v>
          </cell>
          <cell r="E9646">
            <v>22.94219</v>
          </cell>
        </row>
        <row r="9647">
          <cell r="A9647" t="str">
            <v>294881N</v>
          </cell>
          <cell r="B9647" t="str">
            <v>ROD, CONTROL</v>
          </cell>
          <cell r="C9647">
            <v>25.32</v>
          </cell>
          <cell r="D9647">
            <v>36.17</v>
          </cell>
          <cell r="E9647">
            <v>25.34112</v>
          </cell>
        </row>
        <row r="9648">
          <cell r="A9648" t="str">
            <v>294881S</v>
          </cell>
          <cell r="B9648" t="str">
            <v>ROD,GOV CONTROL</v>
          </cell>
          <cell r="C9648">
            <v>74.010000000000005</v>
          </cell>
          <cell r="D9648">
            <v>105.72</v>
          </cell>
          <cell r="E9648">
            <v>74.251769999999993</v>
          </cell>
        </row>
        <row r="9649">
          <cell r="A9649" t="str">
            <v>294881U</v>
          </cell>
          <cell r="B9649" t="str">
            <v>ROD, GOVERNOR</v>
          </cell>
          <cell r="C9649">
            <v>0.23</v>
          </cell>
          <cell r="D9649">
            <v>0.33</v>
          </cell>
          <cell r="E9649">
            <v>0.15631999999999999</v>
          </cell>
        </row>
        <row r="9650">
          <cell r="A9650" t="str">
            <v>294896C</v>
          </cell>
          <cell r="B9650" t="str">
            <v>LEVER,GOV LINKAGE</v>
          </cell>
          <cell r="C9650">
            <v>11.96</v>
          </cell>
          <cell r="D9650">
            <v>17.09</v>
          </cell>
          <cell r="E9650">
            <v>8.0026100000000007</v>
          </cell>
        </row>
        <row r="9651">
          <cell r="A9651" t="str">
            <v>294896D</v>
          </cell>
          <cell r="B9651" t="str">
            <v>LEVER, MANUAL GOV</v>
          </cell>
          <cell r="C9651">
            <v>1.34</v>
          </cell>
          <cell r="D9651">
            <v>1.91</v>
          </cell>
          <cell r="E9651">
            <v>0.85092000000000001</v>
          </cell>
        </row>
        <row r="9652">
          <cell r="A9652" t="str">
            <v>294896E</v>
          </cell>
          <cell r="B9652" t="str">
            <v>PIN,GOV.LEVER</v>
          </cell>
          <cell r="C9652">
            <v>7.06</v>
          </cell>
          <cell r="D9652">
            <v>10.08</v>
          </cell>
          <cell r="E9652">
            <v>4.75556</v>
          </cell>
        </row>
        <row r="9653">
          <cell r="A9653" t="str">
            <v>294899B</v>
          </cell>
          <cell r="B9653" t="str">
            <v>COVER</v>
          </cell>
          <cell r="C9653">
            <v>0.15</v>
          </cell>
          <cell r="D9653">
            <v>0.22</v>
          </cell>
          <cell r="E9653">
            <v>0.10177</v>
          </cell>
        </row>
        <row r="9654">
          <cell r="A9654" t="str">
            <v>294899E</v>
          </cell>
          <cell r="B9654" t="str">
            <v>SUPPORT, PIVOT</v>
          </cell>
          <cell r="C9654">
            <v>621.95000000000005</v>
          </cell>
          <cell r="D9654">
            <v>888.49</v>
          </cell>
          <cell r="E9654">
            <v>602.96785</v>
          </cell>
        </row>
        <row r="9655">
          <cell r="A9655" t="str">
            <v>294900A</v>
          </cell>
          <cell r="B9655" t="str">
            <v>SHAFT,PIVOT</v>
          </cell>
          <cell r="C9655">
            <v>20.49</v>
          </cell>
          <cell r="D9655">
            <v>29.28</v>
          </cell>
          <cell r="E9655">
            <v>13.82132</v>
          </cell>
        </row>
        <row r="9656">
          <cell r="A9656" t="str">
            <v>294901A</v>
          </cell>
          <cell r="B9656" t="str">
            <v>GASKET,IGNITION COIL</v>
          </cell>
          <cell r="C9656">
            <v>1.1000000000000001</v>
          </cell>
          <cell r="D9656">
            <v>1.57</v>
          </cell>
          <cell r="E9656">
            <v>0.45760000000000001</v>
          </cell>
        </row>
        <row r="9657">
          <cell r="A9657" t="str">
            <v>294901B</v>
          </cell>
          <cell r="B9657" t="str">
            <v>GASKET,PIVOT SUPPT.</v>
          </cell>
          <cell r="C9657">
            <v>202.4</v>
          </cell>
          <cell r="D9657">
            <v>289.14</v>
          </cell>
          <cell r="E9657">
            <v>69.659199999999998</v>
          </cell>
        </row>
        <row r="9658">
          <cell r="A9658" t="str">
            <v>294901D</v>
          </cell>
          <cell r="B9658" t="str">
            <v>GASKET,SUPPORT PIVOT</v>
          </cell>
          <cell r="C9658">
            <v>30.29</v>
          </cell>
          <cell r="D9658">
            <v>43.27</v>
          </cell>
          <cell r="E9658">
            <v>18.72</v>
          </cell>
        </row>
        <row r="9659">
          <cell r="A9659" t="str">
            <v>295040B</v>
          </cell>
          <cell r="B9659" t="str">
            <v>TUBE WSTGATE SUP LB</v>
          </cell>
          <cell r="C9659">
            <v>8.41</v>
          </cell>
          <cell r="D9659">
            <v>12.01</v>
          </cell>
          <cell r="E9659">
            <v>5.6702899999999996</v>
          </cell>
        </row>
        <row r="9660">
          <cell r="A9660" t="str">
            <v>295040H</v>
          </cell>
          <cell r="B9660" t="str">
            <v>TUBE,WSTGT WTR IN-LO</v>
          </cell>
          <cell r="C9660">
            <v>26.18</v>
          </cell>
          <cell r="D9660">
            <v>37.4</v>
          </cell>
          <cell r="E9660">
            <v>26.7942</v>
          </cell>
        </row>
        <row r="9661">
          <cell r="A9661" t="str">
            <v>295040K</v>
          </cell>
          <cell r="B9661" t="str">
            <v>TUBE,WASTEGATE SUPPLY LB</v>
          </cell>
          <cell r="C9661">
            <v>24.46</v>
          </cell>
          <cell r="D9661">
            <v>34.950000000000003</v>
          </cell>
          <cell r="E9661">
            <v>21.216799999999999</v>
          </cell>
        </row>
        <row r="9662">
          <cell r="A9662" t="str">
            <v>295040L</v>
          </cell>
          <cell r="B9662" t="str">
            <v>TUBE,WASTEGATE SUPPLY RB</v>
          </cell>
          <cell r="C9662">
            <v>28.22</v>
          </cell>
          <cell r="D9662">
            <v>40.31</v>
          </cell>
          <cell r="E9662">
            <v>25.058499999999999</v>
          </cell>
        </row>
        <row r="9663">
          <cell r="A9663" t="str">
            <v>295040M</v>
          </cell>
          <cell r="B9663" t="str">
            <v>TUBE,WSTGT WAT OUTLET</v>
          </cell>
          <cell r="C9663">
            <v>24.51</v>
          </cell>
          <cell r="D9663">
            <v>35.01</v>
          </cell>
          <cell r="E9663">
            <v>25.662579999999998</v>
          </cell>
        </row>
        <row r="9664">
          <cell r="A9664" t="str">
            <v>295040P</v>
          </cell>
          <cell r="B9664" t="str">
            <v>TUBE,WSTGT WAT INL UPPER</v>
          </cell>
          <cell r="C9664">
            <v>18.87</v>
          </cell>
          <cell r="D9664">
            <v>26.96</v>
          </cell>
          <cell r="E9664">
            <v>17.296479999999999</v>
          </cell>
        </row>
        <row r="9665">
          <cell r="A9665" t="str">
            <v>295040R</v>
          </cell>
          <cell r="B9665" t="str">
            <v>TUBE,WASTEGATE RETURN</v>
          </cell>
          <cell r="C9665">
            <v>12.64</v>
          </cell>
          <cell r="D9665">
            <v>18.059999999999999</v>
          </cell>
          <cell r="E9665">
            <v>13.09103</v>
          </cell>
        </row>
        <row r="9666">
          <cell r="A9666" t="str">
            <v>295087H</v>
          </cell>
          <cell r="B9666" t="str">
            <v>TUBE,LUBE OIL IN RB</v>
          </cell>
          <cell r="C9666">
            <v>46.9</v>
          </cell>
          <cell r="D9666">
            <v>66.989999999999995</v>
          </cell>
          <cell r="E9666">
            <v>37.714320000000001</v>
          </cell>
        </row>
        <row r="9667">
          <cell r="A9667" t="str">
            <v>295096A</v>
          </cell>
          <cell r="B9667" t="str">
            <v>TUBE TURBO SUP LOWER</v>
          </cell>
          <cell r="C9667">
            <v>110.31</v>
          </cell>
          <cell r="D9667">
            <v>157.59</v>
          </cell>
          <cell r="E9667">
            <v>50.31174</v>
          </cell>
        </row>
        <row r="9668">
          <cell r="A9668" t="str">
            <v>295096B</v>
          </cell>
          <cell r="B9668" t="str">
            <v>TUBE TURBO SUP UPPER</v>
          </cell>
          <cell r="C9668">
            <v>88.25</v>
          </cell>
          <cell r="D9668">
            <v>126.07</v>
          </cell>
          <cell r="E9668">
            <v>43.199159999999999</v>
          </cell>
        </row>
        <row r="9669">
          <cell r="A9669" t="str">
            <v>295174D</v>
          </cell>
          <cell r="B9669" t="str">
            <v>DEVICE,LIFTING</v>
          </cell>
          <cell r="C9669">
            <v>28302.44</v>
          </cell>
          <cell r="D9669">
            <v>40432.06</v>
          </cell>
          <cell r="E9669">
            <v>22267.3256</v>
          </cell>
        </row>
        <row r="9670">
          <cell r="A9670" t="str">
            <v>295179F</v>
          </cell>
          <cell r="B9670" t="str">
            <v>CONDUIT,FW L.B.</v>
          </cell>
          <cell r="C9670">
            <v>7.05</v>
          </cell>
          <cell r="D9670">
            <v>10.07</v>
          </cell>
          <cell r="E9670">
            <v>5.28491</v>
          </cell>
        </row>
        <row r="9671">
          <cell r="A9671" t="str">
            <v>295179G</v>
          </cell>
          <cell r="B9671" t="str">
            <v>CONDUIT,AFT R.B.</v>
          </cell>
          <cell r="C9671">
            <v>7.61</v>
          </cell>
          <cell r="D9671">
            <v>10.87</v>
          </cell>
          <cell r="E9671">
            <v>5.70723</v>
          </cell>
        </row>
        <row r="9672">
          <cell r="A9672" t="str">
            <v>295179H</v>
          </cell>
          <cell r="B9672" t="str">
            <v>CONDUIT,FW R.B.</v>
          </cell>
          <cell r="C9672">
            <v>7.05</v>
          </cell>
          <cell r="D9672">
            <v>10.07</v>
          </cell>
          <cell r="E9672">
            <v>5.28491</v>
          </cell>
        </row>
        <row r="9673">
          <cell r="A9673" t="str">
            <v>295179J</v>
          </cell>
          <cell r="B9673" t="str">
            <v>CONDUIT,AFT L.B.</v>
          </cell>
          <cell r="C9673">
            <v>7.61</v>
          </cell>
          <cell r="D9673">
            <v>10.87</v>
          </cell>
          <cell r="E9673">
            <v>5.70723</v>
          </cell>
        </row>
        <row r="9674">
          <cell r="A9674" t="str">
            <v>295179N</v>
          </cell>
          <cell r="B9674" t="str">
            <v>PYROPIPE, EXH. GAS</v>
          </cell>
          <cell r="C9674">
            <v>1039.1199999999999</v>
          </cell>
          <cell r="D9674">
            <v>1484.46</v>
          </cell>
          <cell r="E9674">
            <v>546</v>
          </cell>
        </row>
        <row r="9675">
          <cell r="A9675" t="str">
            <v>295179R</v>
          </cell>
          <cell r="B9675" t="str">
            <v>PYROPIPE, L.B.</v>
          </cell>
          <cell r="C9675">
            <v>4301.17</v>
          </cell>
          <cell r="D9675">
            <v>6144.53</v>
          </cell>
          <cell r="E9675">
            <v>1404</v>
          </cell>
        </row>
        <row r="9676">
          <cell r="A9676" t="str">
            <v>295179S</v>
          </cell>
          <cell r="B9676" t="str">
            <v>PYROPIPE, R.B.</v>
          </cell>
          <cell r="C9676">
            <v>4608.1000000000004</v>
          </cell>
          <cell r="D9676">
            <v>6583.01</v>
          </cell>
          <cell r="E9676">
            <v>1888.64</v>
          </cell>
        </row>
        <row r="9677">
          <cell r="A9677" t="str">
            <v>295182A</v>
          </cell>
          <cell r="B9677" t="str">
            <v>WELL,PROTECTING</v>
          </cell>
          <cell r="C9677">
            <v>64.77</v>
          </cell>
          <cell r="D9677">
            <v>92.53</v>
          </cell>
          <cell r="E9677">
            <v>43.68</v>
          </cell>
        </row>
        <row r="9678">
          <cell r="A9678" t="str">
            <v>295186D</v>
          </cell>
          <cell r="B9678" t="str">
            <v>THERMOCOUPLE</v>
          </cell>
          <cell r="C9678">
            <v>421.94</v>
          </cell>
          <cell r="D9678">
            <v>602.77</v>
          </cell>
          <cell r="E9678">
            <v>284.54399999999998</v>
          </cell>
        </row>
        <row r="9679">
          <cell r="A9679" t="str">
            <v>295186E</v>
          </cell>
          <cell r="B9679" t="str">
            <v>THERMOCOUPLE</v>
          </cell>
          <cell r="C9679">
            <v>444.15</v>
          </cell>
          <cell r="D9679">
            <v>634.5</v>
          </cell>
          <cell r="E9679">
            <v>299.52</v>
          </cell>
        </row>
        <row r="9680">
          <cell r="A9680" t="str">
            <v>295189A</v>
          </cell>
          <cell r="B9680" t="str">
            <v>BOLT, COUPLING</v>
          </cell>
          <cell r="C9680">
            <v>17.420000000000002</v>
          </cell>
          <cell r="D9680">
            <v>24.88</v>
          </cell>
          <cell r="E9680">
            <v>10.76632</v>
          </cell>
        </row>
        <row r="9681">
          <cell r="A9681" t="str">
            <v>295200A</v>
          </cell>
          <cell r="B9681" t="str">
            <v>PLATE,GOVERNOR MOUNTING</v>
          </cell>
          <cell r="C9681">
            <v>823.34</v>
          </cell>
          <cell r="D9681">
            <v>1176.21</v>
          </cell>
          <cell r="E9681">
            <v>439.05020000000002</v>
          </cell>
        </row>
        <row r="9682">
          <cell r="A9682" t="str">
            <v>295251E</v>
          </cell>
          <cell r="B9682" t="str">
            <v>BAR,THERMOCOUPLE CLAMPING</v>
          </cell>
          <cell r="C9682">
            <v>41.71</v>
          </cell>
          <cell r="D9682">
            <v>59.59</v>
          </cell>
          <cell r="E9682">
            <v>28.126370000000001</v>
          </cell>
        </row>
        <row r="9683">
          <cell r="A9683" t="str">
            <v>295251F</v>
          </cell>
          <cell r="B9683" t="str">
            <v>BRACKET, MOUNTING</v>
          </cell>
          <cell r="C9683">
            <v>4.03</v>
          </cell>
          <cell r="D9683">
            <v>5.76</v>
          </cell>
          <cell r="E9683">
            <v>2.4605399999999999</v>
          </cell>
        </row>
        <row r="9684">
          <cell r="A9684" t="str">
            <v>295263A</v>
          </cell>
          <cell r="B9684" t="str">
            <v>THERMOCOUPLE</v>
          </cell>
          <cell r="C9684">
            <v>422.56</v>
          </cell>
          <cell r="D9684">
            <v>603.66</v>
          </cell>
          <cell r="E9684">
            <v>284.95999999999998</v>
          </cell>
        </row>
        <row r="9685">
          <cell r="A9685" t="str">
            <v>295362G</v>
          </cell>
          <cell r="B9685" t="str">
            <v>TURBOCHARGER</v>
          </cell>
          <cell r="C9685">
            <v>21039.26</v>
          </cell>
          <cell r="D9685">
            <v>30056.09</v>
          </cell>
          <cell r="E9685">
            <v>11306.235199999999</v>
          </cell>
        </row>
        <row r="9686">
          <cell r="A9686" t="str">
            <v>295362L</v>
          </cell>
          <cell r="B9686" t="str">
            <v>TURBOCHARGER</v>
          </cell>
          <cell r="C9686">
            <v>90269.65</v>
          </cell>
          <cell r="D9686">
            <v>128956.64</v>
          </cell>
          <cell r="E9686">
            <v>36265.991589999998</v>
          </cell>
        </row>
        <row r="9687">
          <cell r="A9687" t="str">
            <v>295362M</v>
          </cell>
          <cell r="B9687" t="str">
            <v>TURBOCHARGER,RR181</v>
          </cell>
          <cell r="C9687">
            <v>43498.69</v>
          </cell>
          <cell r="D9687">
            <v>62140.99</v>
          </cell>
          <cell r="E9687">
            <v>22292.91836</v>
          </cell>
        </row>
        <row r="9688">
          <cell r="A9688" t="str">
            <v>295380L</v>
          </cell>
          <cell r="B9688" t="str">
            <v>EXTENSION,SP PL CARRIER</v>
          </cell>
          <cell r="C9688">
            <v>192.37</v>
          </cell>
          <cell r="D9688">
            <v>274.82</v>
          </cell>
          <cell r="E9688">
            <v>16.224</v>
          </cell>
        </row>
        <row r="9689">
          <cell r="A9689" t="str">
            <v>295381F</v>
          </cell>
          <cell r="B9689" t="str">
            <v>SLEEVE,IGNITER</v>
          </cell>
          <cell r="C9689">
            <v>775.2</v>
          </cell>
          <cell r="D9689">
            <v>1107.43</v>
          </cell>
          <cell r="E9689">
            <v>219.54400000000001</v>
          </cell>
        </row>
        <row r="9690">
          <cell r="A9690" t="str">
            <v>295387A</v>
          </cell>
          <cell r="B9690" t="str">
            <v>O RING,1.62X1.88X.12,VITON</v>
          </cell>
          <cell r="C9690">
            <v>2.37</v>
          </cell>
          <cell r="D9690">
            <v>3.39</v>
          </cell>
          <cell r="E9690">
            <v>0.63439999999999996</v>
          </cell>
        </row>
        <row r="9691">
          <cell r="A9691" t="str">
            <v>295388A</v>
          </cell>
          <cell r="B9691" t="str">
            <v>O RING,2.25X2.50X.12,VITON</v>
          </cell>
          <cell r="C9691">
            <v>1.83</v>
          </cell>
          <cell r="D9691">
            <v>2.61</v>
          </cell>
          <cell r="E9691">
            <v>0.48880000000000001</v>
          </cell>
        </row>
        <row r="9692">
          <cell r="A9692" t="str">
            <v>295389C</v>
          </cell>
          <cell r="B9692" t="str">
            <v>O RING, 2.12X2.38X.12, VTR8650</v>
          </cell>
          <cell r="C9692">
            <v>3.88</v>
          </cell>
          <cell r="D9692">
            <v>5.54</v>
          </cell>
          <cell r="E9692">
            <v>1.1335999999999999</v>
          </cell>
        </row>
        <row r="9693">
          <cell r="A9693" t="str">
            <v>295389D</v>
          </cell>
          <cell r="B9693" t="str">
            <v>O RING,4.62X5.00X.19,HNBR</v>
          </cell>
          <cell r="C9693">
            <v>1.8</v>
          </cell>
          <cell r="D9693">
            <v>2.56</v>
          </cell>
          <cell r="E9693">
            <v>0.92612000000000005</v>
          </cell>
        </row>
        <row r="9694">
          <cell r="A9694" t="str">
            <v>295389E</v>
          </cell>
          <cell r="B9694" t="str">
            <v>O-RING,1.75X2.00X.12,HNBR</v>
          </cell>
          <cell r="C9694">
            <v>0.64</v>
          </cell>
          <cell r="D9694">
            <v>0.91</v>
          </cell>
          <cell r="E9694">
            <v>0.14560000000000001</v>
          </cell>
        </row>
        <row r="9695">
          <cell r="A9695" t="str">
            <v>295389F</v>
          </cell>
          <cell r="B9695" t="str">
            <v>O RING,2.75X2.94X.09,HNBR</v>
          </cell>
          <cell r="C9695">
            <v>0.86</v>
          </cell>
          <cell r="D9695">
            <v>1.22</v>
          </cell>
          <cell r="E9695">
            <v>0.22412000000000001</v>
          </cell>
        </row>
        <row r="9696">
          <cell r="A9696" t="str">
            <v>295389G</v>
          </cell>
          <cell r="B9696" t="str">
            <v>O RING, 2.12X2.38X.12, FFKM-SIMRIZ</v>
          </cell>
          <cell r="C9696">
            <v>117.31</v>
          </cell>
          <cell r="D9696">
            <v>167.59</v>
          </cell>
          <cell r="E9696">
            <v>64.885599999999997</v>
          </cell>
        </row>
        <row r="9697">
          <cell r="A9697" t="str">
            <v>295396J</v>
          </cell>
          <cell r="B9697" t="str">
            <v>CONN,EXH OFFSET,LB</v>
          </cell>
          <cell r="C9697">
            <v>1771.21</v>
          </cell>
          <cell r="D9697">
            <v>2530.3000000000002</v>
          </cell>
          <cell r="E9697">
            <v>754.44960000000003</v>
          </cell>
        </row>
        <row r="9698">
          <cell r="A9698" t="str">
            <v>295396K</v>
          </cell>
          <cell r="B9698" t="str">
            <v>CONN,EXH OFFSET,RB</v>
          </cell>
          <cell r="C9698">
            <v>1513.65</v>
          </cell>
          <cell r="D9698">
            <v>2162.36</v>
          </cell>
          <cell r="E9698">
            <v>627.83199999999999</v>
          </cell>
        </row>
        <row r="9699">
          <cell r="A9699" t="str">
            <v>295397B</v>
          </cell>
          <cell r="B9699" t="str">
            <v>CONN WATER OFFSET RB</v>
          </cell>
          <cell r="C9699">
            <v>587.22</v>
          </cell>
          <cell r="D9699">
            <v>838.89</v>
          </cell>
          <cell r="E9699">
            <v>419.03188999999998</v>
          </cell>
        </row>
        <row r="9700">
          <cell r="A9700" t="str">
            <v>295397C</v>
          </cell>
          <cell r="B9700" t="str">
            <v>CONN WATER OFFSET LB</v>
          </cell>
          <cell r="C9700">
            <v>453.62</v>
          </cell>
          <cell r="D9700">
            <v>648.02</v>
          </cell>
          <cell r="E9700">
            <v>435.73905000000002</v>
          </cell>
        </row>
        <row r="9701">
          <cell r="A9701" t="str">
            <v>295397F</v>
          </cell>
          <cell r="B9701" t="str">
            <v>CONNECTION,WATER OFFSET</v>
          </cell>
          <cell r="C9701">
            <v>495.28</v>
          </cell>
          <cell r="D9701">
            <v>707.54</v>
          </cell>
          <cell r="E9701">
            <v>297.52510000000001</v>
          </cell>
        </row>
        <row r="9702">
          <cell r="A9702" t="str">
            <v>295398H</v>
          </cell>
          <cell r="B9702" t="str">
            <v>BRKT MFLD. SUPP. L.B.</v>
          </cell>
          <cell r="C9702">
            <v>224.83</v>
          </cell>
          <cell r="D9702">
            <v>321.18</v>
          </cell>
          <cell r="E9702">
            <v>122.13381</v>
          </cell>
        </row>
        <row r="9703">
          <cell r="A9703" t="str">
            <v>295404A</v>
          </cell>
          <cell r="B9703" t="str">
            <v>BRKT,GAS LINE SUPP</v>
          </cell>
          <cell r="C9703">
            <v>3.7</v>
          </cell>
          <cell r="D9703">
            <v>5.28</v>
          </cell>
          <cell r="E9703">
            <v>2.496</v>
          </cell>
        </row>
        <row r="9704">
          <cell r="A9704" t="str">
            <v>295435B</v>
          </cell>
          <cell r="B9704" t="str">
            <v>LEVER,FIXED</v>
          </cell>
          <cell r="C9704">
            <v>347.47</v>
          </cell>
          <cell r="D9704">
            <v>496.39</v>
          </cell>
          <cell r="E9704">
            <v>345.43626999999998</v>
          </cell>
        </row>
        <row r="9705">
          <cell r="A9705" t="str">
            <v>295437B</v>
          </cell>
          <cell r="B9705" t="str">
            <v>LEVER,FLOATING</v>
          </cell>
          <cell r="C9705">
            <v>327.26</v>
          </cell>
          <cell r="D9705">
            <v>467.51</v>
          </cell>
          <cell r="E9705">
            <v>325.01400999999998</v>
          </cell>
        </row>
        <row r="9706">
          <cell r="A9706" t="str">
            <v>295437C</v>
          </cell>
          <cell r="B9706" t="str">
            <v>LEVER,FLOATING</v>
          </cell>
          <cell r="C9706">
            <v>3.76</v>
          </cell>
          <cell r="D9706">
            <v>5.37</v>
          </cell>
          <cell r="E9706">
            <v>2.5342699999999998</v>
          </cell>
        </row>
        <row r="9707">
          <cell r="A9707" t="str">
            <v>295442C</v>
          </cell>
          <cell r="B9707" t="str">
            <v>LEVER, CARBURETOR</v>
          </cell>
          <cell r="C9707">
            <v>61.12</v>
          </cell>
          <cell r="D9707">
            <v>87.31</v>
          </cell>
          <cell r="E9707">
            <v>44.430709999999998</v>
          </cell>
        </row>
        <row r="9708">
          <cell r="A9708" t="str">
            <v>295444B</v>
          </cell>
          <cell r="B9708" t="str">
            <v>LEVER,INTERMEDIATE</v>
          </cell>
          <cell r="C9708">
            <v>137.05000000000001</v>
          </cell>
          <cell r="D9708">
            <v>195.79</v>
          </cell>
          <cell r="E9708">
            <v>140.70599000000001</v>
          </cell>
        </row>
        <row r="9709">
          <cell r="A9709" t="str">
            <v>295444C</v>
          </cell>
          <cell r="B9709" t="str">
            <v>LEVER,INTERMEDIATE</v>
          </cell>
          <cell r="C9709">
            <v>161.1</v>
          </cell>
          <cell r="D9709">
            <v>230.14</v>
          </cell>
          <cell r="E9709">
            <v>108.6384</v>
          </cell>
        </row>
        <row r="9710">
          <cell r="A9710" t="str">
            <v>295445B</v>
          </cell>
          <cell r="B9710" t="str">
            <v>SPRING,DBL.TORSION</v>
          </cell>
          <cell r="C9710">
            <v>31.26</v>
          </cell>
          <cell r="D9710">
            <v>44.66</v>
          </cell>
          <cell r="E9710">
            <v>21.0808</v>
          </cell>
        </row>
        <row r="9711">
          <cell r="A9711" t="str">
            <v>295447A</v>
          </cell>
          <cell r="B9711" t="str">
            <v>VALVE, GAS INLET</v>
          </cell>
          <cell r="C9711">
            <v>3162.88</v>
          </cell>
          <cell r="D9711">
            <v>4518.3999999999996</v>
          </cell>
          <cell r="E9711">
            <v>1911.2080000000001</v>
          </cell>
        </row>
        <row r="9712">
          <cell r="A9712" t="str">
            <v>295451K</v>
          </cell>
          <cell r="B9712" t="str">
            <v>BOX, JUNCTION CEC</v>
          </cell>
          <cell r="C9712">
            <v>136.09</v>
          </cell>
          <cell r="D9712">
            <v>194.42</v>
          </cell>
          <cell r="E9712">
            <v>91.78</v>
          </cell>
        </row>
        <row r="9713">
          <cell r="A9713" t="str">
            <v>295451P</v>
          </cell>
          <cell r="B9713" t="str">
            <v>BOX,THERMOCOUPLE JUNCTION</v>
          </cell>
          <cell r="C9713">
            <v>336.7</v>
          </cell>
          <cell r="D9713">
            <v>481</v>
          </cell>
          <cell r="E9713">
            <v>333.67356000000001</v>
          </cell>
        </row>
        <row r="9714">
          <cell r="A9714" t="str">
            <v>295451U</v>
          </cell>
          <cell r="B9714" t="str">
            <v>BOX,THERMOCOUPLE JUNCTION</v>
          </cell>
          <cell r="C9714">
            <v>363.71</v>
          </cell>
          <cell r="D9714">
            <v>519.58000000000004</v>
          </cell>
          <cell r="E9714">
            <v>351.88499999999999</v>
          </cell>
        </row>
        <row r="9715">
          <cell r="A9715" t="str">
            <v>295474A</v>
          </cell>
          <cell r="B9715" t="str">
            <v>TUBE,RAW WATER DISCHARGE</v>
          </cell>
          <cell r="C9715">
            <v>1452.72</v>
          </cell>
          <cell r="D9715">
            <v>2075.31</v>
          </cell>
          <cell r="E9715">
            <v>1174.7979</v>
          </cell>
        </row>
        <row r="9716">
          <cell r="A9716" t="str">
            <v>295475A</v>
          </cell>
          <cell r="B9716" t="str">
            <v>HOSE,FLEX METAL LOW RAW WAT</v>
          </cell>
          <cell r="C9716">
            <v>845.63</v>
          </cell>
          <cell r="D9716">
            <v>1208.04</v>
          </cell>
          <cell r="E9716">
            <v>182.10400000000001</v>
          </cell>
        </row>
        <row r="9717">
          <cell r="A9717" t="str">
            <v>295475B</v>
          </cell>
          <cell r="B9717" t="str">
            <v>OUTLET,TURBO WATER LB&amp;RB</v>
          </cell>
          <cell r="C9717">
            <v>157.55000000000001</v>
          </cell>
          <cell r="D9717">
            <v>225.07</v>
          </cell>
          <cell r="E9717">
            <v>81.161600000000007</v>
          </cell>
        </row>
        <row r="9718">
          <cell r="A9718" t="str">
            <v>295475C</v>
          </cell>
          <cell r="B9718" t="str">
            <v>OUTLET,TURBO WATER LB&amp;RB</v>
          </cell>
          <cell r="C9718">
            <v>153.84</v>
          </cell>
          <cell r="D9718">
            <v>219.77</v>
          </cell>
          <cell r="E9718">
            <v>79.248000000000005</v>
          </cell>
        </row>
        <row r="9719">
          <cell r="A9719" t="str">
            <v>295475D</v>
          </cell>
          <cell r="B9719" t="str">
            <v>TUBE,FLEX GAS SUPPLY</v>
          </cell>
          <cell r="C9719">
            <v>1518.12</v>
          </cell>
          <cell r="D9719">
            <v>2168.7399999999998</v>
          </cell>
          <cell r="E9719">
            <v>282.88</v>
          </cell>
        </row>
        <row r="9720">
          <cell r="A9720" t="str">
            <v>295475E</v>
          </cell>
          <cell r="B9720" t="str">
            <v>TUBE,OIL DRAIN,TURBO LB</v>
          </cell>
          <cell r="C9720">
            <v>201.2</v>
          </cell>
          <cell r="D9720">
            <v>287.42</v>
          </cell>
          <cell r="E9720">
            <v>103.6464</v>
          </cell>
        </row>
        <row r="9721">
          <cell r="A9721" t="str">
            <v>295475F</v>
          </cell>
          <cell r="B9721" t="str">
            <v>TUBE,OIL DRAIN,TURBO,RB</v>
          </cell>
          <cell r="C9721">
            <v>501.14</v>
          </cell>
          <cell r="D9721">
            <v>715.91</v>
          </cell>
          <cell r="E9721">
            <v>100.88</v>
          </cell>
        </row>
        <row r="9722">
          <cell r="A9722" t="str">
            <v>295475G</v>
          </cell>
          <cell r="B9722" t="str">
            <v>DRAIN,TURBO OIL LB</v>
          </cell>
          <cell r="C9722">
            <v>438.61</v>
          </cell>
          <cell r="D9722">
            <v>626.58000000000004</v>
          </cell>
          <cell r="E9722">
            <v>98.28</v>
          </cell>
        </row>
        <row r="9723">
          <cell r="A9723" t="str">
            <v>295475H</v>
          </cell>
          <cell r="B9723" t="str">
            <v>DRAIN,TURBO OIL RB</v>
          </cell>
          <cell r="C9723">
            <v>121.13</v>
          </cell>
          <cell r="D9723">
            <v>173.05</v>
          </cell>
          <cell r="E9723">
            <v>74.88</v>
          </cell>
        </row>
        <row r="9724">
          <cell r="A9724" t="str">
            <v>295475J</v>
          </cell>
          <cell r="B9724" t="str">
            <v>TUBE,TURBO INLET WATER RB</v>
          </cell>
          <cell r="C9724">
            <v>150.44</v>
          </cell>
          <cell r="D9724">
            <v>214.92</v>
          </cell>
          <cell r="E9724">
            <v>92.996799999999993</v>
          </cell>
        </row>
        <row r="9725">
          <cell r="A9725" t="str">
            <v>295475K</v>
          </cell>
          <cell r="B9725" t="str">
            <v>TUBE,TURBO INLET WATER LB</v>
          </cell>
          <cell r="C9725">
            <v>163.77000000000001</v>
          </cell>
          <cell r="D9725">
            <v>233.96</v>
          </cell>
          <cell r="E9725">
            <v>84.364800000000002</v>
          </cell>
        </row>
        <row r="9726">
          <cell r="A9726" t="str">
            <v>295475L</v>
          </cell>
          <cell r="B9726" t="str">
            <v>TUBE,TURBO INLET WATER RB</v>
          </cell>
          <cell r="C9726">
            <v>525.74</v>
          </cell>
          <cell r="D9726">
            <v>751.06</v>
          </cell>
          <cell r="E9726">
            <v>89.580399999999997</v>
          </cell>
        </row>
        <row r="9727">
          <cell r="A9727" t="str">
            <v>295475M</v>
          </cell>
          <cell r="B9727" t="str">
            <v>TUBE,TURBO INLET WATER LB</v>
          </cell>
          <cell r="C9727">
            <v>538.41</v>
          </cell>
          <cell r="D9727">
            <v>769.15</v>
          </cell>
          <cell r="E9727">
            <v>103.2512</v>
          </cell>
        </row>
        <row r="9728">
          <cell r="A9728" t="str">
            <v>295475R</v>
          </cell>
          <cell r="B9728" t="str">
            <v>TUBE,FLEX TURBO WATER OUT.</v>
          </cell>
          <cell r="C9728">
            <v>175.25</v>
          </cell>
          <cell r="D9728">
            <v>250.35</v>
          </cell>
          <cell r="E9728">
            <v>29.12</v>
          </cell>
        </row>
        <row r="9729">
          <cell r="A9729" t="str">
            <v>295476C</v>
          </cell>
          <cell r="B9729" t="str">
            <v>TUBE ASM., UPPER WATER INLET TO I/C</v>
          </cell>
          <cell r="C9729">
            <v>511.12</v>
          </cell>
          <cell r="D9729">
            <v>730.17</v>
          </cell>
          <cell r="E9729">
            <v>344.68720000000002</v>
          </cell>
        </row>
        <row r="9730">
          <cell r="A9730" t="str">
            <v>295477B</v>
          </cell>
          <cell r="B9730" t="str">
            <v>STUD, IGNITER SLEEVE</v>
          </cell>
          <cell r="C9730">
            <v>22.84</v>
          </cell>
          <cell r="D9730">
            <v>32.630000000000003</v>
          </cell>
          <cell r="E9730">
            <v>4.1391999999999998</v>
          </cell>
        </row>
        <row r="9731">
          <cell r="A9731" t="str">
            <v>295477C</v>
          </cell>
          <cell r="B9731" t="str">
            <v>STUD</v>
          </cell>
          <cell r="C9731">
            <v>5.72</v>
          </cell>
          <cell r="D9731">
            <v>8.17</v>
          </cell>
          <cell r="E9731">
            <v>3.0055999999999998</v>
          </cell>
        </row>
        <row r="9732">
          <cell r="A9732" t="str">
            <v>295478A</v>
          </cell>
          <cell r="B9732" t="str">
            <v>CHMBR. COMBUST. CUP</v>
          </cell>
          <cell r="C9732">
            <v>18.22</v>
          </cell>
          <cell r="D9732">
            <v>26.03</v>
          </cell>
          <cell r="E9732">
            <v>44.595199999999998</v>
          </cell>
        </row>
        <row r="9733">
          <cell r="A9733" t="str">
            <v>295478B</v>
          </cell>
          <cell r="B9733" t="str">
            <v>CUP,PRECHAMBER 6 HOLE</v>
          </cell>
          <cell r="C9733">
            <v>78</v>
          </cell>
          <cell r="D9733">
            <v>111.43</v>
          </cell>
          <cell r="E9733">
            <v>25.365600000000001</v>
          </cell>
        </row>
        <row r="9734">
          <cell r="A9734" t="str">
            <v>295478C</v>
          </cell>
          <cell r="B9734" t="str">
            <v>PRECHAMBER, LOWER 1%</v>
          </cell>
          <cell r="C9734">
            <v>77.819999999999993</v>
          </cell>
          <cell r="D9734">
            <v>111.17</v>
          </cell>
          <cell r="E9734">
            <v>21.632000000000001</v>
          </cell>
        </row>
        <row r="9735">
          <cell r="A9735" t="str">
            <v>295491B</v>
          </cell>
          <cell r="B9735" t="str">
            <v>REGULATOR,FISHER 1098 GAS</v>
          </cell>
          <cell r="C9735">
            <v>3439.4</v>
          </cell>
          <cell r="D9735">
            <v>4913.43</v>
          </cell>
          <cell r="E9735">
            <v>1932.8504</v>
          </cell>
        </row>
        <row r="9736">
          <cell r="A9736" t="str">
            <v>295491C</v>
          </cell>
          <cell r="B9736" t="str">
            <v>REGULATOR,FISHER 1098 GAS</v>
          </cell>
          <cell r="C9736">
            <v>5024.01</v>
          </cell>
          <cell r="D9736">
            <v>7177.16</v>
          </cell>
          <cell r="E9736">
            <v>2714.0360000000001</v>
          </cell>
        </row>
        <row r="9737">
          <cell r="A9737" t="str">
            <v>295495A</v>
          </cell>
          <cell r="B9737" t="str">
            <v>CABLE,HALL PICKUP SENSOR</v>
          </cell>
          <cell r="C9737">
            <v>389</v>
          </cell>
          <cell r="D9737">
            <v>555.71</v>
          </cell>
          <cell r="E9737">
            <v>57.543199999999999</v>
          </cell>
        </row>
        <row r="9738">
          <cell r="A9738" t="str">
            <v>295495B</v>
          </cell>
          <cell r="B9738" t="str">
            <v>CABLE,HALL PICKUP SENSOR</v>
          </cell>
          <cell r="C9738">
            <v>453</v>
          </cell>
          <cell r="D9738">
            <v>647.14</v>
          </cell>
          <cell r="E9738">
            <v>63.346400000000003</v>
          </cell>
        </row>
        <row r="9739">
          <cell r="A9739" t="str">
            <v>295495D</v>
          </cell>
          <cell r="B9739" t="str">
            <v>CABLE,HALL EFFECT PICKUP</v>
          </cell>
          <cell r="C9739">
            <v>312</v>
          </cell>
          <cell r="D9739">
            <v>445.71</v>
          </cell>
          <cell r="E9739">
            <v>52.894399999999997</v>
          </cell>
        </row>
        <row r="9740">
          <cell r="A9740" t="str">
            <v>295495E</v>
          </cell>
          <cell r="B9740" t="str">
            <v>CABLE,HALL EFFECT PICKUP</v>
          </cell>
          <cell r="C9740">
            <v>472</v>
          </cell>
          <cell r="D9740">
            <v>674.29</v>
          </cell>
          <cell r="E9740">
            <v>63.346400000000003</v>
          </cell>
        </row>
        <row r="9741">
          <cell r="A9741" t="str">
            <v>295495F</v>
          </cell>
          <cell r="B9741" t="str">
            <v>CABLE,HALL EFFECT SENSOR</v>
          </cell>
          <cell r="C9741">
            <v>482</v>
          </cell>
          <cell r="D9741">
            <v>688.57</v>
          </cell>
          <cell r="E9741">
            <v>69.16</v>
          </cell>
        </row>
        <row r="9742">
          <cell r="A9742" t="str">
            <v>295495G</v>
          </cell>
          <cell r="B9742" t="str">
            <v>CABLE,HALL EFFECT PICKUP</v>
          </cell>
          <cell r="C9742">
            <v>408</v>
          </cell>
          <cell r="D9742">
            <v>582.86</v>
          </cell>
          <cell r="E9742">
            <v>59.904000000000003</v>
          </cell>
        </row>
        <row r="9743">
          <cell r="A9743" t="str">
            <v>295496A</v>
          </cell>
          <cell r="B9743" t="str">
            <v>SCREW,HXSOC SET CONE M10X30LG</v>
          </cell>
          <cell r="C9743">
            <v>0.71</v>
          </cell>
          <cell r="D9743">
            <v>1.02</v>
          </cell>
          <cell r="E9743">
            <v>0.43680000000000002</v>
          </cell>
        </row>
        <row r="9744">
          <cell r="A9744" t="str">
            <v>295496B</v>
          </cell>
          <cell r="B9744" t="str">
            <v>SCREW, HXSOC SET CONE M6X10LG</v>
          </cell>
          <cell r="C9744">
            <v>0.24</v>
          </cell>
          <cell r="D9744">
            <v>0.34</v>
          </cell>
          <cell r="E9744">
            <v>0.17680000000000001</v>
          </cell>
        </row>
        <row r="9745">
          <cell r="A9745" t="str">
            <v>295496C</v>
          </cell>
          <cell r="B9745" t="str">
            <v>SCREW, HXSOC SET CONE M6X8LG</v>
          </cell>
          <cell r="C9745">
            <v>2.02</v>
          </cell>
          <cell r="D9745">
            <v>2.89</v>
          </cell>
          <cell r="E9745">
            <v>1.248</v>
          </cell>
        </row>
        <row r="9746">
          <cell r="A9746" t="str">
            <v>295496D</v>
          </cell>
          <cell r="B9746" t="str">
            <v>SCREW,HXSOC SET CONE M4X10</v>
          </cell>
          <cell r="C9746">
            <v>0.62</v>
          </cell>
          <cell r="D9746">
            <v>0.89</v>
          </cell>
          <cell r="E9746">
            <v>0.1535</v>
          </cell>
        </row>
        <row r="9747">
          <cell r="A9747" t="str">
            <v>295497A</v>
          </cell>
          <cell r="B9747" t="str">
            <v>HARNESS,IGNITION</v>
          </cell>
          <cell r="C9747">
            <v>911</v>
          </cell>
          <cell r="D9747">
            <v>1301.43</v>
          </cell>
          <cell r="E9747">
            <v>116.24079999999999</v>
          </cell>
        </row>
        <row r="9748">
          <cell r="A9748" t="str">
            <v>295497F</v>
          </cell>
          <cell r="B9748" t="str">
            <v>CONDUIT,IGN PRIMARY</v>
          </cell>
          <cell r="C9748">
            <v>593</v>
          </cell>
          <cell r="D9748">
            <v>847.14</v>
          </cell>
          <cell r="E9748">
            <v>88.347999999999999</v>
          </cell>
        </row>
        <row r="9749">
          <cell r="A9749" t="str">
            <v>295497G</v>
          </cell>
          <cell r="B9749" t="str">
            <v>HARNESS,IGNITION</v>
          </cell>
          <cell r="C9749">
            <v>689</v>
          </cell>
          <cell r="D9749">
            <v>984.29</v>
          </cell>
          <cell r="E9749">
            <v>115.128</v>
          </cell>
        </row>
        <row r="9750">
          <cell r="A9750" t="str">
            <v>295497H</v>
          </cell>
          <cell r="B9750" t="str">
            <v>HARNESS,IGNITION POWER</v>
          </cell>
          <cell r="C9750">
            <v>827</v>
          </cell>
          <cell r="D9750">
            <v>54285.71</v>
          </cell>
          <cell r="E9750">
            <v>120.8896</v>
          </cell>
        </row>
        <row r="9751">
          <cell r="A9751" t="str">
            <v>295497K</v>
          </cell>
          <cell r="B9751" t="str">
            <v>HARNESS,IGNITION</v>
          </cell>
          <cell r="C9751">
            <v>585</v>
          </cell>
          <cell r="D9751">
            <v>835.71</v>
          </cell>
          <cell r="E9751">
            <v>116.24079999999999</v>
          </cell>
        </row>
        <row r="9752">
          <cell r="A9752" t="str">
            <v>295497L</v>
          </cell>
          <cell r="B9752" t="str">
            <v>HARNESS,IGNITION</v>
          </cell>
          <cell r="C9752">
            <v>642</v>
          </cell>
          <cell r="D9752">
            <v>917.14</v>
          </cell>
          <cell r="E9752">
            <v>84.8536</v>
          </cell>
        </row>
        <row r="9753">
          <cell r="A9753" t="str">
            <v>295497N</v>
          </cell>
          <cell r="B9753" t="str">
            <v>CONDUIT,IGNITION PRIMARY</v>
          </cell>
          <cell r="C9753">
            <v>404</v>
          </cell>
          <cell r="D9753">
            <v>577.14</v>
          </cell>
          <cell r="E9753">
            <v>88.347999999999999</v>
          </cell>
        </row>
        <row r="9754">
          <cell r="A9754" t="str">
            <v>295497P</v>
          </cell>
          <cell r="B9754" t="str">
            <v>CONDUIT, IGN. PRIMARY</v>
          </cell>
          <cell r="C9754">
            <v>546</v>
          </cell>
          <cell r="D9754">
            <v>780</v>
          </cell>
          <cell r="E9754">
            <v>98.685599999999994</v>
          </cell>
        </row>
        <row r="9755">
          <cell r="A9755" t="str">
            <v>295547A</v>
          </cell>
          <cell r="B9755" t="str">
            <v>CONNECTOR,EXH MANIFOLD</v>
          </cell>
          <cell r="C9755">
            <v>511.53</v>
          </cell>
          <cell r="D9755">
            <v>730.76</v>
          </cell>
          <cell r="E9755">
            <v>480.36786000000001</v>
          </cell>
        </row>
        <row r="9756">
          <cell r="A9756" t="str">
            <v>295549D</v>
          </cell>
          <cell r="B9756" t="str">
            <v>CORE, CHARGE AIR</v>
          </cell>
          <cell r="C9756">
            <v>15685.78</v>
          </cell>
          <cell r="D9756">
            <v>22408.26</v>
          </cell>
          <cell r="E9756">
            <v>6011.2</v>
          </cell>
        </row>
        <row r="9757">
          <cell r="A9757" t="str">
            <v>295554C</v>
          </cell>
          <cell r="B9757" t="str">
            <v>ADAPTER,TURBO INLET</v>
          </cell>
          <cell r="C9757">
            <v>1385.92</v>
          </cell>
          <cell r="D9757">
            <v>1979.88</v>
          </cell>
          <cell r="E9757">
            <v>1078.83907</v>
          </cell>
        </row>
        <row r="9758">
          <cell r="A9758" t="str">
            <v>295554F</v>
          </cell>
          <cell r="B9758" t="str">
            <v>ADAPTER,TURBO INLET</v>
          </cell>
          <cell r="C9758">
            <v>5820.2</v>
          </cell>
          <cell r="D9758">
            <v>8314.57</v>
          </cell>
          <cell r="E9758">
            <v>3924.96</v>
          </cell>
        </row>
        <row r="9759">
          <cell r="A9759" t="str">
            <v>295554J</v>
          </cell>
          <cell r="B9759" t="str">
            <v>ADAPTER,TURBO INLET</v>
          </cell>
          <cell r="C9759">
            <v>1219.9000000000001</v>
          </cell>
          <cell r="D9759">
            <v>1742.72</v>
          </cell>
          <cell r="E9759">
            <v>728.43679999999995</v>
          </cell>
        </row>
        <row r="9760">
          <cell r="A9760" t="str">
            <v>295556D</v>
          </cell>
          <cell r="B9760" t="str">
            <v>ELBOW,TURBO EXHAUST</v>
          </cell>
          <cell r="C9760">
            <v>5560.42</v>
          </cell>
          <cell r="D9760">
            <v>7943.46</v>
          </cell>
          <cell r="E9760">
            <v>2147.404</v>
          </cell>
        </row>
        <row r="9761">
          <cell r="A9761" t="str">
            <v>295557C</v>
          </cell>
          <cell r="B9761" t="str">
            <v>SUPPORT, TURBO</v>
          </cell>
          <cell r="C9761">
            <v>1900.36</v>
          </cell>
          <cell r="D9761">
            <v>2714.8</v>
          </cell>
          <cell r="E9761">
            <v>1827.4502600000001</v>
          </cell>
        </row>
        <row r="9762">
          <cell r="A9762" t="str">
            <v>295560C</v>
          </cell>
          <cell r="B9762" t="str">
            <v>TUBE,LUBE OIL TURBO DRAIN</v>
          </cell>
          <cell r="C9762">
            <v>51.62</v>
          </cell>
          <cell r="D9762">
            <v>73.739999999999995</v>
          </cell>
          <cell r="E9762">
            <v>34.808799999999998</v>
          </cell>
        </row>
        <row r="9763">
          <cell r="A9763" t="str">
            <v>295564B</v>
          </cell>
          <cell r="B9763" t="str">
            <v>BRACKET,INTERCOOLER</v>
          </cell>
          <cell r="C9763">
            <v>175.89</v>
          </cell>
          <cell r="D9763">
            <v>251.27</v>
          </cell>
          <cell r="E9763">
            <v>118.61512999999999</v>
          </cell>
        </row>
        <row r="9764">
          <cell r="A9764" t="str">
            <v>295571A</v>
          </cell>
          <cell r="B9764" t="str">
            <v>WASHER</v>
          </cell>
          <cell r="C9764">
            <v>3.21</v>
          </cell>
          <cell r="D9764">
            <v>4.59</v>
          </cell>
          <cell r="E9764">
            <v>1.9842</v>
          </cell>
        </row>
        <row r="9765">
          <cell r="A9765" t="str">
            <v>295571B</v>
          </cell>
          <cell r="B9765" t="str">
            <v>Washer, Thrust</v>
          </cell>
          <cell r="C9765">
            <v>7.26</v>
          </cell>
          <cell r="D9765">
            <v>10.37</v>
          </cell>
          <cell r="E9765">
            <v>5.3040000000000003</v>
          </cell>
        </row>
        <row r="9766">
          <cell r="A9766" t="str">
            <v>295571C</v>
          </cell>
          <cell r="B9766" t="str">
            <v>Washer, Thrust</v>
          </cell>
          <cell r="C9766">
            <v>7.26</v>
          </cell>
          <cell r="D9766">
            <v>10.37</v>
          </cell>
          <cell r="E9766">
            <v>5.3040000000000003</v>
          </cell>
        </row>
        <row r="9767">
          <cell r="A9767" t="str">
            <v>295579A</v>
          </cell>
          <cell r="B9767" t="str">
            <v>LEVER,SHUT-OFF</v>
          </cell>
          <cell r="C9767">
            <v>2.0699999999999998</v>
          </cell>
          <cell r="D9767">
            <v>2.96</v>
          </cell>
          <cell r="E9767">
            <v>1.3992599999999999</v>
          </cell>
        </row>
        <row r="9768">
          <cell r="A9768" t="str">
            <v>295581C</v>
          </cell>
          <cell r="B9768" t="str">
            <v>SHAFT, CONTROL</v>
          </cell>
          <cell r="C9768">
            <v>605.6</v>
          </cell>
          <cell r="D9768">
            <v>865.14</v>
          </cell>
          <cell r="E9768">
            <v>359.91890000000001</v>
          </cell>
        </row>
        <row r="9769">
          <cell r="A9769" t="str">
            <v>295582D</v>
          </cell>
          <cell r="B9769" t="str">
            <v>SPRING,B-FLY VALVE TORSION,RB</v>
          </cell>
          <cell r="C9769">
            <v>14.01</v>
          </cell>
          <cell r="D9769">
            <v>20.010000000000002</v>
          </cell>
          <cell r="E9769">
            <v>4.3529200000000001</v>
          </cell>
        </row>
        <row r="9770">
          <cell r="A9770" t="str">
            <v>295582F</v>
          </cell>
          <cell r="B9770" t="str">
            <v>SPRING,B-FLY VALVE TORSION LH</v>
          </cell>
          <cell r="C9770">
            <v>24.16</v>
          </cell>
          <cell r="D9770">
            <v>34.520000000000003</v>
          </cell>
          <cell r="E9770">
            <v>1.768</v>
          </cell>
        </row>
        <row r="9771">
          <cell r="A9771" t="str">
            <v>295582G</v>
          </cell>
          <cell r="B9771" t="str">
            <v>SPRING,B-FLY VALVE TORSION RH</v>
          </cell>
          <cell r="C9771">
            <v>22.66</v>
          </cell>
          <cell r="D9771">
            <v>32.369999999999997</v>
          </cell>
          <cell r="E9771">
            <v>4.0238100000000001</v>
          </cell>
        </row>
        <row r="9772">
          <cell r="A9772" t="str">
            <v>295583D</v>
          </cell>
          <cell r="B9772" t="str">
            <v>SUPPORT, TURBO</v>
          </cell>
          <cell r="C9772">
            <v>1104.18</v>
          </cell>
          <cell r="D9772">
            <v>1577.4</v>
          </cell>
          <cell r="E9772">
            <v>741.96960000000001</v>
          </cell>
        </row>
        <row r="9773">
          <cell r="A9773" t="str">
            <v>295584C</v>
          </cell>
          <cell r="B9773" t="str">
            <v>SUPPORT,EXH ELBOW LB&amp;RB</v>
          </cell>
          <cell r="C9773">
            <v>8.14</v>
          </cell>
          <cell r="D9773">
            <v>11.63</v>
          </cell>
          <cell r="E9773">
            <v>5.4912000000000001</v>
          </cell>
        </row>
        <row r="9774">
          <cell r="A9774" t="str">
            <v>295584D</v>
          </cell>
          <cell r="B9774" t="str">
            <v>SUPPORT, TURBO EXHAUST, UPPER</v>
          </cell>
          <cell r="C9774">
            <v>11.24</v>
          </cell>
          <cell r="D9774">
            <v>16.05</v>
          </cell>
          <cell r="E9774">
            <v>8.5695999999999994</v>
          </cell>
        </row>
        <row r="9775">
          <cell r="A9775" t="str">
            <v>295590C</v>
          </cell>
          <cell r="B9775" t="str">
            <v>ANGLE,SUPP TURBO RB</v>
          </cell>
          <cell r="C9775">
            <v>105.67</v>
          </cell>
          <cell r="D9775">
            <v>150.96</v>
          </cell>
          <cell r="E9775">
            <v>94.634339999999995</v>
          </cell>
        </row>
        <row r="9776">
          <cell r="A9776" t="str">
            <v>295590F</v>
          </cell>
          <cell r="B9776" t="str">
            <v>ANGLE,SUPPORT TURBO RB</v>
          </cell>
          <cell r="C9776">
            <v>104.66</v>
          </cell>
          <cell r="D9776">
            <v>149.52000000000001</v>
          </cell>
          <cell r="E9776">
            <v>112.38441</v>
          </cell>
        </row>
        <row r="9777">
          <cell r="A9777" t="str">
            <v>295590G</v>
          </cell>
          <cell r="B9777" t="str">
            <v>ANGLE,SUPPORT TURBO,LB</v>
          </cell>
          <cell r="C9777">
            <v>84.03</v>
          </cell>
          <cell r="D9777">
            <v>120.04</v>
          </cell>
          <cell r="E9777">
            <v>89.334209999999999</v>
          </cell>
        </row>
        <row r="9778">
          <cell r="A9778" t="str">
            <v>295598A</v>
          </cell>
          <cell r="B9778" t="str">
            <v>GASKET,TURBINE INL</v>
          </cell>
          <cell r="C9778">
            <v>27.54</v>
          </cell>
          <cell r="D9778">
            <v>39.340000000000003</v>
          </cell>
          <cell r="E9778">
            <v>4.9940800000000003</v>
          </cell>
        </row>
        <row r="9779">
          <cell r="A9779" t="str">
            <v>295600C</v>
          </cell>
          <cell r="B9779" t="str">
            <v>BELLOWS,COMP DISCHARGE</v>
          </cell>
          <cell r="C9779">
            <v>1485.26</v>
          </cell>
          <cell r="D9779">
            <v>2121.8000000000002</v>
          </cell>
          <cell r="E9779">
            <v>114.4</v>
          </cell>
        </row>
        <row r="9780">
          <cell r="A9780" t="str">
            <v>295601A</v>
          </cell>
          <cell r="B9780" t="str">
            <v>ELBOW,COMP DISCH,LB</v>
          </cell>
          <cell r="C9780">
            <v>782.85</v>
          </cell>
          <cell r="D9780">
            <v>1118.3499999999999</v>
          </cell>
          <cell r="E9780">
            <v>764.79285000000004</v>
          </cell>
        </row>
        <row r="9781">
          <cell r="A9781" t="str">
            <v>295601K</v>
          </cell>
          <cell r="B9781" t="str">
            <v>ELBOW,COMP DISCHARGE RB</v>
          </cell>
          <cell r="C9781">
            <v>1096.5999999999999</v>
          </cell>
          <cell r="D9781">
            <v>1566.57</v>
          </cell>
          <cell r="E9781">
            <v>1070.92328</v>
          </cell>
        </row>
        <row r="9782">
          <cell r="A9782" t="str">
            <v>295601P</v>
          </cell>
          <cell r="B9782" t="str">
            <v>ELBOW,COMP DISCHARGE LB</v>
          </cell>
          <cell r="C9782">
            <v>926.18</v>
          </cell>
          <cell r="D9782">
            <v>1323.11</v>
          </cell>
          <cell r="E9782">
            <v>298.44990000000001</v>
          </cell>
        </row>
        <row r="9783">
          <cell r="A9783" t="str">
            <v>295601R</v>
          </cell>
          <cell r="B9783" t="str">
            <v>ELBOW,COMP DISCHARGE RB</v>
          </cell>
          <cell r="C9783">
            <v>846.24</v>
          </cell>
          <cell r="D9783">
            <v>1208.9100000000001</v>
          </cell>
          <cell r="E9783">
            <v>256.86250000000001</v>
          </cell>
        </row>
        <row r="9784">
          <cell r="A9784" t="str">
            <v>295602E</v>
          </cell>
          <cell r="B9784" t="str">
            <v>CONNECTOR,PRECHAMBER</v>
          </cell>
          <cell r="C9784">
            <v>93.28</v>
          </cell>
          <cell r="D9784">
            <v>133.26</v>
          </cell>
          <cell r="E9784">
            <v>30.253599999999999</v>
          </cell>
        </row>
        <row r="9785">
          <cell r="A9785" t="str">
            <v>295603X</v>
          </cell>
          <cell r="B9785" t="str">
            <v>ELBOW,TURB0 INLET LB</v>
          </cell>
          <cell r="C9785">
            <v>2066.23</v>
          </cell>
          <cell r="D9785">
            <v>2951.76</v>
          </cell>
          <cell r="E9785">
            <v>635.42150000000004</v>
          </cell>
        </row>
        <row r="9786">
          <cell r="A9786" t="str">
            <v>295603Y</v>
          </cell>
          <cell r="B9786" t="str">
            <v>ELBOW,TURBO INLET RB</v>
          </cell>
          <cell r="C9786">
            <v>2215.0100000000002</v>
          </cell>
          <cell r="D9786">
            <v>3164.3</v>
          </cell>
          <cell r="E9786">
            <v>400.98239999999998</v>
          </cell>
        </row>
        <row r="9787">
          <cell r="A9787" t="str">
            <v>295603Z</v>
          </cell>
          <cell r="B9787" t="str">
            <v>ELBOW,TURBO INLET RB</v>
          </cell>
          <cell r="C9787">
            <v>1931.03</v>
          </cell>
          <cell r="D9787">
            <v>2758.61</v>
          </cell>
          <cell r="E9787">
            <v>1335.6487</v>
          </cell>
        </row>
        <row r="9788">
          <cell r="A9788" t="str">
            <v>295604E</v>
          </cell>
          <cell r="B9788" t="str">
            <v>ELBOW,TURBO OUTLET LB</v>
          </cell>
          <cell r="C9788">
            <v>1009.39</v>
          </cell>
          <cell r="D9788">
            <v>1441.99</v>
          </cell>
          <cell r="E9788">
            <v>564.75530000000003</v>
          </cell>
        </row>
        <row r="9789">
          <cell r="A9789" t="str">
            <v>295604F</v>
          </cell>
          <cell r="B9789" t="str">
            <v>ELBOW,TURBO OUTLET RB</v>
          </cell>
          <cell r="C9789">
            <v>1022.54</v>
          </cell>
          <cell r="D9789">
            <v>1460.78</v>
          </cell>
          <cell r="E9789">
            <v>611.37850000000003</v>
          </cell>
        </row>
        <row r="9790">
          <cell r="A9790" t="str">
            <v>295604G</v>
          </cell>
          <cell r="B9790" t="str">
            <v>ELBOW,TURBO OUTLET LB</v>
          </cell>
          <cell r="C9790">
            <v>2187.65</v>
          </cell>
          <cell r="D9790">
            <v>3125.21</v>
          </cell>
          <cell r="E9790">
            <v>2148.2931800000001</v>
          </cell>
        </row>
        <row r="9791">
          <cell r="A9791" t="str">
            <v>295604H</v>
          </cell>
          <cell r="B9791" t="str">
            <v>ELBOW,TURBO OUTLET RB</v>
          </cell>
          <cell r="C9791">
            <v>2214.83</v>
          </cell>
          <cell r="D9791">
            <v>3164.04</v>
          </cell>
          <cell r="E9791">
            <v>2155.12174</v>
          </cell>
        </row>
        <row r="9792">
          <cell r="A9792" t="str">
            <v>295604J</v>
          </cell>
          <cell r="B9792" t="str">
            <v>ELBOW, TURBINE OUTLET, LB</v>
          </cell>
          <cell r="C9792">
            <v>985.77</v>
          </cell>
          <cell r="D9792">
            <v>1408.24</v>
          </cell>
          <cell r="E9792">
            <v>564.75530000000003</v>
          </cell>
        </row>
        <row r="9793">
          <cell r="A9793" t="str">
            <v>295604K</v>
          </cell>
          <cell r="B9793" t="str">
            <v>ELBOW, TURBINE OUTLET RB</v>
          </cell>
          <cell r="C9793">
            <v>1000</v>
          </cell>
          <cell r="D9793">
            <v>1428.57</v>
          </cell>
          <cell r="E9793">
            <v>611.37850000000003</v>
          </cell>
        </row>
        <row r="9794">
          <cell r="A9794" t="str">
            <v>295610E</v>
          </cell>
          <cell r="B9794" t="str">
            <v>ADAPTER,GAS REGULATOR</v>
          </cell>
          <cell r="C9794">
            <v>347.17</v>
          </cell>
          <cell r="D9794">
            <v>495.95</v>
          </cell>
          <cell r="E9794">
            <v>334.36595</v>
          </cell>
        </row>
        <row r="9795">
          <cell r="A9795" t="str">
            <v>295611A</v>
          </cell>
          <cell r="B9795" t="str">
            <v>TUBE,GAS SUPPLY</v>
          </cell>
          <cell r="C9795">
            <v>754.4</v>
          </cell>
          <cell r="D9795">
            <v>1077.72</v>
          </cell>
          <cell r="E9795">
            <v>802.51766999999995</v>
          </cell>
        </row>
        <row r="9796">
          <cell r="A9796" t="str">
            <v>295612B</v>
          </cell>
          <cell r="B9796" t="str">
            <v>TUBE,FUEL SUPPLY</v>
          </cell>
          <cell r="C9796">
            <v>178.13</v>
          </cell>
          <cell r="D9796">
            <v>254.47</v>
          </cell>
          <cell r="E9796">
            <v>188.27954</v>
          </cell>
        </row>
        <row r="9797">
          <cell r="A9797" t="str">
            <v>295617C</v>
          </cell>
          <cell r="B9797" t="str">
            <v>TUBE,LUBE OIL LOWER SUPP</v>
          </cell>
          <cell r="C9797">
            <v>71.56</v>
          </cell>
          <cell r="D9797">
            <v>102.23</v>
          </cell>
          <cell r="E9797">
            <v>69.850200000000001</v>
          </cell>
        </row>
        <row r="9798">
          <cell r="A9798" t="str">
            <v>295644C</v>
          </cell>
          <cell r="B9798" t="str">
            <v>LEVER,GOVERNOR</v>
          </cell>
          <cell r="C9798">
            <v>2.2599999999999998</v>
          </cell>
          <cell r="D9798">
            <v>3.23</v>
          </cell>
          <cell r="E9798">
            <v>1.52562</v>
          </cell>
        </row>
        <row r="9799">
          <cell r="A9799" t="str">
            <v>295644D</v>
          </cell>
          <cell r="B9799" t="str">
            <v>LEVER,GOVERNOR</v>
          </cell>
          <cell r="C9799">
            <v>196.84</v>
          </cell>
          <cell r="D9799">
            <v>281.19</v>
          </cell>
          <cell r="E9799">
            <v>121.68</v>
          </cell>
        </row>
        <row r="9800">
          <cell r="A9800" t="str">
            <v>295644G</v>
          </cell>
          <cell r="B9800" t="str">
            <v>LEVER,GOVERNOR</v>
          </cell>
          <cell r="C9800">
            <v>200.94</v>
          </cell>
          <cell r="D9800">
            <v>287.06</v>
          </cell>
          <cell r="E9800">
            <v>75.903350000000003</v>
          </cell>
        </row>
        <row r="9801">
          <cell r="A9801" t="str">
            <v>295645A</v>
          </cell>
          <cell r="B9801" t="str">
            <v>REGULATOR,BY-PASS WASTEGATE</v>
          </cell>
          <cell r="C9801">
            <v>881.28</v>
          </cell>
          <cell r="D9801">
            <v>1258.97</v>
          </cell>
          <cell r="E9801">
            <v>398.97519999999997</v>
          </cell>
        </row>
        <row r="9802">
          <cell r="A9802" t="str">
            <v>295645F</v>
          </cell>
          <cell r="B9802" t="str">
            <v>REG,BY-PASS WASTEGATE</v>
          </cell>
          <cell r="C9802">
            <v>1675</v>
          </cell>
          <cell r="D9802">
            <v>2392.86</v>
          </cell>
          <cell r="E9802">
            <v>517.67020000000002</v>
          </cell>
        </row>
        <row r="9803">
          <cell r="A9803" t="str">
            <v>295645G</v>
          </cell>
          <cell r="B9803" t="str">
            <v>REG,BY-PASS WASTEGATE</v>
          </cell>
          <cell r="C9803">
            <v>1827.71</v>
          </cell>
          <cell r="D9803">
            <v>2611.0100000000002</v>
          </cell>
          <cell r="E9803">
            <v>381.46140000000003</v>
          </cell>
        </row>
        <row r="9804">
          <cell r="A9804" t="str">
            <v>295645L</v>
          </cell>
          <cell r="B9804" t="str">
            <v>REGULATOR,BY-PASS WASTEGATE</v>
          </cell>
          <cell r="C9804">
            <v>1842.17</v>
          </cell>
          <cell r="D9804">
            <v>2631.67</v>
          </cell>
          <cell r="E9804">
            <v>381.46140000000003</v>
          </cell>
        </row>
        <row r="9805">
          <cell r="A9805" t="str">
            <v>295645M</v>
          </cell>
          <cell r="B9805" t="str">
            <v>REGULATOR,BY-PASS WASTEGATE</v>
          </cell>
          <cell r="C9805">
            <v>1851.7</v>
          </cell>
          <cell r="D9805">
            <v>2645.29</v>
          </cell>
          <cell r="E9805">
            <v>381.46140000000003</v>
          </cell>
        </row>
        <row r="9806">
          <cell r="A9806" t="str">
            <v>295645P</v>
          </cell>
          <cell r="B9806" t="str">
            <v>REGULATOR,BY-PASS WASTEGATE</v>
          </cell>
          <cell r="C9806">
            <v>1706.72</v>
          </cell>
          <cell r="D9806">
            <v>2438.17</v>
          </cell>
          <cell r="E9806">
            <v>381.46140000000003</v>
          </cell>
        </row>
        <row r="9807">
          <cell r="A9807" t="str">
            <v>295645R</v>
          </cell>
          <cell r="B9807" t="str">
            <v>REGULATOR,BY-PASS WASTEGATE</v>
          </cell>
          <cell r="C9807">
            <v>1758.8</v>
          </cell>
          <cell r="D9807">
            <v>2512.5700000000002</v>
          </cell>
          <cell r="E9807">
            <v>517.67020000000002</v>
          </cell>
        </row>
        <row r="9808">
          <cell r="A9808" t="str">
            <v>295645S</v>
          </cell>
          <cell r="B9808" t="str">
            <v>REGULATOR,BYPASS WASTEGATE</v>
          </cell>
          <cell r="C9808">
            <v>932.09</v>
          </cell>
          <cell r="D9808">
            <v>1331.55</v>
          </cell>
          <cell r="E9808">
            <v>537.45270000000005</v>
          </cell>
        </row>
        <row r="9809">
          <cell r="A9809" t="str">
            <v>295645T</v>
          </cell>
          <cell r="B9809" t="str">
            <v>REGULATOR, BY-PASS WASTEGATE</v>
          </cell>
          <cell r="C9809">
            <v>1753.53</v>
          </cell>
          <cell r="D9809">
            <v>2505.04</v>
          </cell>
          <cell r="E9809">
            <v>381.46140000000003</v>
          </cell>
        </row>
        <row r="9810">
          <cell r="A9810" t="str">
            <v>295645Y</v>
          </cell>
          <cell r="B9810" t="str">
            <v>REGULATOR, BYPASS WASTEGATE</v>
          </cell>
          <cell r="C9810">
            <v>1544.28</v>
          </cell>
          <cell r="D9810">
            <v>2206.11</v>
          </cell>
          <cell r="E9810">
            <v>398.97519999999997</v>
          </cell>
        </row>
        <row r="9811">
          <cell r="A9811" t="str">
            <v>295658C</v>
          </cell>
          <cell r="B9811" t="str">
            <v>PANEL,BULKHEAD CONN CUST</v>
          </cell>
          <cell r="C9811">
            <v>5.38</v>
          </cell>
          <cell r="D9811">
            <v>7.69</v>
          </cell>
          <cell r="E9811">
            <v>3.6464300000000001</v>
          </cell>
        </row>
        <row r="9812">
          <cell r="A9812" t="str">
            <v>295658E</v>
          </cell>
          <cell r="B9812" t="str">
            <v>PANEL,DSM &amp; FILTER MTG</v>
          </cell>
          <cell r="C9812">
            <v>157.47</v>
          </cell>
          <cell r="D9812">
            <v>224.96</v>
          </cell>
          <cell r="E9812">
            <v>151.74809999999999</v>
          </cell>
        </row>
        <row r="9813">
          <cell r="A9813" t="str">
            <v>295658G</v>
          </cell>
          <cell r="B9813" t="str">
            <v>PANEL,DSM &amp; FILTER MTG</v>
          </cell>
          <cell r="C9813">
            <v>98.3</v>
          </cell>
          <cell r="D9813">
            <v>140.43</v>
          </cell>
          <cell r="E9813">
            <v>99.99118</v>
          </cell>
        </row>
        <row r="9814">
          <cell r="A9814" t="str">
            <v>295661C</v>
          </cell>
          <cell r="B9814" t="str">
            <v>PANEL,JUNCTION BOX</v>
          </cell>
          <cell r="C9814">
            <v>1.86</v>
          </cell>
          <cell r="D9814">
            <v>2.66</v>
          </cell>
          <cell r="E9814">
            <v>1.39601</v>
          </cell>
        </row>
        <row r="9815">
          <cell r="A9815" t="str">
            <v>295661E</v>
          </cell>
          <cell r="B9815" t="str">
            <v>PANEL,JUNCTION BOX</v>
          </cell>
          <cell r="C9815">
            <v>15.67</v>
          </cell>
          <cell r="D9815">
            <v>22.38</v>
          </cell>
          <cell r="E9815">
            <v>16.80387</v>
          </cell>
        </row>
        <row r="9816">
          <cell r="A9816" t="str">
            <v>295661F</v>
          </cell>
          <cell r="B9816" t="str">
            <v>PANEL,JUNCTION BOX</v>
          </cell>
          <cell r="C9816">
            <v>5.42</v>
          </cell>
          <cell r="D9816">
            <v>7.74</v>
          </cell>
          <cell r="E9816">
            <v>3.6503999999999999</v>
          </cell>
        </row>
        <row r="9817">
          <cell r="A9817" t="str">
            <v>295727A</v>
          </cell>
          <cell r="B9817" t="str">
            <v>INSULATION,MFLD END CAP</v>
          </cell>
          <cell r="C9817">
            <v>180.3</v>
          </cell>
          <cell r="D9817">
            <v>257.57</v>
          </cell>
          <cell r="E9817">
            <v>111.4568</v>
          </cell>
        </row>
        <row r="9818">
          <cell r="A9818" t="str">
            <v>295728D</v>
          </cell>
          <cell r="B9818" t="str">
            <v>INSUL BLANKET,MFLD BELLOWS</v>
          </cell>
          <cell r="C9818">
            <v>520.14</v>
          </cell>
          <cell r="D9818">
            <v>743.06</v>
          </cell>
          <cell r="E9818">
            <v>120.44240000000001</v>
          </cell>
        </row>
        <row r="9819">
          <cell r="A9819" t="str">
            <v>295728E</v>
          </cell>
          <cell r="B9819" t="str">
            <v>INSUL BLANKET,MFLD BELLOWS</v>
          </cell>
          <cell r="C9819">
            <v>698.42</v>
          </cell>
          <cell r="D9819">
            <v>997.74</v>
          </cell>
          <cell r="E9819">
            <v>157.89279999999999</v>
          </cell>
        </row>
        <row r="9820">
          <cell r="A9820" t="str">
            <v>295729D</v>
          </cell>
          <cell r="B9820" t="str">
            <v>INSUL BLANKET</v>
          </cell>
          <cell r="C9820">
            <v>205.92</v>
          </cell>
          <cell r="D9820">
            <v>294.17</v>
          </cell>
          <cell r="E9820">
            <v>127.29600000000001</v>
          </cell>
        </row>
        <row r="9821">
          <cell r="A9821" t="str">
            <v>295729E</v>
          </cell>
          <cell r="B9821" t="str">
            <v>INSUL BLANKET,MFLD CONNECTOR</v>
          </cell>
          <cell r="C9821">
            <v>552.42999999999995</v>
          </cell>
          <cell r="D9821">
            <v>789.19</v>
          </cell>
          <cell r="E9821">
            <v>122.24160000000001</v>
          </cell>
        </row>
        <row r="9822">
          <cell r="A9822" t="str">
            <v>295729G</v>
          </cell>
          <cell r="B9822" t="str">
            <v>INSUL BLKT-CONN W/BRACES LB</v>
          </cell>
          <cell r="C9822">
            <v>243.82</v>
          </cell>
          <cell r="D9822">
            <v>348.32</v>
          </cell>
          <cell r="E9822">
            <v>164.42400000000001</v>
          </cell>
        </row>
        <row r="9823">
          <cell r="A9823" t="str">
            <v>295729H</v>
          </cell>
          <cell r="B9823" t="str">
            <v>INSUL BLKT,MFLD CONN W/TAP LB</v>
          </cell>
          <cell r="C9823">
            <v>255.42</v>
          </cell>
          <cell r="D9823">
            <v>364.88</v>
          </cell>
          <cell r="E9823">
            <v>157.89279999999999</v>
          </cell>
        </row>
        <row r="9824">
          <cell r="A9824" t="str">
            <v>295729J</v>
          </cell>
          <cell r="B9824" t="str">
            <v>INSUL BLKT-CONN W/BRACES-RB</v>
          </cell>
          <cell r="C9824">
            <v>243.82</v>
          </cell>
          <cell r="D9824">
            <v>348.32</v>
          </cell>
          <cell r="E9824">
            <v>164.42400000000001</v>
          </cell>
        </row>
        <row r="9825">
          <cell r="A9825" t="str">
            <v>295729K</v>
          </cell>
          <cell r="B9825" t="str">
            <v>INSUL BLKT,MFLD CONN W/TAP RH</v>
          </cell>
          <cell r="C9825">
            <v>668.28</v>
          </cell>
          <cell r="D9825">
            <v>954.69</v>
          </cell>
          <cell r="E9825">
            <v>157.89279999999999</v>
          </cell>
        </row>
        <row r="9826">
          <cell r="A9826" t="str">
            <v>295729L</v>
          </cell>
          <cell r="B9826" t="str">
            <v>INSUL BLANKET,MFLD CONNECTOR</v>
          </cell>
          <cell r="C9826">
            <v>671.55</v>
          </cell>
          <cell r="D9826">
            <v>959.36</v>
          </cell>
          <cell r="E9826">
            <v>157.89279999999999</v>
          </cell>
        </row>
        <row r="9827">
          <cell r="A9827" t="str">
            <v>295729N</v>
          </cell>
          <cell r="B9827" t="str">
            <v>INSUL BLANKET,MFLD CONNECTOR</v>
          </cell>
          <cell r="C9827">
            <v>612.25</v>
          </cell>
          <cell r="D9827">
            <v>874.64</v>
          </cell>
          <cell r="E9827">
            <v>136.02160000000001</v>
          </cell>
        </row>
        <row r="9828">
          <cell r="A9828" t="str">
            <v>295730C</v>
          </cell>
          <cell r="B9828" t="str">
            <v>INSUL BLANKET,RR181 TURBO</v>
          </cell>
          <cell r="C9828">
            <v>227.46</v>
          </cell>
          <cell r="D9828">
            <v>324.94</v>
          </cell>
          <cell r="E9828">
            <v>117.1768</v>
          </cell>
        </row>
        <row r="9829">
          <cell r="A9829" t="str">
            <v>295730D</v>
          </cell>
          <cell r="B9829" t="str">
            <v>INSUL BLANKET,TURBO</v>
          </cell>
          <cell r="C9829">
            <v>1431.82</v>
          </cell>
          <cell r="D9829">
            <v>2045.46</v>
          </cell>
          <cell r="E9829">
            <v>399.07920000000001</v>
          </cell>
        </row>
        <row r="9830">
          <cell r="A9830" t="str">
            <v>295730F</v>
          </cell>
          <cell r="B9830" t="str">
            <v>INSUL BLKT,RR151 TURBO</v>
          </cell>
          <cell r="C9830">
            <v>1192.02</v>
          </cell>
          <cell r="D9830">
            <v>1702.88</v>
          </cell>
          <cell r="E9830">
            <v>281.83999999999997</v>
          </cell>
        </row>
        <row r="9831">
          <cell r="A9831" t="str">
            <v>295733B</v>
          </cell>
          <cell r="B9831" t="str">
            <v>INSULATION,BYPASS TO EXH ELB</v>
          </cell>
          <cell r="C9831">
            <v>78.77</v>
          </cell>
          <cell r="D9831">
            <v>112.53</v>
          </cell>
          <cell r="E9831">
            <v>26.332799999999999</v>
          </cell>
        </row>
        <row r="9832">
          <cell r="A9832" t="str">
            <v>295733E</v>
          </cell>
          <cell r="B9832" t="str">
            <v>INSUL BLNKT,EXH OUT ELBOW RH</v>
          </cell>
          <cell r="C9832">
            <v>372.58</v>
          </cell>
          <cell r="D9832">
            <v>532.26</v>
          </cell>
          <cell r="E9832">
            <v>195.7696</v>
          </cell>
        </row>
        <row r="9833">
          <cell r="A9833" t="str">
            <v>295733H</v>
          </cell>
          <cell r="B9833" t="str">
            <v>INSUL BLANKET,FRT EXH ELL OUT</v>
          </cell>
          <cell r="C9833">
            <v>875.34</v>
          </cell>
          <cell r="D9833">
            <v>1250.48</v>
          </cell>
          <cell r="E9833">
            <v>204.94239999999999</v>
          </cell>
        </row>
        <row r="9834">
          <cell r="A9834" t="str">
            <v>295733J</v>
          </cell>
          <cell r="B9834" t="str">
            <v>INSUL BLKT,EXH OUT ELBOW REAR</v>
          </cell>
          <cell r="C9834">
            <v>617.94000000000005</v>
          </cell>
          <cell r="D9834">
            <v>882.77</v>
          </cell>
          <cell r="E9834">
            <v>213.40799999999999</v>
          </cell>
        </row>
        <row r="9835">
          <cell r="A9835" t="str">
            <v>295733L</v>
          </cell>
          <cell r="B9835" t="str">
            <v>INSUL BLKT,TURBO OUT RB</v>
          </cell>
          <cell r="C9835">
            <v>768.97</v>
          </cell>
          <cell r="D9835">
            <v>1098.53</v>
          </cell>
          <cell r="E9835">
            <v>179.97200000000001</v>
          </cell>
        </row>
        <row r="9836">
          <cell r="A9836" t="str">
            <v>295733M</v>
          </cell>
          <cell r="B9836" t="str">
            <v>INSUL BLNKT,REAR EXH OUT ELL</v>
          </cell>
          <cell r="C9836">
            <v>881.81</v>
          </cell>
          <cell r="D9836">
            <v>1259.73</v>
          </cell>
          <cell r="E9836">
            <v>204.94239999999999</v>
          </cell>
        </row>
        <row r="9837">
          <cell r="A9837" t="str">
            <v>295734A</v>
          </cell>
          <cell r="B9837" t="str">
            <v>INSUL,OFFSET CONN/INLET ELB</v>
          </cell>
          <cell r="C9837">
            <v>254.16</v>
          </cell>
          <cell r="D9837">
            <v>363.09</v>
          </cell>
          <cell r="E9837">
            <v>56.700800000000001</v>
          </cell>
        </row>
        <row r="9838">
          <cell r="A9838" t="str">
            <v>295734D</v>
          </cell>
          <cell r="B9838" t="str">
            <v>INSUL BLKT,EXH OUT ELBOW LH</v>
          </cell>
          <cell r="C9838">
            <v>1079.96</v>
          </cell>
          <cell r="D9838">
            <v>1542.8</v>
          </cell>
          <cell r="E9838">
            <v>195.7696</v>
          </cell>
        </row>
        <row r="9839">
          <cell r="A9839" t="str">
            <v>295734E</v>
          </cell>
          <cell r="B9839" t="str">
            <v>INSUL BLKT,TURBO OUT LB</v>
          </cell>
          <cell r="C9839">
            <v>768.97</v>
          </cell>
          <cell r="D9839">
            <v>1098.53</v>
          </cell>
          <cell r="E9839">
            <v>179.97200000000001</v>
          </cell>
        </row>
        <row r="9840">
          <cell r="A9840" t="str">
            <v>295735B</v>
          </cell>
          <cell r="B9840" t="str">
            <v>INSULATION BLANKET</v>
          </cell>
          <cell r="C9840">
            <v>357.34</v>
          </cell>
          <cell r="D9840">
            <v>510.49</v>
          </cell>
          <cell r="E9840">
            <v>119.80800000000001</v>
          </cell>
        </row>
        <row r="9841">
          <cell r="A9841" t="str">
            <v>295735C</v>
          </cell>
          <cell r="B9841" t="str">
            <v>INSUL BLNKT,EXH OFFSET CONN.RB</v>
          </cell>
          <cell r="C9841">
            <v>599.44000000000005</v>
          </cell>
          <cell r="D9841">
            <v>856.35</v>
          </cell>
          <cell r="E9841">
            <v>105.3104</v>
          </cell>
        </row>
        <row r="9842">
          <cell r="A9842" t="str">
            <v>295735D</v>
          </cell>
          <cell r="B9842" t="str">
            <v>INSUL BLNKT,EXH OFFSET CONN.LH</v>
          </cell>
          <cell r="C9842">
            <v>200.42</v>
          </cell>
          <cell r="D9842">
            <v>286.31</v>
          </cell>
          <cell r="E9842">
            <v>105.3104</v>
          </cell>
        </row>
        <row r="9843">
          <cell r="A9843" t="str">
            <v>295735H</v>
          </cell>
          <cell r="B9843" t="str">
            <v>INSUL BLANKET,TURBO IN ADAPT</v>
          </cell>
          <cell r="C9843">
            <v>1198.72</v>
          </cell>
          <cell r="D9843">
            <v>1712.46</v>
          </cell>
          <cell r="E9843">
            <v>284.93920000000003</v>
          </cell>
        </row>
        <row r="9844">
          <cell r="A9844" t="str">
            <v>295736A</v>
          </cell>
          <cell r="B9844" t="str">
            <v>INSUL BLNKT,TURBO IN ELBOW RH</v>
          </cell>
          <cell r="C9844">
            <v>477.01</v>
          </cell>
          <cell r="D9844">
            <v>681.44</v>
          </cell>
          <cell r="E9844">
            <v>109.7512</v>
          </cell>
        </row>
        <row r="9845">
          <cell r="A9845" t="str">
            <v>295736B</v>
          </cell>
          <cell r="B9845" t="str">
            <v>INSUL BLNKT,TURBO IN ELBOW LH</v>
          </cell>
          <cell r="C9845">
            <v>177.54</v>
          </cell>
          <cell r="D9845">
            <v>253.63</v>
          </cell>
          <cell r="E9845">
            <v>109.7512</v>
          </cell>
        </row>
        <row r="9846">
          <cell r="A9846" t="str">
            <v>295736C</v>
          </cell>
          <cell r="B9846" t="str">
            <v>INSUL BLKT,TURBO INLET LB</v>
          </cell>
          <cell r="C9846">
            <v>735.67</v>
          </cell>
          <cell r="D9846">
            <v>1050.96</v>
          </cell>
          <cell r="E9846">
            <v>171.4752</v>
          </cell>
        </row>
        <row r="9847">
          <cell r="A9847" t="str">
            <v>295736D</v>
          </cell>
          <cell r="B9847" t="str">
            <v>INSUL BLKT,TURBO INLET RB</v>
          </cell>
          <cell r="C9847">
            <v>846.92</v>
          </cell>
          <cell r="D9847">
            <v>1209.8900000000001</v>
          </cell>
          <cell r="E9847">
            <v>206.85599999999999</v>
          </cell>
        </row>
        <row r="9848">
          <cell r="A9848" t="str">
            <v>295736E</v>
          </cell>
          <cell r="B9848" t="str">
            <v>INSUL BLNKT,TURBO IN ELBOW RH</v>
          </cell>
          <cell r="C9848">
            <v>618.08000000000004</v>
          </cell>
          <cell r="D9848">
            <v>882.97</v>
          </cell>
          <cell r="E9848">
            <v>112.49679999999999</v>
          </cell>
        </row>
        <row r="9849">
          <cell r="A9849" t="str">
            <v>295736F</v>
          </cell>
          <cell r="B9849" t="str">
            <v>INSUL BLNKT,TURBO IN ELBOW LH</v>
          </cell>
          <cell r="C9849">
            <v>637.74</v>
          </cell>
          <cell r="D9849">
            <v>911.06</v>
          </cell>
          <cell r="E9849">
            <v>115.9704</v>
          </cell>
        </row>
        <row r="9850">
          <cell r="A9850" t="str">
            <v>295737B</v>
          </cell>
          <cell r="B9850" t="str">
            <v>INSUL BLANKET,EXH SLEEVE</v>
          </cell>
          <cell r="C9850">
            <v>132.66999999999999</v>
          </cell>
          <cell r="D9850">
            <v>189.53</v>
          </cell>
          <cell r="E9850">
            <v>69.711200000000005</v>
          </cell>
        </row>
        <row r="9851">
          <cell r="A9851" t="str">
            <v>295738B</v>
          </cell>
          <cell r="B9851" t="str">
            <v>INSULATION,EXH BYPASS,RB</v>
          </cell>
          <cell r="C9851">
            <v>222.18</v>
          </cell>
          <cell r="D9851">
            <v>317.39999999999998</v>
          </cell>
          <cell r="E9851">
            <v>149.83279999999999</v>
          </cell>
        </row>
        <row r="9852">
          <cell r="A9852" t="str">
            <v>295738C</v>
          </cell>
          <cell r="B9852" t="str">
            <v>INSULATION,EXH BYPASS,RB</v>
          </cell>
          <cell r="C9852">
            <v>222.18</v>
          </cell>
          <cell r="D9852">
            <v>317.39999999999998</v>
          </cell>
          <cell r="E9852">
            <v>149.83279999999999</v>
          </cell>
        </row>
        <row r="9853">
          <cell r="A9853" t="str">
            <v>295738E</v>
          </cell>
          <cell r="B9853" t="str">
            <v>INSULATION,EXH BYPASS HSG</v>
          </cell>
          <cell r="C9853">
            <v>123.42</v>
          </cell>
          <cell r="D9853">
            <v>176.32</v>
          </cell>
          <cell r="E9853">
            <v>28.319199999999999</v>
          </cell>
        </row>
        <row r="9854">
          <cell r="A9854" t="str">
            <v>295738M</v>
          </cell>
          <cell r="B9854" t="str">
            <v>INSUL,RB TURBO BYPASS TUBE</v>
          </cell>
          <cell r="C9854">
            <v>319.12</v>
          </cell>
          <cell r="D9854">
            <v>455.89</v>
          </cell>
          <cell r="E9854">
            <v>73.444800000000001</v>
          </cell>
        </row>
        <row r="9855">
          <cell r="A9855" t="str">
            <v>295738N</v>
          </cell>
          <cell r="B9855" t="str">
            <v>INSUL,LB TURBO BYPASS TUBE</v>
          </cell>
          <cell r="C9855">
            <v>276.08</v>
          </cell>
          <cell r="D9855">
            <v>394.4</v>
          </cell>
          <cell r="E9855">
            <v>73.444800000000001</v>
          </cell>
        </row>
        <row r="9856">
          <cell r="A9856" t="str">
            <v>295738S</v>
          </cell>
          <cell r="B9856" t="str">
            <v>INS BLKT,AIR BYPASS TUBE RB</v>
          </cell>
          <cell r="C9856">
            <v>1021.5</v>
          </cell>
          <cell r="D9856">
            <v>1459.28</v>
          </cell>
          <cell r="E9856">
            <v>226.876</v>
          </cell>
        </row>
        <row r="9857">
          <cell r="A9857" t="str">
            <v>295738T</v>
          </cell>
          <cell r="B9857" t="str">
            <v>INS BLKT,AIR BYPASS TUBE LB</v>
          </cell>
          <cell r="C9857">
            <v>957.35</v>
          </cell>
          <cell r="D9857">
            <v>1367.65</v>
          </cell>
          <cell r="E9857">
            <v>220.2304</v>
          </cell>
        </row>
        <row r="9858">
          <cell r="A9858" t="str">
            <v>295738U</v>
          </cell>
          <cell r="B9858" t="str">
            <v>INS BLKT,UPR WSTGT TUBE,LB</v>
          </cell>
          <cell r="C9858">
            <v>430.36</v>
          </cell>
          <cell r="D9858">
            <v>614.79999999999995</v>
          </cell>
          <cell r="E9858">
            <v>110.084</v>
          </cell>
        </row>
        <row r="9859">
          <cell r="A9859" t="str">
            <v>295738V</v>
          </cell>
          <cell r="B9859" t="str">
            <v>INS BLKT,UPR WSTGT TUBE,RB</v>
          </cell>
          <cell r="C9859">
            <v>158.34</v>
          </cell>
          <cell r="D9859">
            <v>226.2</v>
          </cell>
          <cell r="E9859">
            <v>106.77679999999999</v>
          </cell>
        </row>
        <row r="9860">
          <cell r="A9860" t="str">
            <v>295738W</v>
          </cell>
          <cell r="B9860" t="str">
            <v>INS BLKT,LWR WSTGT TUBE,LB</v>
          </cell>
          <cell r="C9860">
            <v>290.95</v>
          </cell>
          <cell r="D9860">
            <v>415.64</v>
          </cell>
          <cell r="E9860">
            <v>196.2064</v>
          </cell>
        </row>
        <row r="9861">
          <cell r="A9861" t="str">
            <v>295738X</v>
          </cell>
          <cell r="B9861" t="str">
            <v>INS BLKT,LWR WSTGT TUBE,RB</v>
          </cell>
          <cell r="C9861">
            <v>294.13</v>
          </cell>
          <cell r="D9861">
            <v>420.19</v>
          </cell>
          <cell r="E9861">
            <v>190.32</v>
          </cell>
        </row>
        <row r="9862">
          <cell r="A9862" t="str">
            <v>295738Y</v>
          </cell>
          <cell r="B9862" t="str">
            <v>INS BLKT,AIR BYPASS FRONT</v>
          </cell>
          <cell r="C9862">
            <v>735.67</v>
          </cell>
          <cell r="D9862">
            <v>1050.96</v>
          </cell>
          <cell r="E9862">
            <v>170.49760000000001</v>
          </cell>
        </row>
        <row r="9863">
          <cell r="A9863" t="str">
            <v>295738Z</v>
          </cell>
          <cell r="B9863" t="str">
            <v>INSUL BLKT,UPPER WSTGT TUBE LB</v>
          </cell>
          <cell r="C9863">
            <v>870.46</v>
          </cell>
          <cell r="D9863">
            <v>1243.52</v>
          </cell>
          <cell r="E9863">
            <v>196.31039999999999</v>
          </cell>
        </row>
        <row r="9864">
          <cell r="A9864" t="str">
            <v>295746A</v>
          </cell>
          <cell r="B9864" t="str">
            <v>BRACKET, REGULATOR</v>
          </cell>
          <cell r="C9864">
            <v>8</v>
          </cell>
          <cell r="D9864">
            <v>11.43</v>
          </cell>
          <cell r="E9864">
            <v>4.8793699999999998</v>
          </cell>
        </row>
        <row r="9865">
          <cell r="A9865" t="str">
            <v>295758A</v>
          </cell>
          <cell r="B9865" t="str">
            <v>LEVER,THROTTLE STOP</v>
          </cell>
          <cell r="C9865">
            <v>131.22</v>
          </cell>
          <cell r="D9865">
            <v>187.46</v>
          </cell>
          <cell r="E9865">
            <v>81.12</v>
          </cell>
        </row>
        <row r="9866">
          <cell r="A9866" t="str">
            <v>295758B</v>
          </cell>
          <cell r="B9866" t="str">
            <v>LEVER,THROTTLE STOP</v>
          </cell>
          <cell r="C9866">
            <v>231.15</v>
          </cell>
          <cell r="D9866">
            <v>330.21</v>
          </cell>
          <cell r="E9866">
            <v>151.70949999999999</v>
          </cell>
        </row>
        <row r="9867">
          <cell r="A9867" t="str">
            <v>295776E</v>
          </cell>
          <cell r="B9867" t="str">
            <v>BRACKET,TURBO IN SUPPORT</v>
          </cell>
          <cell r="C9867">
            <v>30.47</v>
          </cell>
          <cell r="D9867">
            <v>43.52</v>
          </cell>
          <cell r="E9867">
            <v>25.55809</v>
          </cell>
        </row>
        <row r="9868">
          <cell r="A9868" t="str">
            <v>295777B</v>
          </cell>
          <cell r="B9868" t="str">
            <v>BRACKET,TURBO IN SUPP RB</v>
          </cell>
          <cell r="C9868">
            <v>21.18</v>
          </cell>
          <cell r="D9868">
            <v>30.26</v>
          </cell>
          <cell r="E9868">
            <v>21.69708</v>
          </cell>
        </row>
        <row r="9869">
          <cell r="A9869" t="str">
            <v>295782A</v>
          </cell>
          <cell r="B9869" t="str">
            <v>ADAPTER MALE FEMALE</v>
          </cell>
          <cell r="C9869">
            <v>7.85</v>
          </cell>
          <cell r="D9869">
            <v>11.22</v>
          </cell>
          <cell r="E9869">
            <v>4.8567999999999998</v>
          </cell>
        </row>
        <row r="9870">
          <cell r="A9870" t="str">
            <v>295782C</v>
          </cell>
          <cell r="B9870" t="str">
            <v>ADAPTER MALE FEMALE</v>
          </cell>
          <cell r="C9870">
            <v>22.56</v>
          </cell>
          <cell r="D9870">
            <v>32.229999999999997</v>
          </cell>
          <cell r="E9870">
            <v>11.856</v>
          </cell>
        </row>
        <row r="9871">
          <cell r="A9871" t="str">
            <v>295784A</v>
          </cell>
          <cell r="B9871" t="str">
            <v>REDUCER,WELDING</v>
          </cell>
          <cell r="C9871">
            <v>37.33</v>
          </cell>
          <cell r="D9871">
            <v>53.33</v>
          </cell>
          <cell r="E9871">
            <v>25.173200000000001</v>
          </cell>
        </row>
        <row r="9872">
          <cell r="A9872" t="str">
            <v>295784B</v>
          </cell>
          <cell r="B9872" t="str">
            <v>REDUCER,WELDING</v>
          </cell>
          <cell r="C9872">
            <v>178.82</v>
          </cell>
          <cell r="D9872">
            <v>255.45</v>
          </cell>
          <cell r="E9872">
            <v>120.58799999999999</v>
          </cell>
        </row>
        <row r="9873">
          <cell r="A9873" t="str">
            <v>295784C</v>
          </cell>
          <cell r="B9873" t="str">
            <v>REDUCER,WELDING</v>
          </cell>
          <cell r="C9873">
            <v>19.71</v>
          </cell>
          <cell r="D9873">
            <v>28.16</v>
          </cell>
          <cell r="E9873">
            <v>13.2912</v>
          </cell>
        </row>
        <row r="9874">
          <cell r="A9874" t="str">
            <v>295792A</v>
          </cell>
          <cell r="B9874" t="str">
            <v>GASKET,EXH.OUT.FLG</v>
          </cell>
          <cell r="C9874">
            <v>82</v>
          </cell>
          <cell r="D9874">
            <v>117.14</v>
          </cell>
          <cell r="E9874">
            <v>14.6823</v>
          </cell>
        </row>
        <row r="9875">
          <cell r="A9875" t="str">
            <v>295792C</v>
          </cell>
          <cell r="B9875" t="str">
            <v>GASKET,EXH.OUT.FLANG</v>
          </cell>
          <cell r="C9875">
            <v>4.62</v>
          </cell>
          <cell r="D9875">
            <v>6.61</v>
          </cell>
          <cell r="E9875">
            <v>3.12</v>
          </cell>
        </row>
        <row r="9876">
          <cell r="A9876" t="str">
            <v>295792G</v>
          </cell>
          <cell r="B9876" t="str">
            <v>GASKET, EXHAUST 22 IN</v>
          </cell>
          <cell r="C9876">
            <v>123.38</v>
          </cell>
          <cell r="D9876">
            <v>176.25</v>
          </cell>
          <cell r="E9876">
            <v>83.2</v>
          </cell>
        </row>
        <row r="9877">
          <cell r="A9877" t="str">
            <v>295793A</v>
          </cell>
          <cell r="B9877" t="str">
            <v>PLATE,SHAFT STOP</v>
          </cell>
          <cell r="C9877">
            <v>158.94999999999999</v>
          </cell>
          <cell r="D9877">
            <v>227.07</v>
          </cell>
          <cell r="E9877">
            <v>159.18228999999999</v>
          </cell>
        </row>
        <row r="9878">
          <cell r="A9878" t="str">
            <v>295803B</v>
          </cell>
          <cell r="B9878" t="str">
            <v>PLATE,PANEL SUPPORT</v>
          </cell>
          <cell r="C9878">
            <v>19.13</v>
          </cell>
          <cell r="D9878">
            <v>27.32</v>
          </cell>
          <cell r="E9878">
            <v>12.896000000000001</v>
          </cell>
        </row>
        <row r="9879">
          <cell r="A9879" t="str">
            <v>295805A</v>
          </cell>
          <cell r="B9879" t="str">
            <v>BRACKET,PANEL RESTRAINT</v>
          </cell>
          <cell r="C9879">
            <v>14.35</v>
          </cell>
          <cell r="D9879">
            <v>20.49</v>
          </cell>
          <cell r="E9879">
            <v>14.000859999999999</v>
          </cell>
        </row>
        <row r="9880">
          <cell r="A9880" t="str">
            <v>295805C</v>
          </cell>
          <cell r="B9880" t="str">
            <v>BRACKET,PANEL RESTRAINT</v>
          </cell>
          <cell r="C9880">
            <v>19.010000000000002</v>
          </cell>
          <cell r="D9880">
            <v>27.16</v>
          </cell>
          <cell r="E9880">
            <v>18.503419999999998</v>
          </cell>
        </row>
        <row r="9881">
          <cell r="A9881" t="str">
            <v>295805D</v>
          </cell>
          <cell r="B9881" t="str">
            <v>BRACE,PANEL RESTRAINT</v>
          </cell>
          <cell r="C9881">
            <v>0.54</v>
          </cell>
          <cell r="D9881">
            <v>0.78</v>
          </cell>
          <cell r="E9881">
            <v>0.33362999999999998</v>
          </cell>
        </row>
        <row r="9882">
          <cell r="A9882" t="str">
            <v>295805E</v>
          </cell>
          <cell r="B9882" t="str">
            <v>BRACE,PIVOT SUPPORT</v>
          </cell>
          <cell r="C9882">
            <v>0.54</v>
          </cell>
          <cell r="D9882">
            <v>0.78</v>
          </cell>
          <cell r="E9882">
            <v>0.33362999999999998</v>
          </cell>
        </row>
        <row r="9883">
          <cell r="A9883" t="str">
            <v>295805F</v>
          </cell>
          <cell r="B9883" t="str">
            <v>BRACE,JUNCTION BOX MTG</v>
          </cell>
          <cell r="C9883">
            <v>24.39</v>
          </cell>
          <cell r="D9883">
            <v>34.840000000000003</v>
          </cell>
          <cell r="E9883">
            <v>23.826149999999998</v>
          </cell>
        </row>
        <row r="9884">
          <cell r="A9884" t="str">
            <v>295805G</v>
          </cell>
          <cell r="B9884" t="str">
            <v>BRACKET,PANEL RESTRAINT</v>
          </cell>
          <cell r="C9884">
            <v>25.09</v>
          </cell>
          <cell r="D9884">
            <v>35.840000000000003</v>
          </cell>
          <cell r="E9884">
            <v>24.377130000000001</v>
          </cell>
        </row>
        <row r="9885">
          <cell r="A9885" t="str">
            <v>295805H</v>
          </cell>
          <cell r="B9885" t="str">
            <v>BRACKET,PANEL RESTRAINT</v>
          </cell>
          <cell r="C9885">
            <v>25.34</v>
          </cell>
          <cell r="D9885">
            <v>36.200000000000003</v>
          </cell>
          <cell r="E9885">
            <v>24.50224</v>
          </cell>
        </row>
        <row r="9886">
          <cell r="A9886" t="str">
            <v>295808A</v>
          </cell>
          <cell r="B9886" t="str">
            <v>TUBE</v>
          </cell>
          <cell r="C9886">
            <v>6.56</v>
          </cell>
          <cell r="D9886">
            <v>9.3699999999999992</v>
          </cell>
          <cell r="E9886">
            <v>4.4273999999999996</v>
          </cell>
        </row>
        <row r="9887">
          <cell r="A9887" t="str">
            <v>295808E</v>
          </cell>
          <cell r="B9887" t="str">
            <v>TUBE,AIR START TO RELAY VLV</v>
          </cell>
          <cell r="C9887">
            <v>24.16</v>
          </cell>
          <cell r="D9887">
            <v>34.520000000000003</v>
          </cell>
          <cell r="E9887">
            <v>16.71048</v>
          </cell>
        </row>
        <row r="9888">
          <cell r="A9888" t="str">
            <v>295808F</v>
          </cell>
          <cell r="B9888" t="str">
            <v>TUBE,STARTER TO SOLENOID</v>
          </cell>
          <cell r="C9888">
            <v>33.270000000000003</v>
          </cell>
          <cell r="D9888">
            <v>47.53</v>
          </cell>
          <cell r="E9888">
            <v>28.867899999999999</v>
          </cell>
        </row>
        <row r="9889">
          <cell r="A9889" t="str">
            <v>295808G</v>
          </cell>
          <cell r="B9889" t="str">
            <v>TUBE,RELAY TO SOLENOID</v>
          </cell>
          <cell r="C9889">
            <v>28.37</v>
          </cell>
          <cell r="D9889">
            <v>40.520000000000003</v>
          </cell>
          <cell r="E9889">
            <v>28.235579999999999</v>
          </cell>
        </row>
        <row r="9890">
          <cell r="A9890" t="str">
            <v>295808U</v>
          </cell>
          <cell r="B9890" t="str">
            <v>TUBE, RELAY TO SOLENOID</v>
          </cell>
          <cell r="C9890">
            <v>41.21</v>
          </cell>
          <cell r="D9890">
            <v>58.87</v>
          </cell>
          <cell r="E9890">
            <v>34.559199999999997</v>
          </cell>
        </row>
        <row r="9891">
          <cell r="A9891" t="str">
            <v>295808X</v>
          </cell>
          <cell r="B9891" t="str">
            <v>TUBE, RELAY TO SOLENOID</v>
          </cell>
          <cell r="C9891">
            <v>62.14</v>
          </cell>
          <cell r="D9891">
            <v>88.76</v>
          </cell>
          <cell r="E9891">
            <v>41.901600000000002</v>
          </cell>
        </row>
        <row r="9892">
          <cell r="A9892" t="str">
            <v>295808Y</v>
          </cell>
          <cell r="B9892" t="str">
            <v>TUBE, RELAY TO SOLENOID</v>
          </cell>
          <cell r="C9892">
            <v>38.78</v>
          </cell>
          <cell r="D9892">
            <v>55.41</v>
          </cell>
          <cell r="E9892">
            <v>20.55218</v>
          </cell>
        </row>
        <row r="9893">
          <cell r="A9893" t="str">
            <v>295810A</v>
          </cell>
          <cell r="B9893" t="str">
            <v>BRACKET,SOLENOID</v>
          </cell>
          <cell r="C9893">
            <v>53.58</v>
          </cell>
          <cell r="D9893">
            <v>76.540000000000006</v>
          </cell>
          <cell r="E9893">
            <v>52.270420000000001</v>
          </cell>
        </row>
        <row r="9894">
          <cell r="A9894" t="str">
            <v>295810B</v>
          </cell>
          <cell r="B9894" t="str">
            <v>SPACER,SOL BRKT</v>
          </cell>
          <cell r="C9894">
            <v>28.77</v>
          </cell>
          <cell r="D9894">
            <v>41.09</v>
          </cell>
          <cell r="E9894">
            <v>28.527899999999999</v>
          </cell>
        </row>
        <row r="9895">
          <cell r="A9895" t="str">
            <v>295816D</v>
          </cell>
          <cell r="B9895" t="str">
            <v>BRACKET,TUBE SUPPORT</v>
          </cell>
          <cell r="C9895">
            <v>2.42</v>
          </cell>
          <cell r="D9895">
            <v>3.46</v>
          </cell>
          <cell r="E9895">
            <v>1.6323700000000001</v>
          </cell>
        </row>
        <row r="9896">
          <cell r="A9896" t="str">
            <v>295816E</v>
          </cell>
          <cell r="B9896" t="str">
            <v>BRACKET,TUBE SUPPORT</v>
          </cell>
          <cell r="C9896">
            <v>16.61</v>
          </cell>
          <cell r="D9896">
            <v>23.72</v>
          </cell>
          <cell r="E9896">
            <v>16.49297</v>
          </cell>
        </row>
        <row r="9897">
          <cell r="A9897" t="str">
            <v>295819C</v>
          </cell>
          <cell r="B9897" t="str">
            <v>BRACKET,JUNCTION BOX</v>
          </cell>
          <cell r="C9897">
            <v>162.09</v>
          </cell>
          <cell r="D9897">
            <v>231.55</v>
          </cell>
          <cell r="E9897">
            <v>109.304</v>
          </cell>
        </row>
        <row r="9898">
          <cell r="A9898" t="str">
            <v>295821A</v>
          </cell>
          <cell r="B9898" t="str">
            <v>ADAPTER,EXTEN SPARK</v>
          </cell>
          <cell r="C9898">
            <v>4.8</v>
          </cell>
          <cell r="D9898">
            <v>6.86</v>
          </cell>
          <cell r="E9898">
            <v>3.2408600000000001</v>
          </cell>
        </row>
        <row r="9899">
          <cell r="A9899" t="str">
            <v>295827B</v>
          </cell>
          <cell r="B9899" t="str">
            <v>O RING, CYLINDER LINER</v>
          </cell>
          <cell r="C9899">
            <v>117.3</v>
          </cell>
          <cell r="D9899">
            <v>167.57</v>
          </cell>
          <cell r="E9899">
            <v>17.347200000000001</v>
          </cell>
        </row>
        <row r="9900">
          <cell r="A9900" t="str">
            <v>295827C</v>
          </cell>
          <cell r="B9900" t="str">
            <v>O RING, CYLINDER LINER UP,SQ.</v>
          </cell>
          <cell r="C9900">
            <v>70.38</v>
          </cell>
          <cell r="D9900">
            <v>100.54</v>
          </cell>
          <cell r="E9900">
            <v>19.219200000000001</v>
          </cell>
        </row>
        <row r="9901">
          <cell r="A9901" t="str">
            <v>295827E</v>
          </cell>
          <cell r="B9901" t="str">
            <v>O-RING, HYDROLASTIC DAMPER HUB</v>
          </cell>
          <cell r="C9901">
            <v>163.62</v>
          </cell>
          <cell r="D9901">
            <v>233.74</v>
          </cell>
          <cell r="E9901">
            <v>97.343999999999994</v>
          </cell>
        </row>
        <row r="9902">
          <cell r="A9902" t="str">
            <v>295828A</v>
          </cell>
          <cell r="B9902" t="str">
            <v>WASHER,IGNITE SLEEVE</v>
          </cell>
          <cell r="C9902">
            <v>4.62</v>
          </cell>
          <cell r="D9902">
            <v>6.61</v>
          </cell>
          <cell r="E9902">
            <v>3.12</v>
          </cell>
        </row>
        <row r="9903">
          <cell r="A9903" t="str">
            <v>295828C</v>
          </cell>
          <cell r="B9903" t="str">
            <v>WASHER,IGNITER SLEEVE</v>
          </cell>
          <cell r="C9903">
            <v>1.18</v>
          </cell>
          <cell r="D9903">
            <v>1.69</v>
          </cell>
          <cell r="E9903">
            <v>0.42327999999999999</v>
          </cell>
        </row>
        <row r="9904">
          <cell r="A9904" t="str">
            <v>295835A</v>
          </cell>
          <cell r="B9904" t="str">
            <v>VALVE,BUTTERFLY</v>
          </cell>
          <cell r="C9904">
            <v>561.38</v>
          </cell>
          <cell r="D9904">
            <v>801.98</v>
          </cell>
          <cell r="E9904">
            <v>232.44</v>
          </cell>
        </row>
        <row r="9905">
          <cell r="A9905" t="str">
            <v>295836A</v>
          </cell>
          <cell r="B9905" t="str">
            <v>GASKET,CARBURATOR,UPPER</v>
          </cell>
          <cell r="C9905">
            <v>45.9</v>
          </cell>
          <cell r="D9905">
            <v>65.569999999999993</v>
          </cell>
          <cell r="E9905">
            <v>9.7655999999999992</v>
          </cell>
        </row>
        <row r="9906">
          <cell r="A9906" t="str">
            <v>295837A</v>
          </cell>
          <cell r="B9906" t="str">
            <v>GASKET,CARBURATOR,LOWER</v>
          </cell>
          <cell r="C9906">
            <v>52.02</v>
          </cell>
          <cell r="D9906">
            <v>74.31</v>
          </cell>
          <cell r="E9906">
            <v>9.6408000000000005</v>
          </cell>
        </row>
        <row r="9907">
          <cell r="A9907" t="str">
            <v>295841A</v>
          </cell>
          <cell r="B9907" t="str">
            <v>HARNESS,IGN POWER</v>
          </cell>
          <cell r="C9907">
            <v>615</v>
          </cell>
          <cell r="D9907">
            <v>878.57</v>
          </cell>
          <cell r="E9907">
            <v>84.271199999999993</v>
          </cell>
        </row>
        <row r="9908">
          <cell r="A9908" t="str">
            <v>295841B</v>
          </cell>
          <cell r="B9908" t="str">
            <v>HARNESS,IGN POWER</v>
          </cell>
          <cell r="C9908">
            <v>436</v>
          </cell>
          <cell r="D9908">
            <v>622.86</v>
          </cell>
          <cell r="E9908">
            <v>86.860799999999998</v>
          </cell>
        </row>
        <row r="9909">
          <cell r="A9909" t="str">
            <v>295841C</v>
          </cell>
          <cell r="B9909" t="str">
            <v>HARNESS,IGN</v>
          </cell>
          <cell r="C9909">
            <v>535</v>
          </cell>
          <cell r="D9909">
            <v>764.29</v>
          </cell>
          <cell r="E9909">
            <v>103.89735</v>
          </cell>
        </row>
        <row r="9910">
          <cell r="A9910" t="str">
            <v>295841E</v>
          </cell>
          <cell r="B9910" t="str">
            <v>HARNESS,IGN CABLE</v>
          </cell>
          <cell r="C9910">
            <v>639</v>
          </cell>
          <cell r="D9910">
            <v>912.86</v>
          </cell>
          <cell r="E9910">
            <v>88.92</v>
          </cell>
        </row>
        <row r="9911">
          <cell r="A9911" t="str">
            <v>295841F</v>
          </cell>
          <cell r="B9911" t="str">
            <v>HARNESS,IGN POWER</v>
          </cell>
          <cell r="C9911">
            <v>628</v>
          </cell>
          <cell r="D9911">
            <v>897.14</v>
          </cell>
          <cell r="E9911">
            <v>84.271199999999993</v>
          </cell>
        </row>
        <row r="9912">
          <cell r="A9912" t="str">
            <v>295841G</v>
          </cell>
          <cell r="B9912" t="str">
            <v>HARNESS,IGN POWER</v>
          </cell>
          <cell r="C9912">
            <v>694</v>
          </cell>
          <cell r="D9912">
            <v>991.43</v>
          </cell>
          <cell r="E9912">
            <v>91.655199999999994</v>
          </cell>
        </row>
        <row r="9913">
          <cell r="A9913" t="str">
            <v>295841H</v>
          </cell>
          <cell r="B9913" t="str">
            <v>HARNESS,IGN CABLE</v>
          </cell>
          <cell r="C9913">
            <v>607</v>
          </cell>
          <cell r="D9913">
            <v>867.14</v>
          </cell>
          <cell r="E9913">
            <v>91.655199999999994</v>
          </cell>
        </row>
        <row r="9914">
          <cell r="A9914" t="str">
            <v>295841J</v>
          </cell>
          <cell r="B9914" t="str">
            <v>HARNESS,IGN POWER</v>
          </cell>
          <cell r="C9914">
            <v>584</v>
          </cell>
          <cell r="D9914">
            <v>834.29</v>
          </cell>
          <cell r="E9914">
            <v>88.92</v>
          </cell>
        </row>
        <row r="9915">
          <cell r="A9915" t="str">
            <v>295841K</v>
          </cell>
          <cell r="B9915" t="str">
            <v>HARNESS,IGN POWER</v>
          </cell>
          <cell r="C9915">
            <v>627</v>
          </cell>
          <cell r="D9915">
            <v>895.71</v>
          </cell>
          <cell r="E9915">
            <v>83.865600000000001</v>
          </cell>
        </row>
        <row r="9916">
          <cell r="A9916" t="str">
            <v>295841L</v>
          </cell>
          <cell r="B9916" t="str">
            <v>HARNESS,IGN CABLE</v>
          </cell>
          <cell r="C9916">
            <v>615</v>
          </cell>
          <cell r="D9916">
            <v>878.57</v>
          </cell>
          <cell r="E9916">
            <v>88.92</v>
          </cell>
        </row>
        <row r="9917">
          <cell r="A9917" t="str">
            <v>295841N</v>
          </cell>
          <cell r="B9917" t="str">
            <v>HARNESS,IGN POWER</v>
          </cell>
          <cell r="C9917">
            <v>566</v>
          </cell>
          <cell r="D9917">
            <v>808.57</v>
          </cell>
          <cell r="E9917">
            <v>88.92</v>
          </cell>
        </row>
        <row r="9918">
          <cell r="A9918" t="str">
            <v>295841R</v>
          </cell>
          <cell r="B9918" t="str">
            <v>HARNESS,IGN POWER</v>
          </cell>
          <cell r="C9918">
            <v>675</v>
          </cell>
          <cell r="D9918">
            <v>964.29</v>
          </cell>
          <cell r="E9918">
            <v>90.968800000000002</v>
          </cell>
        </row>
        <row r="9919">
          <cell r="A9919" t="str">
            <v>295841S</v>
          </cell>
          <cell r="B9919" t="str">
            <v>HARNESS, IGNITION POWER ASSY.</v>
          </cell>
          <cell r="C9919">
            <v>364</v>
          </cell>
          <cell r="D9919">
            <v>520</v>
          </cell>
          <cell r="E9919">
            <v>88.92</v>
          </cell>
        </row>
        <row r="9920">
          <cell r="A9920" t="str">
            <v>295844A</v>
          </cell>
          <cell r="B9920" t="str">
            <v>PICKUP,HALL EFFECT</v>
          </cell>
          <cell r="C9920">
            <v>231</v>
          </cell>
          <cell r="D9920">
            <v>330</v>
          </cell>
          <cell r="E9920">
            <v>61.027200000000001</v>
          </cell>
        </row>
        <row r="9921">
          <cell r="A9921" t="str">
            <v>295844B</v>
          </cell>
          <cell r="B9921" t="str">
            <v>PICKUP,HALL EFFECT,REF DISC</v>
          </cell>
          <cell r="C9921">
            <v>307.93</v>
          </cell>
          <cell r="D9921">
            <v>439.9</v>
          </cell>
          <cell r="E9921">
            <v>92.996799999999993</v>
          </cell>
        </row>
        <row r="9922">
          <cell r="A9922" t="str">
            <v>295844F</v>
          </cell>
          <cell r="B9922" t="str">
            <v>PICKUP, MAGNETIC (4.05" LG)</v>
          </cell>
          <cell r="C9922">
            <v>225.83</v>
          </cell>
          <cell r="D9922">
            <v>322.61</v>
          </cell>
          <cell r="E9922">
            <v>75.085849999999994</v>
          </cell>
        </row>
        <row r="9923">
          <cell r="A9923" t="str">
            <v>295844G</v>
          </cell>
          <cell r="B9923" t="str">
            <v>PICKUP, MAGNETIC (6.05" LG)</v>
          </cell>
          <cell r="C9923">
            <v>173.66</v>
          </cell>
          <cell r="D9923">
            <v>248.09</v>
          </cell>
          <cell r="E9923">
            <v>90.145189999999999</v>
          </cell>
        </row>
        <row r="9924">
          <cell r="A9924" t="str">
            <v>295856A</v>
          </cell>
          <cell r="B9924" t="str">
            <v>STUD, M12 X 30 STAINLESS STEEL</v>
          </cell>
          <cell r="C9924">
            <v>8.25</v>
          </cell>
          <cell r="D9924">
            <v>11.79</v>
          </cell>
          <cell r="E9924">
            <v>5.6783999999999999</v>
          </cell>
        </row>
        <row r="9925">
          <cell r="A9925" t="str">
            <v>295860B</v>
          </cell>
          <cell r="B9925" t="str">
            <v>GASKET,CARBURETOR ELBOW</v>
          </cell>
          <cell r="C9925">
            <v>13.67</v>
          </cell>
          <cell r="D9925">
            <v>19.53</v>
          </cell>
          <cell r="E9925">
            <v>8.32</v>
          </cell>
        </row>
        <row r="9926">
          <cell r="A9926" t="str">
            <v>295860C</v>
          </cell>
          <cell r="B9926" t="str">
            <v>GASKET,FLANGE</v>
          </cell>
          <cell r="C9926">
            <v>5.7</v>
          </cell>
          <cell r="D9926">
            <v>8.14</v>
          </cell>
          <cell r="E9926">
            <v>4.16</v>
          </cell>
        </row>
        <row r="9927">
          <cell r="A9927" t="str">
            <v>295861B</v>
          </cell>
          <cell r="B9927" t="str">
            <v>FLANGE,BLIND W/SWITCH MTG</v>
          </cell>
          <cell r="C9927">
            <v>15.54</v>
          </cell>
          <cell r="D9927">
            <v>22.2</v>
          </cell>
          <cell r="E9927">
            <v>10.48033</v>
          </cell>
        </row>
        <row r="9928">
          <cell r="A9928" t="str">
            <v>295865A</v>
          </cell>
          <cell r="B9928" t="str">
            <v>GASKET,CARBURETOR</v>
          </cell>
          <cell r="C9928">
            <v>12.12</v>
          </cell>
          <cell r="D9928">
            <v>17.309999999999999</v>
          </cell>
          <cell r="E9928">
            <v>6.24</v>
          </cell>
        </row>
        <row r="9929">
          <cell r="A9929" t="str">
            <v>295872A</v>
          </cell>
          <cell r="B9929" t="str">
            <v>GASKET,GAS INLET FLANGE</v>
          </cell>
          <cell r="C9929">
            <v>24.48</v>
          </cell>
          <cell r="D9929">
            <v>34.97</v>
          </cell>
          <cell r="E9929">
            <v>4.16</v>
          </cell>
        </row>
        <row r="9930">
          <cell r="A9930" t="str">
            <v>295888B</v>
          </cell>
          <cell r="B9930" t="str">
            <v>TUBE,SAFETY CONTROL</v>
          </cell>
          <cell r="C9930">
            <v>7.8</v>
          </cell>
          <cell r="D9930">
            <v>11.15</v>
          </cell>
          <cell r="E9930">
            <v>7.99465</v>
          </cell>
        </row>
        <row r="9931">
          <cell r="A9931" t="str">
            <v>295889H</v>
          </cell>
          <cell r="B9931" t="str">
            <v>BRACKET,JUNCTION BOX MTG</v>
          </cell>
          <cell r="C9931">
            <v>97.7</v>
          </cell>
          <cell r="D9931">
            <v>139.57</v>
          </cell>
          <cell r="E9931">
            <v>59.595019999999998</v>
          </cell>
        </row>
        <row r="9932">
          <cell r="A9932" t="str">
            <v>295889K</v>
          </cell>
          <cell r="B9932" t="str">
            <v>PLATE,JUNCTION BOX MTG</v>
          </cell>
          <cell r="C9932">
            <v>34.36</v>
          </cell>
          <cell r="D9932">
            <v>49.08</v>
          </cell>
          <cell r="E9932">
            <v>32.333039999999997</v>
          </cell>
        </row>
        <row r="9933">
          <cell r="A9933" t="str">
            <v>295889M</v>
          </cell>
          <cell r="B9933" t="str">
            <v>BRACKET,JUNCTION BOX MTG</v>
          </cell>
          <cell r="C9933">
            <v>108.44</v>
          </cell>
          <cell r="D9933">
            <v>154.91</v>
          </cell>
          <cell r="E9933">
            <v>104.89189</v>
          </cell>
        </row>
        <row r="9934">
          <cell r="A9934" t="str">
            <v>295889N</v>
          </cell>
          <cell r="B9934" t="str">
            <v>PLATE,JUNCTION BOX MTG</v>
          </cell>
          <cell r="C9934">
            <v>37.090000000000003</v>
          </cell>
          <cell r="D9934">
            <v>52.98</v>
          </cell>
          <cell r="E9934">
            <v>25.012</v>
          </cell>
        </row>
        <row r="9935">
          <cell r="A9935" t="str">
            <v>295899A</v>
          </cell>
          <cell r="B9935" t="str">
            <v>TUBE,HEADER TO MAIN BRG</v>
          </cell>
          <cell r="C9935">
            <v>32.03</v>
          </cell>
          <cell r="D9935">
            <v>45.75</v>
          </cell>
          <cell r="E9935">
            <v>31.509409999999999</v>
          </cell>
        </row>
        <row r="9936">
          <cell r="A9936" t="str">
            <v>295903B</v>
          </cell>
          <cell r="B9936" t="str">
            <v>BUSHING,.75X G 1/2</v>
          </cell>
          <cell r="C9936">
            <v>3.3</v>
          </cell>
          <cell r="D9936">
            <v>4.71</v>
          </cell>
          <cell r="E9936">
            <v>2.2255400000000001</v>
          </cell>
        </row>
        <row r="9937">
          <cell r="A9937" t="str">
            <v>295905B</v>
          </cell>
          <cell r="B9937" t="str">
            <v>BRACE,TURBO BRKT LB</v>
          </cell>
          <cell r="C9937">
            <v>128.80000000000001</v>
          </cell>
          <cell r="D9937">
            <v>184</v>
          </cell>
          <cell r="E9937">
            <v>47.278399999999998</v>
          </cell>
        </row>
        <row r="9938">
          <cell r="A9938" t="str">
            <v>295905C</v>
          </cell>
          <cell r="B9938" t="str">
            <v>BRACE,TURBO BRKT RB</v>
          </cell>
          <cell r="C9938">
            <v>320.8</v>
          </cell>
          <cell r="D9938">
            <v>458.29</v>
          </cell>
          <cell r="E9938">
            <v>73.153599999999997</v>
          </cell>
        </row>
        <row r="9939">
          <cell r="A9939" t="str">
            <v>295906P</v>
          </cell>
          <cell r="B9939" t="str">
            <v>SKID, 12V SHIPPING</v>
          </cell>
          <cell r="C9939">
            <v>10376</v>
          </cell>
          <cell r="D9939">
            <v>14822.86</v>
          </cell>
          <cell r="E9939">
            <v>4420</v>
          </cell>
        </row>
        <row r="9940">
          <cell r="A9940" t="str">
            <v>295907A</v>
          </cell>
          <cell r="B9940" t="str">
            <v>PLATE,COVER</v>
          </cell>
          <cell r="C9940">
            <v>29.21</v>
          </cell>
          <cell r="D9940">
            <v>41.73</v>
          </cell>
          <cell r="E9940">
            <v>28.268630000000002</v>
          </cell>
        </row>
        <row r="9941">
          <cell r="A9941" t="str">
            <v>295909A</v>
          </cell>
          <cell r="B9941" t="str">
            <v>GASKET,TURBO WATER DRAIN</v>
          </cell>
          <cell r="C9941">
            <v>13</v>
          </cell>
          <cell r="D9941">
            <v>18.57</v>
          </cell>
          <cell r="E9941">
            <v>3.536</v>
          </cell>
        </row>
        <row r="9942">
          <cell r="A9942" t="str">
            <v>295933A</v>
          </cell>
          <cell r="B9942" t="str">
            <v>BAFFLE BOX,CARB EXTENSION</v>
          </cell>
          <cell r="C9942">
            <v>4127.9399999999996</v>
          </cell>
          <cell r="D9942">
            <v>5897.06</v>
          </cell>
          <cell r="E9942">
            <v>3160.34845</v>
          </cell>
        </row>
        <row r="9943">
          <cell r="A9943" t="str">
            <v>295935A</v>
          </cell>
          <cell r="B9943" t="str">
            <v>DUCT,AIR,LOWER INTERCOOLER</v>
          </cell>
          <cell r="C9943">
            <v>1204.1099999999999</v>
          </cell>
          <cell r="D9943">
            <v>1720.16</v>
          </cell>
          <cell r="E9943">
            <v>864.66790000000003</v>
          </cell>
        </row>
        <row r="9944">
          <cell r="A9944" t="str">
            <v>295935B</v>
          </cell>
          <cell r="B9944" t="str">
            <v>DUCT,AIR,LOWER</v>
          </cell>
          <cell r="C9944">
            <v>1853.99</v>
          </cell>
          <cell r="D9944">
            <v>2648.56</v>
          </cell>
          <cell r="E9944">
            <v>334.1386</v>
          </cell>
        </row>
        <row r="9945">
          <cell r="A9945" t="str">
            <v>295936A</v>
          </cell>
          <cell r="B9945" t="str">
            <v>DUCT,AIR,UPPER INTERCOOLER</v>
          </cell>
          <cell r="C9945">
            <v>1691.98</v>
          </cell>
          <cell r="D9945">
            <v>2417.11</v>
          </cell>
          <cell r="E9945">
            <v>1069.1156000000001</v>
          </cell>
        </row>
        <row r="9946">
          <cell r="A9946" t="str">
            <v>295937B</v>
          </cell>
          <cell r="B9946" t="str">
            <v>TUBE,SENSING LINE</v>
          </cell>
          <cell r="C9946">
            <v>2.81</v>
          </cell>
          <cell r="D9946">
            <v>4.0199999999999996</v>
          </cell>
          <cell r="E9946">
            <v>1.87616</v>
          </cell>
        </row>
        <row r="9947">
          <cell r="A9947" t="str">
            <v>295937F</v>
          </cell>
          <cell r="B9947" t="str">
            <v>TUBE,BALANCE</v>
          </cell>
          <cell r="C9947">
            <v>33.26</v>
          </cell>
          <cell r="D9947">
            <v>47.52</v>
          </cell>
          <cell r="E9947">
            <v>34.611469999999997</v>
          </cell>
        </row>
        <row r="9948">
          <cell r="A9948" t="str">
            <v>295942A</v>
          </cell>
          <cell r="B9948" t="str">
            <v>SLEEVE,AIR CONNECTION</v>
          </cell>
          <cell r="C9948">
            <v>693.45</v>
          </cell>
          <cell r="D9948">
            <v>990.64</v>
          </cell>
          <cell r="E9948">
            <v>324.62459000000001</v>
          </cell>
        </row>
        <row r="9949">
          <cell r="A9949" t="str">
            <v>295962A</v>
          </cell>
          <cell r="B9949" t="str">
            <v>THERMOCOUPLE K-SERIES</v>
          </cell>
          <cell r="C9949">
            <v>257.58999999999997</v>
          </cell>
          <cell r="D9949">
            <v>367.99</v>
          </cell>
          <cell r="E9949">
            <v>122.616</v>
          </cell>
        </row>
        <row r="9950">
          <cell r="A9950" t="str">
            <v>295962B</v>
          </cell>
          <cell r="B9950" t="str">
            <v>THERMOCOUPLE K-SERIES</v>
          </cell>
          <cell r="C9950">
            <v>264.47000000000003</v>
          </cell>
          <cell r="D9950">
            <v>377.81</v>
          </cell>
          <cell r="E9950">
            <v>158.08000000000001</v>
          </cell>
        </row>
        <row r="9951">
          <cell r="A9951" t="str">
            <v>295962C</v>
          </cell>
          <cell r="B9951" t="str">
            <v>THERMOCOUPLE,K-SERIES,1900MM</v>
          </cell>
          <cell r="C9951">
            <v>246.44</v>
          </cell>
          <cell r="D9951">
            <v>352.06</v>
          </cell>
          <cell r="E9951">
            <v>117.52</v>
          </cell>
        </row>
        <row r="9952">
          <cell r="A9952" t="str">
            <v>295965B</v>
          </cell>
          <cell r="B9952" t="str">
            <v>RETAINER,AIR INLET TUBE</v>
          </cell>
          <cell r="C9952">
            <v>0.11</v>
          </cell>
          <cell r="D9952">
            <v>0.16</v>
          </cell>
          <cell r="E9952">
            <v>7.2700000000000001E-2</v>
          </cell>
        </row>
        <row r="9953">
          <cell r="A9953" t="str">
            <v>295969A</v>
          </cell>
          <cell r="B9953" t="str">
            <v>SUPPORT, PYROPIPE</v>
          </cell>
          <cell r="C9953">
            <v>27.73</v>
          </cell>
          <cell r="D9953">
            <v>39.619999999999997</v>
          </cell>
          <cell r="E9953">
            <v>27.546500000000002</v>
          </cell>
        </row>
        <row r="9954">
          <cell r="A9954" t="str">
            <v>295969B</v>
          </cell>
          <cell r="B9954" t="str">
            <v>SUPPORT, PYROPIPE</v>
          </cell>
          <cell r="C9954">
            <v>9.41</v>
          </cell>
          <cell r="D9954">
            <v>13.44</v>
          </cell>
          <cell r="E9954">
            <v>6.3440000000000003</v>
          </cell>
        </row>
        <row r="9955">
          <cell r="A9955" t="str">
            <v>295981C</v>
          </cell>
          <cell r="B9955" t="str">
            <v>CABLE,SUPPLY PYROPIPE</v>
          </cell>
          <cell r="C9955">
            <v>1125.77</v>
          </cell>
          <cell r="D9955">
            <v>1608.24</v>
          </cell>
          <cell r="E9955">
            <v>226.096</v>
          </cell>
        </row>
        <row r="9956">
          <cell r="A9956" t="str">
            <v>295981D</v>
          </cell>
          <cell r="B9956" t="str">
            <v>CABLE,SUPPLY PYROPIPE</v>
          </cell>
          <cell r="C9956">
            <v>940.95</v>
          </cell>
          <cell r="D9956">
            <v>1344.21</v>
          </cell>
          <cell r="E9956">
            <v>234</v>
          </cell>
        </row>
        <row r="9957">
          <cell r="A9957" t="str">
            <v>295982C</v>
          </cell>
          <cell r="B9957" t="str">
            <v>BRACKET,SUPPORT ON/OFF SW</v>
          </cell>
          <cell r="C9957">
            <v>6.84</v>
          </cell>
          <cell r="D9957">
            <v>9.77</v>
          </cell>
          <cell r="E9957">
            <v>4.1703999999999999</v>
          </cell>
        </row>
        <row r="9958">
          <cell r="A9958" t="str">
            <v>295983C</v>
          </cell>
          <cell r="B9958" t="str">
            <v>BRACE,ON/OFF SW SUPPORT</v>
          </cell>
          <cell r="C9958">
            <v>38.19</v>
          </cell>
          <cell r="D9958">
            <v>54.56</v>
          </cell>
          <cell r="E9958">
            <v>20.47729</v>
          </cell>
        </row>
        <row r="9959">
          <cell r="A9959" t="str">
            <v>295987C</v>
          </cell>
          <cell r="B9959" t="str">
            <v>RTD,MAIN BRG TEMP SENSING</v>
          </cell>
          <cell r="C9959">
            <v>177.37</v>
          </cell>
          <cell r="D9959">
            <v>253.39</v>
          </cell>
          <cell r="E9959">
            <v>110.1464</v>
          </cell>
        </row>
        <row r="9960">
          <cell r="A9960" t="str">
            <v>295987D</v>
          </cell>
          <cell r="B9960" t="str">
            <v>RTD,MAIN BRG TEMP SENSING</v>
          </cell>
          <cell r="C9960">
            <v>163.34</v>
          </cell>
          <cell r="D9960">
            <v>233.34</v>
          </cell>
          <cell r="E9960">
            <v>110.1464</v>
          </cell>
        </row>
        <row r="9961">
          <cell r="A9961" t="str">
            <v>295987E</v>
          </cell>
          <cell r="B9961" t="str">
            <v>THERMOCOUPLE,MAIN BEARING</v>
          </cell>
          <cell r="C9961">
            <v>99.65</v>
          </cell>
          <cell r="D9961">
            <v>142.35</v>
          </cell>
          <cell r="E9961">
            <v>72.8</v>
          </cell>
        </row>
        <row r="9962">
          <cell r="A9962" t="str">
            <v>295987F</v>
          </cell>
          <cell r="B9962" t="str">
            <v>THERMOCOUPLE,MAIN BEARING</v>
          </cell>
          <cell r="C9962">
            <v>117.77</v>
          </cell>
          <cell r="D9962">
            <v>168.24</v>
          </cell>
          <cell r="E9962">
            <v>72.8</v>
          </cell>
        </row>
        <row r="9963">
          <cell r="A9963" t="str">
            <v>295987L</v>
          </cell>
          <cell r="B9963" t="str">
            <v>THERMOCOUPLE,TEMP SENSING</v>
          </cell>
          <cell r="C9963">
            <v>123.93</v>
          </cell>
          <cell r="D9963">
            <v>177.04</v>
          </cell>
          <cell r="E9963">
            <v>76.959999999999994</v>
          </cell>
        </row>
        <row r="9964">
          <cell r="A9964" t="str">
            <v>295987M</v>
          </cell>
          <cell r="B9964" t="str">
            <v>RTD,TEMP SENSING</v>
          </cell>
          <cell r="C9964">
            <v>201.87</v>
          </cell>
          <cell r="D9964">
            <v>288.39</v>
          </cell>
          <cell r="E9964">
            <v>105.3832</v>
          </cell>
        </row>
        <row r="9965">
          <cell r="A9965" t="str">
            <v>295987N</v>
          </cell>
          <cell r="B9965" t="str">
            <v>THERMOCOUPLE,MAIN BRG FRT</v>
          </cell>
          <cell r="C9965">
            <v>159.83000000000001</v>
          </cell>
          <cell r="D9965">
            <v>228.32</v>
          </cell>
          <cell r="E9965">
            <v>98.8</v>
          </cell>
        </row>
        <row r="9966">
          <cell r="A9966" t="str">
            <v>295987P</v>
          </cell>
          <cell r="B9966" t="str">
            <v>RTD,MAIN BRG TEMP SENSING</v>
          </cell>
          <cell r="C9966">
            <v>169.12</v>
          </cell>
          <cell r="D9966">
            <v>241.59</v>
          </cell>
          <cell r="E9966">
            <v>114.04640000000001</v>
          </cell>
        </row>
        <row r="9967">
          <cell r="A9967" t="str">
            <v>295987R</v>
          </cell>
          <cell r="B9967" t="str">
            <v>RTD, MAIN BEARING TEMP.</v>
          </cell>
          <cell r="C9967">
            <v>224.11</v>
          </cell>
          <cell r="D9967">
            <v>320.16000000000003</v>
          </cell>
          <cell r="E9967">
            <v>95.68</v>
          </cell>
        </row>
        <row r="9968">
          <cell r="A9968" t="str">
            <v>295987S</v>
          </cell>
          <cell r="B9968" t="str">
            <v>THERMOCOUPLE, MAIN BEARING</v>
          </cell>
          <cell r="C9968">
            <v>116.19</v>
          </cell>
          <cell r="D9968">
            <v>165.98</v>
          </cell>
          <cell r="E9968">
            <v>59.851999999999997</v>
          </cell>
        </row>
        <row r="9969">
          <cell r="A9969" t="str">
            <v>295988A</v>
          </cell>
          <cell r="B9969" t="str">
            <v>HOLE SEAL,OIL TIGHT</v>
          </cell>
          <cell r="C9969">
            <v>12.36</v>
          </cell>
          <cell r="D9969">
            <v>17.66</v>
          </cell>
          <cell r="E9969">
            <v>3.7440000000000002</v>
          </cell>
        </row>
        <row r="9970">
          <cell r="A9970" t="str">
            <v>295988C</v>
          </cell>
          <cell r="B9970" t="str">
            <v>HOLE SEAL, OIL TIGHT</v>
          </cell>
          <cell r="C9970">
            <v>8.48</v>
          </cell>
          <cell r="D9970">
            <v>12.12</v>
          </cell>
          <cell r="E9970">
            <v>5.72</v>
          </cell>
        </row>
        <row r="9971">
          <cell r="A9971" t="str">
            <v>295988D</v>
          </cell>
          <cell r="B9971" t="str">
            <v>HOLE SEAL, OIL TIGHT</v>
          </cell>
          <cell r="C9971">
            <v>15.15</v>
          </cell>
          <cell r="D9971">
            <v>21.64</v>
          </cell>
          <cell r="E9971">
            <v>10.2128</v>
          </cell>
        </row>
        <row r="9972">
          <cell r="A9972" t="str">
            <v>295988G</v>
          </cell>
          <cell r="B9972" t="str">
            <v>HOLE SEAL, OIL TIGHT</v>
          </cell>
          <cell r="C9972">
            <v>21.59</v>
          </cell>
          <cell r="D9972">
            <v>30.84</v>
          </cell>
          <cell r="E9972">
            <v>14.56</v>
          </cell>
        </row>
        <row r="9973">
          <cell r="A9973" t="str">
            <v>295995A</v>
          </cell>
          <cell r="B9973" t="str">
            <v>SPACER</v>
          </cell>
          <cell r="C9973">
            <v>1.1200000000000001</v>
          </cell>
          <cell r="D9973">
            <v>1.6</v>
          </cell>
          <cell r="E9973">
            <v>0.25209999999999999</v>
          </cell>
        </row>
        <row r="9974">
          <cell r="A9974" t="str">
            <v>295996C</v>
          </cell>
          <cell r="B9974" t="str">
            <v>FLANGE,150#,SLIP-0N WLD.FF,</v>
          </cell>
          <cell r="C9974">
            <v>163.09</v>
          </cell>
          <cell r="D9974">
            <v>232.99</v>
          </cell>
          <cell r="E9974">
            <v>109.98</v>
          </cell>
        </row>
        <row r="9975">
          <cell r="A9975" t="str">
            <v>295998B</v>
          </cell>
          <cell r="B9975" t="str">
            <v>VALVE,GAS ADMISSION</v>
          </cell>
          <cell r="C9975">
            <v>487.73</v>
          </cell>
          <cell r="D9975">
            <v>696.76</v>
          </cell>
          <cell r="E9975">
            <v>145.6</v>
          </cell>
        </row>
        <row r="9976">
          <cell r="A9976" t="str">
            <v>296004A</v>
          </cell>
          <cell r="B9976" t="str">
            <v>GASKET,OIL COOLER</v>
          </cell>
          <cell r="C9976">
            <v>1.54</v>
          </cell>
          <cell r="D9976">
            <v>2.2000000000000002</v>
          </cell>
          <cell r="E9976">
            <v>0.81120000000000003</v>
          </cell>
        </row>
        <row r="9977">
          <cell r="A9977" t="str">
            <v>296007A</v>
          </cell>
          <cell r="B9977" t="str">
            <v>SHAFT,BARRING DEVICE</v>
          </cell>
          <cell r="C9977">
            <v>259.2</v>
          </cell>
          <cell r="D9977">
            <v>370.29</v>
          </cell>
          <cell r="E9977">
            <v>84.24</v>
          </cell>
        </row>
        <row r="9978">
          <cell r="A9978" t="str">
            <v>296008B</v>
          </cell>
          <cell r="B9978" t="str">
            <v>HOUSING,BARRING DEVICE</v>
          </cell>
          <cell r="C9978">
            <v>112.44</v>
          </cell>
          <cell r="D9978">
            <v>160.63</v>
          </cell>
          <cell r="E9978">
            <v>78.863200000000006</v>
          </cell>
        </row>
        <row r="9979">
          <cell r="A9979" t="str">
            <v>296013A</v>
          </cell>
          <cell r="B9979" t="str">
            <v>GASKET,AIR INLET ADAPTER</v>
          </cell>
          <cell r="C9979">
            <v>9.15</v>
          </cell>
          <cell r="D9979">
            <v>13.07</v>
          </cell>
          <cell r="E9979">
            <v>4.7111999999999998</v>
          </cell>
        </row>
        <row r="9980">
          <cell r="A9980" t="str">
            <v>296034A</v>
          </cell>
          <cell r="B9980" t="str">
            <v>FLANGE,SLIP</v>
          </cell>
          <cell r="C9980">
            <v>182.75</v>
          </cell>
          <cell r="D9980">
            <v>261.07</v>
          </cell>
          <cell r="E9980">
            <v>110.34399999999999</v>
          </cell>
        </row>
        <row r="9981">
          <cell r="A9981" t="str">
            <v>296035B</v>
          </cell>
          <cell r="B9981" t="str">
            <v>SLEEVE,FLEX CONN</v>
          </cell>
          <cell r="C9981">
            <v>117.87</v>
          </cell>
          <cell r="D9981">
            <v>168.38</v>
          </cell>
          <cell r="E9981">
            <v>132.47292999999999</v>
          </cell>
        </row>
        <row r="9982">
          <cell r="A9982" t="str">
            <v>296036B</v>
          </cell>
          <cell r="B9982" t="str">
            <v>PLATE,RETAINER</v>
          </cell>
          <cell r="C9982">
            <v>16.149999999999999</v>
          </cell>
          <cell r="D9982">
            <v>23.07</v>
          </cell>
          <cell r="E9982">
            <v>15.596170000000001</v>
          </cell>
        </row>
        <row r="9983">
          <cell r="A9983" t="str">
            <v>296036C</v>
          </cell>
          <cell r="B9983" t="str">
            <v>PLATE,RETAINER</v>
          </cell>
          <cell r="C9983">
            <v>13.7</v>
          </cell>
          <cell r="D9983">
            <v>19.57</v>
          </cell>
          <cell r="E9983">
            <v>13.59735</v>
          </cell>
        </row>
        <row r="9984">
          <cell r="A9984" t="str">
            <v>296036D</v>
          </cell>
          <cell r="B9984" t="str">
            <v>PLATE,RETAINER</v>
          </cell>
          <cell r="C9984">
            <v>12.71</v>
          </cell>
          <cell r="D9984">
            <v>18.16</v>
          </cell>
          <cell r="E9984">
            <v>12.396570000000001</v>
          </cell>
        </row>
        <row r="9985">
          <cell r="A9985" t="str">
            <v>296049C</v>
          </cell>
          <cell r="B9985" t="str">
            <v>INSUL BLANKET,WASTEGATE UPPER</v>
          </cell>
          <cell r="C9985">
            <v>598.84</v>
          </cell>
          <cell r="D9985">
            <v>855.49</v>
          </cell>
          <cell r="E9985">
            <v>137.5504</v>
          </cell>
        </row>
        <row r="9986">
          <cell r="A9986" t="str">
            <v>296049D</v>
          </cell>
          <cell r="B9986" t="str">
            <v>INSUL BLANKET,WASTEGATE LOWER</v>
          </cell>
          <cell r="C9986">
            <v>395.42</v>
          </cell>
          <cell r="D9986">
            <v>564.89</v>
          </cell>
          <cell r="E9986">
            <v>89.159199999999998</v>
          </cell>
        </row>
        <row r="9987">
          <cell r="A9987" t="str">
            <v>296050A</v>
          </cell>
          <cell r="B9987" t="str">
            <v>INSUL BLANKET</v>
          </cell>
          <cell r="C9987">
            <v>185.96</v>
          </cell>
          <cell r="D9987">
            <v>265.64999999999998</v>
          </cell>
          <cell r="E9987">
            <v>125.4032</v>
          </cell>
        </row>
        <row r="9988">
          <cell r="A9988" t="str">
            <v>296050C</v>
          </cell>
          <cell r="B9988" t="str">
            <v>INSUL BLANKET,TURBO AIR BYPASS</v>
          </cell>
          <cell r="C9988">
            <v>1168.0899999999999</v>
          </cell>
          <cell r="D9988">
            <v>1668.7</v>
          </cell>
          <cell r="E9988">
            <v>292.11520000000002</v>
          </cell>
        </row>
        <row r="9989">
          <cell r="A9989" t="str">
            <v>296050D</v>
          </cell>
          <cell r="B9989" t="str">
            <v>INSUL BLANKET,TURBO AIR BYPASS</v>
          </cell>
          <cell r="C9989">
            <v>471.19</v>
          </cell>
          <cell r="D9989">
            <v>673.13</v>
          </cell>
          <cell r="E9989">
            <v>108.25360000000001</v>
          </cell>
        </row>
        <row r="9990">
          <cell r="A9990" t="str">
            <v>296050E</v>
          </cell>
          <cell r="B9990" t="str">
            <v>INSUL BLANKET,BYPASS BV HSG</v>
          </cell>
          <cell r="C9990">
            <v>104.7</v>
          </cell>
          <cell r="D9990">
            <v>149.58000000000001</v>
          </cell>
          <cell r="E9990">
            <v>58.843200000000003</v>
          </cell>
        </row>
        <row r="9991">
          <cell r="A9991" t="str">
            <v>296059A</v>
          </cell>
          <cell r="B9991" t="str">
            <v>WELL,THERMOCOUPLE</v>
          </cell>
          <cell r="C9991">
            <v>989.7</v>
          </cell>
          <cell r="D9991">
            <v>1413.85</v>
          </cell>
          <cell r="E9991">
            <v>667.42</v>
          </cell>
        </row>
        <row r="9992">
          <cell r="A9992" t="str">
            <v>296063A</v>
          </cell>
          <cell r="B9992" t="str">
            <v>HOUSING,BARRING DEVICE</v>
          </cell>
          <cell r="C9992">
            <v>301.27</v>
          </cell>
          <cell r="D9992">
            <v>430.39</v>
          </cell>
          <cell r="E9992">
            <v>111.072</v>
          </cell>
        </row>
        <row r="9993">
          <cell r="A9993" t="str">
            <v>296069E</v>
          </cell>
          <cell r="B9993" t="str">
            <v>FLANGE,EXH CONNECTION</v>
          </cell>
          <cell r="C9993">
            <v>237.7</v>
          </cell>
          <cell r="D9993">
            <v>339.57</v>
          </cell>
          <cell r="E9993">
            <v>26.322399999999998</v>
          </cell>
        </row>
        <row r="9994">
          <cell r="A9994" t="str">
            <v>296069F</v>
          </cell>
          <cell r="B9994" t="str">
            <v>FLANGE,EXH CONN</v>
          </cell>
          <cell r="C9994">
            <v>251.71</v>
          </cell>
          <cell r="D9994">
            <v>359.58</v>
          </cell>
          <cell r="E9994">
            <v>80.371200000000002</v>
          </cell>
        </row>
        <row r="9995">
          <cell r="A9995" t="str">
            <v>296078F</v>
          </cell>
          <cell r="B9995" t="str">
            <v>HOUSING,BUTTERFLY VALVE 3 IN</v>
          </cell>
          <cell r="C9995">
            <v>261.51</v>
          </cell>
          <cell r="D9995">
            <v>373.58</v>
          </cell>
          <cell r="E9995">
            <v>157.79920000000001</v>
          </cell>
        </row>
        <row r="9996">
          <cell r="A9996" t="str">
            <v>296078G</v>
          </cell>
          <cell r="B9996" t="str">
            <v>HOUSING,BUTTERFLY VALVE 3 Inch</v>
          </cell>
          <cell r="C9996">
            <v>117.71</v>
          </cell>
          <cell r="D9996">
            <v>168.15</v>
          </cell>
          <cell r="E9996">
            <v>84.864000000000004</v>
          </cell>
        </row>
        <row r="9997">
          <cell r="A9997" t="str">
            <v>296078K</v>
          </cell>
          <cell r="B9997" t="str">
            <v>Housing, Wastegate, 3 in.</v>
          </cell>
          <cell r="C9997">
            <v>221.6</v>
          </cell>
          <cell r="D9997">
            <v>316.57</v>
          </cell>
          <cell r="E9997">
            <v>49.410820000000001</v>
          </cell>
        </row>
        <row r="9998">
          <cell r="A9998" t="str">
            <v>296079A</v>
          </cell>
          <cell r="B9998" t="str">
            <v>SHAFT,BUTTERFLY VALVE</v>
          </cell>
          <cell r="C9998">
            <v>185.63</v>
          </cell>
          <cell r="D9998">
            <v>265.19</v>
          </cell>
          <cell r="E9998">
            <v>175.24356</v>
          </cell>
        </row>
        <row r="9999">
          <cell r="A9999" t="str">
            <v>296079D</v>
          </cell>
          <cell r="B9999" t="str">
            <v>SHAFT,3 IN BUTTERFLY VALVE</v>
          </cell>
          <cell r="C9999">
            <v>272.60000000000002</v>
          </cell>
          <cell r="D9999">
            <v>389.42</v>
          </cell>
          <cell r="E9999">
            <v>153.19335000000001</v>
          </cell>
        </row>
        <row r="10000">
          <cell r="A10000" t="str">
            <v>296079G</v>
          </cell>
          <cell r="B10000" t="str">
            <v>SHAFT,4 IN BUTTERFLY VALVE</v>
          </cell>
          <cell r="C10000">
            <v>338.4</v>
          </cell>
          <cell r="D10000">
            <v>483.43</v>
          </cell>
          <cell r="E10000">
            <v>71.552000000000007</v>
          </cell>
        </row>
        <row r="10001">
          <cell r="A10001" t="str">
            <v>296079J</v>
          </cell>
          <cell r="B10001" t="str">
            <v>SHAFT,4 IN BUTTERFLY VALVE RB</v>
          </cell>
          <cell r="C10001">
            <v>587.57000000000005</v>
          </cell>
          <cell r="D10001">
            <v>839.39</v>
          </cell>
          <cell r="E10001">
            <v>396.24</v>
          </cell>
        </row>
        <row r="10002">
          <cell r="A10002" t="str">
            <v>296079M</v>
          </cell>
          <cell r="B10002" t="str">
            <v>SHAFT,3 IN BUTTERFLY VALVE</v>
          </cell>
          <cell r="C10002">
            <v>437.58</v>
          </cell>
          <cell r="D10002">
            <v>625.11</v>
          </cell>
          <cell r="E10002">
            <v>110.34399999999999</v>
          </cell>
        </row>
        <row r="10003">
          <cell r="A10003" t="str">
            <v>296079N</v>
          </cell>
          <cell r="B10003" t="str">
            <v>SHAFT,3 IN BUTTERFLY VALVE</v>
          </cell>
          <cell r="C10003">
            <v>731.34</v>
          </cell>
          <cell r="D10003">
            <v>1044.77</v>
          </cell>
          <cell r="E10003">
            <v>234</v>
          </cell>
        </row>
        <row r="10004">
          <cell r="A10004" t="str">
            <v>296079P</v>
          </cell>
          <cell r="B10004" t="str">
            <v>SHAFT,BUTTERFLY VALVE 4 IN LB</v>
          </cell>
          <cell r="C10004">
            <v>1008.8</v>
          </cell>
          <cell r="D10004">
            <v>1441.14</v>
          </cell>
          <cell r="E10004">
            <v>356.2</v>
          </cell>
        </row>
        <row r="10005">
          <cell r="A10005" t="str">
            <v>296079X</v>
          </cell>
          <cell r="B10005" t="str">
            <v>SHAFT, BUTTERFLY VALVE</v>
          </cell>
          <cell r="C10005">
            <v>420</v>
          </cell>
          <cell r="D10005">
            <v>600</v>
          </cell>
          <cell r="E10005">
            <v>101.4</v>
          </cell>
        </row>
        <row r="10006">
          <cell r="A10006" t="str">
            <v>296080B</v>
          </cell>
          <cell r="B10006" t="str">
            <v>VALVE,3 IN BUTTERFLY</v>
          </cell>
          <cell r="C10006">
            <v>87.98</v>
          </cell>
          <cell r="D10006">
            <v>125.69</v>
          </cell>
          <cell r="E10006">
            <v>32.770400000000002</v>
          </cell>
        </row>
        <row r="10007">
          <cell r="A10007" t="str">
            <v>296083B</v>
          </cell>
          <cell r="B10007" t="str">
            <v>SUPPORT, BEARING</v>
          </cell>
          <cell r="C10007">
            <v>105.69</v>
          </cell>
          <cell r="D10007">
            <v>150.97999999999999</v>
          </cell>
          <cell r="E10007">
            <v>104.61878</v>
          </cell>
        </row>
        <row r="10008">
          <cell r="A10008" t="str">
            <v>296083C</v>
          </cell>
          <cell r="B10008" t="str">
            <v>SUPPORT, BEARING</v>
          </cell>
          <cell r="C10008">
            <v>146.21</v>
          </cell>
          <cell r="D10008">
            <v>208.87</v>
          </cell>
          <cell r="E10008">
            <v>156.48173</v>
          </cell>
        </row>
        <row r="10009">
          <cell r="A10009" t="str">
            <v>296083D</v>
          </cell>
          <cell r="B10009" t="str">
            <v>SUPPORT, BEARING</v>
          </cell>
          <cell r="C10009">
            <v>148.68</v>
          </cell>
          <cell r="D10009">
            <v>212.4</v>
          </cell>
          <cell r="E10009">
            <v>148.51855</v>
          </cell>
        </row>
        <row r="10010">
          <cell r="A10010" t="str">
            <v>296084C</v>
          </cell>
          <cell r="B10010" t="str">
            <v>LEVER,STOP</v>
          </cell>
          <cell r="C10010">
            <v>200.8</v>
          </cell>
          <cell r="D10010">
            <v>286.86</v>
          </cell>
          <cell r="E10010">
            <v>22.526399999999999</v>
          </cell>
        </row>
        <row r="10011">
          <cell r="A10011" t="str">
            <v>296084D</v>
          </cell>
          <cell r="B10011" t="str">
            <v>LEVER, STOP</v>
          </cell>
          <cell r="C10011">
            <v>74.86</v>
          </cell>
          <cell r="D10011">
            <v>106.94</v>
          </cell>
          <cell r="E10011">
            <v>69.556520000000006</v>
          </cell>
        </row>
        <row r="10012">
          <cell r="A10012" t="str">
            <v>296085G</v>
          </cell>
          <cell r="B10012" t="str">
            <v>ROD, THREADED-M6</v>
          </cell>
          <cell r="C10012">
            <v>4.0199999999999996</v>
          </cell>
          <cell r="D10012">
            <v>5.74</v>
          </cell>
          <cell r="E10012">
            <v>2.7103799999999998</v>
          </cell>
        </row>
        <row r="10013">
          <cell r="A10013" t="str">
            <v>296086A</v>
          </cell>
          <cell r="B10013" t="str">
            <v>BRACKET,WASTEGATE ACTUATOR</v>
          </cell>
          <cell r="C10013">
            <v>125</v>
          </cell>
          <cell r="D10013">
            <v>178.57</v>
          </cell>
          <cell r="E10013">
            <v>119.54429</v>
          </cell>
        </row>
        <row r="10014">
          <cell r="A10014" t="str">
            <v>296087A</v>
          </cell>
          <cell r="B10014" t="str">
            <v>SHAFT,EXH WASTEGATE</v>
          </cell>
          <cell r="C10014">
            <v>566</v>
          </cell>
          <cell r="D10014">
            <v>808.57</v>
          </cell>
          <cell r="E10014">
            <v>315.12</v>
          </cell>
        </row>
        <row r="10015">
          <cell r="A10015" t="str">
            <v>296088A</v>
          </cell>
          <cell r="B10015" t="str">
            <v>LEVER, ACTUATOR</v>
          </cell>
          <cell r="C10015">
            <v>109.51</v>
          </cell>
          <cell r="D10015">
            <v>156.44</v>
          </cell>
          <cell r="E10015">
            <v>109.09036</v>
          </cell>
        </row>
        <row r="10016">
          <cell r="A10016" t="str">
            <v>296088B</v>
          </cell>
          <cell r="B10016" t="str">
            <v>LEVER, LAY SHAFT</v>
          </cell>
          <cell r="C10016">
            <v>1.1599999999999999</v>
          </cell>
          <cell r="D10016">
            <v>1.65</v>
          </cell>
          <cell r="E10016">
            <v>0.77871000000000001</v>
          </cell>
        </row>
        <row r="10017">
          <cell r="A10017" t="str">
            <v>296088E</v>
          </cell>
          <cell r="B10017" t="str">
            <v>LEVER, VALVE</v>
          </cell>
          <cell r="C10017">
            <v>97.98</v>
          </cell>
          <cell r="D10017">
            <v>139.97999999999999</v>
          </cell>
          <cell r="E10017">
            <v>97.565259999999995</v>
          </cell>
        </row>
        <row r="10018">
          <cell r="A10018" t="str">
            <v>296088F</v>
          </cell>
          <cell r="B10018" t="str">
            <v>LEVER,VALVE OPERATING</v>
          </cell>
          <cell r="C10018">
            <v>50.32</v>
          </cell>
          <cell r="D10018">
            <v>71.89</v>
          </cell>
          <cell r="E10018">
            <v>49.795479999999998</v>
          </cell>
        </row>
        <row r="10019">
          <cell r="A10019" t="str">
            <v>296088G</v>
          </cell>
          <cell r="B10019" t="str">
            <v>LEVER, ACTUATOR</v>
          </cell>
          <cell r="C10019">
            <v>57.8</v>
          </cell>
          <cell r="D10019">
            <v>82.57</v>
          </cell>
          <cell r="E10019">
            <v>59.399729999999998</v>
          </cell>
        </row>
        <row r="10020">
          <cell r="A10020" t="str">
            <v>296088H</v>
          </cell>
          <cell r="B10020" t="str">
            <v>LEVER, OPERATING</v>
          </cell>
          <cell r="C10020">
            <v>48.8</v>
          </cell>
          <cell r="D10020">
            <v>69.709999999999994</v>
          </cell>
          <cell r="E10020">
            <v>14.0296</v>
          </cell>
        </row>
        <row r="10021">
          <cell r="A10021" t="str">
            <v>296088J</v>
          </cell>
          <cell r="B10021" t="str">
            <v>LEVER, ACTUATOR</v>
          </cell>
          <cell r="C10021">
            <v>61.2</v>
          </cell>
          <cell r="D10021">
            <v>87.43</v>
          </cell>
          <cell r="E10021">
            <v>60.688160000000003</v>
          </cell>
        </row>
        <row r="10022">
          <cell r="A10022" t="str">
            <v>296088M</v>
          </cell>
          <cell r="B10022" t="str">
            <v>LEVER,WASTEGATE ACTUATOR</v>
          </cell>
          <cell r="C10022">
            <v>184</v>
          </cell>
          <cell r="D10022">
            <v>262.86</v>
          </cell>
          <cell r="E10022">
            <v>112.91562999999999</v>
          </cell>
        </row>
        <row r="10023">
          <cell r="A10023" t="str">
            <v>296088P</v>
          </cell>
          <cell r="B10023" t="str">
            <v>LEVER, BYPASS</v>
          </cell>
          <cell r="C10023">
            <v>154.69999999999999</v>
          </cell>
          <cell r="D10023">
            <v>221</v>
          </cell>
          <cell r="E10023">
            <v>122.72</v>
          </cell>
        </row>
        <row r="10024">
          <cell r="A10024" t="str">
            <v>296088R</v>
          </cell>
          <cell r="B10024" t="str">
            <v>LEVER, OPERATING</v>
          </cell>
          <cell r="C10024">
            <v>51.91</v>
          </cell>
          <cell r="D10024">
            <v>74.150000000000006</v>
          </cell>
          <cell r="E10024">
            <v>29.172000000000001</v>
          </cell>
        </row>
        <row r="10025">
          <cell r="A10025" t="str">
            <v>296088W</v>
          </cell>
          <cell r="B10025" t="str">
            <v>LEVER, WASTEGATE ACTUATOR</v>
          </cell>
          <cell r="C10025">
            <v>25.88</v>
          </cell>
          <cell r="D10025">
            <v>36.979999999999997</v>
          </cell>
          <cell r="E10025">
            <v>15.9016</v>
          </cell>
        </row>
        <row r="10026">
          <cell r="A10026" t="str">
            <v>296089A</v>
          </cell>
          <cell r="B10026" t="str">
            <v>RING, RETAINING</v>
          </cell>
          <cell r="C10026">
            <v>10.18</v>
          </cell>
          <cell r="D10026">
            <v>14.54</v>
          </cell>
          <cell r="E10026">
            <v>10.10535</v>
          </cell>
        </row>
        <row r="10027">
          <cell r="A10027" t="str">
            <v>296090A</v>
          </cell>
          <cell r="B10027" t="str">
            <v>BEARING,SPHERICAL 12MM</v>
          </cell>
          <cell r="C10027">
            <v>16.23</v>
          </cell>
          <cell r="D10027">
            <v>23.18</v>
          </cell>
          <cell r="E10027">
            <v>8.3615999999999993</v>
          </cell>
        </row>
        <row r="10028">
          <cell r="A10028" t="str">
            <v>296092A</v>
          </cell>
          <cell r="B10028" t="str">
            <v>ACTUATOR, TCM</v>
          </cell>
          <cell r="C10028">
            <v>3266.56</v>
          </cell>
          <cell r="D10028">
            <v>4666.51</v>
          </cell>
          <cell r="E10028">
            <v>1123.5119999999999</v>
          </cell>
        </row>
        <row r="10029">
          <cell r="A10029" t="str">
            <v>296094A</v>
          </cell>
          <cell r="B10029" t="str">
            <v>SPACER,14X25.4X30 LG</v>
          </cell>
          <cell r="C10029">
            <v>0.6</v>
          </cell>
          <cell r="D10029">
            <v>0.85</v>
          </cell>
          <cell r="E10029">
            <v>0.40154000000000001</v>
          </cell>
        </row>
        <row r="10030">
          <cell r="A10030" t="str">
            <v>296097A</v>
          </cell>
          <cell r="B10030" t="str">
            <v>BRACKET,TUBE SUPPORT LB</v>
          </cell>
          <cell r="C10030">
            <v>22.17</v>
          </cell>
          <cell r="D10030">
            <v>31.67</v>
          </cell>
          <cell r="E10030">
            <v>21.005939999999999</v>
          </cell>
        </row>
        <row r="10031">
          <cell r="A10031" t="str">
            <v>296099B</v>
          </cell>
          <cell r="B10031" t="str">
            <v>SHAFT,INTERMEDIATE</v>
          </cell>
          <cell r="C10031">
            <v>81.599999999999994</v>
          </cell>
          <cell r="D10031">
            <v>116.57</v>
          </cell>
          <cell r="E10031">
            <v>27.907309999999999</v>
          </cell>
        </row>
        <row r="10032">
          <cell r="A10032" t="str">
            <v>296099C</v>
          </cell>
          <cell r="B10032" t="str">
            <v>SHAFT,INTERMEDIATE</v>
          </cell>
          <cell r="C10032">
            <v>36.799999999999997</v>
          </cell>
          <cell r="D10032">
            <v>52.57</v>
          </cell>
          <cell r="E10032">
            <v>22.744800000000001</v>
          </cell>
        </row>
        <row r="10033">
          <cell r="A10033" t="str">
            <v>296101E</v>
          </cell>
          <cell r="B10033" t="str">
            <v>PLATE,BYPASS ACTUATOR MTG</v>
          </cell>
          <cell r="C10033">
            <v>85.27</v>
          </cell>
          <cell r="D10033">
            <v>121.82</v>
          </cell>
          <cell r="E10033">
            <v>82.825819999999993</v>
          </cell>
        </row>
        <row r="10034">
          <cell r="A10034" t="str">
            <v>296101F</v>
          </cell>
          <cell r="B10034" t="str">
            <v>BRACKET,MFLD ACT SUPPORT</v>
          </cell>
          <cell r="C10034">
            <v>225.06</v>
          </cell>
          <cell r="D10034">
            <v>321.51</v>
          </cell>
          <cell r="E10034">
            <v>236.24252000000001</v>
          </cell>
        </row>
        <row r="10035">
          <cell r="A10035" t="str">
            <v>296114A</v>
          </cell>
          <cell r="B10035" t="str">
            <v>FLANGE,GAS SUPPLY TUBE</v>
          </cell>
          <cell r="C10035">
            <v>79.900000000000006</v>
          </cell>
          <cell r="D10035">
            <v>114.14</v>
          </cell>
          <cell r="E10035">
            <v>53.882399999999997</v>
          </cell>
        </row>
        <row r="10036">
          <cell r="A10036" t="str">
            <v>296114B</v>
          </cell>
          <cell r="B10036" t="str">
            <v>FLANGE,GAS SUPPLY TUBE</v>
          </cell>
          <cell r="C10036">
            <v>103.48</v>
          </cell>
          <cell r="D10036">
            <v>147.83000000000001</v>
          </cell>
          <cell r="E10036">
            <v>95.676900000000003</v>
          </cell>
        </row>
        <row r="10037">
          <cell r="A10037" t="str">
            <v>296116B</v>
          </cell>
          <cell r="B10037" t="str">
            <v>TURBOCHARGER,RR151</v>
          </cell>
          <cell r="C10037">
            <v>22012.52</v>
          </cell>
          <cell r="D10037">
            <v>31446.46</v>
          </cell>
          <cell r="E10037">
            <v>9200.5293299999994</v>
          </cell>
        </row>
        <row r="10038">
          <cell r="A10038" t="str">
            <v>296117A</v>
          </cell>
          <cell r="B10038" t="str">
            <v>CONNECTION,LUBE OIL</v>
          </cell>
          <cell r="C10038">
            <v>663.7</v>
          </cell>
          <cell r="D10038">
            <v>948.15</v>
          </cell>
          <cell r="E10038">
            <v>332.65710000000001</v>
          </cell>
        </row>
        <row r="10039">
          <cell r="A10039" t="str">
            <v>296120A</v>
          </cell>
          <cell r="B10039" t="str">
            <v>CONNECTION,LUBE OIL</v>
          </cell>
          <cell r="C10039">
            <v>186.35</v>
          </cell>
          <cell r="D10039">
            <v>266.20999999999998</v>
          </cell>
          <cell r="E10039">
            <v>125.6632</v>
          </cell>
        </row>
        <row r="10040">
          <cell r="A10040" t="str">
            <v>296122A</v>
          </cell>
          <cell r="B10040" t="str">
            <v>SADDLE,PIPE(2.12 R)</v>
          </cell>
          <cell r="C10040">
            <v>2.46</v>
          </cell>
          <cell r="D10040">
            <v>3.51</v>
          </cell>
          <cell r="E10040">
            <v>1.65828</v>
          </cell>
        </row>
        <row r="10041">
          <cell r="A10041" t="str">
            <v>296125A</v>
          </cell>
          <cell r="B10041" t="str">
            <v>HARNESS,2 SOCKET STRAIGHT WIRE</v>
          </cell>
          <cell r="C10041">
            <v>282.99</v>
          </cell>
          <cell r="D10041">
            <v>404.27</v>
          </cell>
          <cell r="E10041">
            <v>61.463999999999999</v>
          </cell>
        </row>
        <row r="10042">
          <cell r="A10042" t="str">
            <v>296126A</v>
          </cell>
          <cell r="B10042" t="str">
            <v>ASSEMBLY, THERMISTER PROBE</v>
          </cell>
          <cell r="C10042">
            <v>340</v>
          </cell>
          <cell r="D10042">
            <v>485.71</v>
          </cell>
          <cell r="E10042">
            <v>203.73599999999999</v>
          </cell>
        </row>
        <row r="10043">
          <cell r="A10043" t="str">
            <v>296130D</v>
          </cell>
          <cell r="B10043" t="str">
            <v>JUMPER, WATER MANIFOLD</v>
          </cell>
          <cell r="C10043">
            <v>69.400000000000006</v>
          </cell>
          <cell r="D10043">
            <v>99.15</v>
          </cell>
          <cell r="E10043">
            <v>46.8</v>
          </cell>
        </row>
        <row r="10044">
          <cell r="A10044" t="str">
            <v>296133A</v>
          </cell>
          <cell r="B10044" t="str">
            <v>ELBOW,WASTEGATE</v>
          </cell>
          <cell r="C10044">
            <v>1404.64</v>
          </cell>
          <cell r="D10044">
            <v>2006.63</v>
          </cell>
          <cell r="E10044">
            <v>1373.0515</v>
          </cell>
        </row>
        <row r="10045">
          <cell r="A10045" t="str">
            <v>296134F</v>
          </cell>
          <cell r="B10045" t="str">
            <v>BRACKET, WASTEGATE ACTUATOR</v>
          </cell>
          <cell r="C10045">
            <v>9.94</v>
          </cell>
          <cell r="D10045">
            <v>14.21</v>
          </cell>
          <cell r="E10045">
            <v>6.0679299999999996</v>
          </cell>
        </row>
        <row r="10046">
          <cell r="A10046" t="str">
            <v>296137A</v>
          </cell>
          <cell r="B10046" t="str">
            <v>BRACKET, AIR BYPASS ACTUATOR</v>
          </cell>
          <cell r="C10046">
            <v>12.64</v>
          </cell>
          <cell r="D10046">
            <v>18.059999999999999</v>
          </cell>
          <cell r="E10046">
            <v>8.5224600000000006</v>
          </cell>
        </row>
        <row r="10047">
          <cell r="A10047" t="str">
            <v>296138A</v>
          </cell>
          <cell r="B10047" t="str">
            <v>BRACKET,BYPASS TUBE SUPPORT</v>
          </cell>
          <cell r="C10047">
            <v>7.85</v>
          </cell>
          <cell r="D10047">
            <v>11.22</v>
          </cell>
          <cell r="E10047">
            <v>5.29589</v>
          </cell>
        </row>
        <row r="10048">
          <cell r="A10048" t="str">
            <v>296140C</v>
          </cell>
          <cell r="B10048" t="str">
            <v>HOUSING,BUTTERFLY VALVE 4 IN</v>
          </cell>
          <cell r="C10048">
            <v>171.43</v>
          </cell>
          <cell r="D10048">
            <v>244.9</v>
          </cell>
          <cell r="E10048">
            <v>163.904</v>
          </cell>
        </row>
        <row r="10049">
          <cell r="A10049" t="str">
            <v>296140D</v>
          </cell>
          <cell r="B10049" t="str">
            <v>HOUSING,BUTTERFLY VALVE 4 IN</v>
          </cell>
          <cell r="C10049">
            <v>264.85000000000002</v>
          </cell>
          <cell r="D10049">
            <v>378.36</v>
          </cell>
          <cell r="E10049">
            <v>263.13434999999998</v>
          </cell>
        </row>
        <row r="10050">
          <cell r="A10050" t="str">
            <v>296141A</v>
          </cell>
          <cell r="B10050" t="str">
            <v>VALVE,4 IN BUTTERFLY</v>
          </cell>
          <cell r="C10050">
            <v>32.64</v>
          </cell>
          <cell r="D10050">
            <v>46.63</v>
          </cell>
          <cell r="E10050">
            <v>21.122399999999999</v>
          </cell>
        </row>
        <row r="10051">
          <cell r="A10051" t="str">
            <v>296141B</v>
          </cell>
          <cell r="B10051" t="str">
            <v>VALVE, 3 IN. BUTTERFLY</v>
          </cell>
          <cell r="C10051">
            <v>32.93</v>
          </cell>
          <cell r="D10051">
            <v>47.04</v>
          </cell>
          <cell r="E10051">
            <v>22.204000000000001</v>
          </cell>
        </row>
        <row r="10052">
          <cell r="A10052" t="str">
            <v>296142A</v>
          </cell>
          <cell r="B10052" t="str">
            <v>FLANGE, SLIP</v>
          </cell>
          <cell r="C10052">
            <v>57.65</v>
          </cell>
          <cell r="D10052">
            <v>82.35</v>
          </cell>
          <cell r="E10052">
            <v>38.873719999999999</v>
          </cell>
        </row>
        <row r="10053">
          <cell r="A10053" t="str">
            <v>296143B</v>
          </cell>
          <cell r="B10053" t="str">
            <v>SLEEVE,FLEX CONNECTION</v>
          </cell>
          <cell r="C10053">
            <v>21.51</v>
          </cell>
          <cell r="D10053">
            <v>30.73</v>
          </cell>
          <cell r="E10053">
            <v>14.508010000000001</v>
          </cell>
        </row>
        <row r="10054">
          <cell r="A10054" t="str">
            <v>296144B</v>
          </cell>
          <cell r="B10054" t="str">
            <v>PLATE, RETAINER</v>
          </cell>
          <cell r="C10054">
            <v>0.24</v>
          </cell>
          <cell r="D10054">
            <v>0.34</v>
          </cell>
          <cell r="E10054">
            <v>0.14596000000000001</v>
          </cell>
        </row>
        <row r="10055">
          <cell r="A10055" t="str">
            <v>296146D</v>
          </cell>
          <cell r="B10055" t="str">
            <v>LABEL, CSA CERTIFICATION</v>
          </cell>
          <cell r="C10055">
            <v>1.73</v>
          </cell>
          <cell r="D10055">
            <v>2.48</v>
          </cell>
          <cell r="E10055">
            <v>1.0711999999999999</v>
          </cell>
        </row>
        <row r="10056">
          <cell r="A10056" t="str">
            <v>296155A</v>
          </cell>
          <cell r="B10056" t="str">
            <v>SPACER, LINKAGE</v>
          </cell>
          <cell r="C10056">
            <v>7.71</v>
          </cell>
          <cell r="D10056">
            <v>11.02</v>
          </cell>
          <cell r="E10056">
            <v>7.7026599999999998</v>
          </cell>
        </row>
        <row r="10057">
          <cell r="A10057" t="str">
            <v>296155B</v>
          </cell>
          <cell r="B10057" t="str">
            <v>SPACER,8.2X11X5 THK</v>
          </cell>
          <cell r="C10057">
            <v>7.93</v>
          </cell>
          <cell r="D10057">
            <v>11.32</v>
          </cell>
          <cell r="E10057">
            <v>1.6432</v>
          </cell>
        </row>
        <row r="10058">
          <cell r="A10058" t="str">
            <v>296155D</v>
          </cell>
          <cell r="B10058" t="str">
            <v>SPACER,8.2X11X16 THK</v>
          </cell>
          <cell r="C10058">
            <v>17.86</v>
          </cell>
          <cell r="D10058">
            <v>25.51</v>
          </cell>
          <cell r="E10058">
            <v>12.043200000000001</v>
          </cell>
        </row>
        <row r="10059">
          <cell r="A10059" t="str">
            <v>296171A</v>
          </cell>
          <cell r="B10059" t="str">
            <v>INSUL BLKT,LOWER WSTGT TUBE LB</v>
          </cell>
          <cell r="C10059">
            <v>561.9</v>
          </cell>
          <cell r="D10059">
            <v>802.72</v>
          </cell>
          <cell r="E10059">
            <v>126.6824</v>
          </cell>
        </row>
        <row r="10060">
          <cell r="A10060" t="str">
            <v>296171B</v>
          </cell>
          <cell r="B10060" t="str">
            <v>INSUL BLKT,LOWER WSTGT TUBE RB</v>
          </cell>
          <cell r="C10060">
            <v>544.86</v>
          </cell>
          <cell r="D10060">
            <v>778.37</v>
          </cell>
          <cell r="E10060">
            <v>126.6512</v>
          </cell>
        </row>
        <row r="10061">
          <cell r="A10061" t="str">
            <v>296171C</v>
          </cell>
          <cell r="B10061" t="str">
            <v>INSUL BLANKET,MFLD CONNECTOR</v>
          </cell>
          <cell r="C10061">
            <v>273.27999999999997</v>
          </cell>
          <cell r="D10061">
            <v>390.41</v>
          </cell>
          <cell r="E10061">
            <v>168.9376</v>
          </cell>
        </row>
        <row r="10062">
          <cell r="A10062" t="str">
            <v>296171D</v>
          </cell>
          <cell r="B10062" t="str">
            <v>INSUL BLKT,MFLD END CAP RH</v>
          </cell>
          <cell r="C10062">
            <v>534.79999999999995</v>
          </cell>
          <cell r="D10062">
            <v>764</v>
          </cell>
          <cell r="E10062">
            <v>121.5968</v>
          </cell>
        </row>
        <row r="10063">
          <cell r="A10063" t="str">
            <v>296171E</v>
          </cell>
          <cell r="B10063" t="str">
            <v>INSUL BLANKET,FLANGE</v>
          </cell>
          <cell r="C10063">
            <v>94.67</v>
          </cell>
          <cell r="D10063">
            <v>135.24</v>
          </cell>
          <cell r="E10063">
            <v>58.520800000000001</v>
          </cell>
        </row>
        <row r="10064">
          <cell r="A10064" t="str">
            <v>296171F</v>
          </cell>
          <cell r="B10064" t="str">
            <v>INSUL BLANKET,UPR WSTGT,RH</v>
          </cell>
          <cell r="C10064">
            <v>214.68</v>
          </cell>
          <cell r="D10064">
            <v>306.68</v>
          </cell>
          <cell r="E10064">
            <v>144.768</v>
          </cell>
        </row>
        <row r="10065">
          <cell r="A10065" t="str">
            <v>296171G</v>
          </cell>
          <cell r="B10065" t="str">
            <v>INSUL BLANKET,UPR WSTGT,LH</v>
          </cell>
          <cell r="C10065">
            <v>214.68</v>
          </cell>
          <cell r="D10065">
            <v>306.68</v>
          </cell>
          <cell r="E10065">
            <v>144.768</v>
          </cell>
        </row>
        <row r="10066">
          <cell r="A10066" t="str">
            <v>296171H</v>
          </cell>
          <cell r="B10066" t="str">
            <v>INSUL BLANKET,LWR WSTGT,RH</v>
          </cell>
          <cell r="C10066">
            <v>163.51</v>
          </cell>
          <cell r="D10066">
            <v>233.58</v>
          </cell>
          <cell r="E10066">
            <v>110.2608</v>
          </cell>
        </row>
        <row r="10067">
          <cell r="A10067" t="str">
            <v>296171J</v>
          </cell>
          <cell r="B10067" t="str">
            <v>INSUL BLANKET,LWR WSTGT,LH</v>
          </cell>
          <cell r="C10067">
            <v>163.51</v>
          </cell>
          <cell r="D10067">
            <v>233.58</v>
          </cell>
          <cell r="E10067">
            <v>110.2608</v>
          </cell>
        </row>
        <row r="10068">
          <cell r="A10068" t="str">
            <v>296178A</v>
          </cell>
          <cell r="B10068" t="str">
            <v>O-RING</v>
          </cell>
          <cell r="C10068">
            <v>0.31</v>
          </cell>
          <cell r="D10068">
            <v>0.44</v>
          </cell>
          <cell r="E10068">
            <v>0.156</v>
          </cell>
        </row>
        <row r="10069">
          <cell r="A10069" t="str">
            <v>296181A</v>
          </cell>
          <cell r="B10069" t="str">
            <v>PLATE,WARNING LABEL</v>
          </cell>
          <cell r="C10069">
            <v>7.29</v>
          </cell>
          <cell r="D10069">
            <v>10.41</v>
          </cell>
          <cell r="E10069">
            <v>1.716</v>
          </cell>
        </row>
        <row r="10070">
          <cell r="A10070" t="str">
            <v>296184A</v>
          </cell>
          <cell r="B10070" t="str">
            <v>BUSHING,FLANGED</v>
          </cell>
          <cell r="C10070">
            <v>21.11</v>
          </cell>
          <cell r="D10070">
            <v>30.16</v>
          </cell>
          <cell r="E10070">
            <v>3.7616800000000001</v>
          </cell>
        </row>
        <row r="10071">
          <cell r="A10071" t="str">
            <v>296185A</v>
          </cell>
          <cell r="B10071" t="str">
            <v>COUPLING,SPIDER</v>
          </cell>
          <cell r="C10071">
            <v>92.85</v>
          </cell>
          <cell r="D10071">
            <v>132.65</v>
          </cell>
          <cell r="E10071">
            <v>62.618400000000001</v>
          </cell>
        </row>
        <row r="10072">
          <cell r="A10072" t="str">
            <v>296185B</v>
          </cell>
          <cell r="B10072" t="str">
            <v>COUPLING,SPIDER</v>
          </cell>
          <cell r="C10072">
            <v>149.4</v>
          </cell>
          <cell r="D10072">
            <v>213.43</v>
          </cell>
          <cell r="E10072">
            <v>39.634399999999999</v>
          </cell>
        </row>
        <row r="10073">
          <cell r="A10073" t="str">
            <v>296187A</v>
          </cell>
          <cell r="B10073" t="str">
            <v>PANEL,JUNCTION BOX</v>
          </cell>
          <cell r="C10073">
            <v>10.64</v>
          </cell>
          <cell r="D10073">
            <v>15.2</v>
          </cell>
          <cell r="E10073">
            <v>7.1760000000000002</v>
          </cell>
        </row>
        <row r="10074">
          <cell r="A10074" t="str">
            <v>296188A</v>
          </cell>
          <cell r="B10074" t="str">
            <v>TAG,SPARK PLUG REACH</v>
          </cell>
          <cell r="C10074">
            <v>3.38</v>
          </cell>
          <cell r="D10074">
            <v>4.83</v>
          </cell>
          <cell r="E10074">
            <v>1.6328</v>
          </cell>
        </row>
        <row r="10075">
          <cell r="A10075" t="str">
            <v>296191A</v>
          </cell>
          <cell r="B10075" t="str">
            <v>WASHER,SPECIAL</v>
          </cell>
          <cell r="C10075">
            <v>2.2000000000000002</v>
          </cell>
          <cell r="D10075">
            <v>3.15</v>
          </cell>
          <cell r="E10075">
            <v>1.3624000000000001</v>
          </cell>
        </row>
        <row r="10076">
          <cell r="A10076" t="str">
            <v>296191D</v>
          </cell>
          <cell r="B10076" t="str">
            <v>WASHER,SPECIAL</v>
          </cell>
          <cell r="C10076">
            <v>44.77</v>
          </cell>
          <cell r="D10076">
            <v>63.95</v>
          </cell>
          <cell r="E10076">
            <v>11.7104</v>
          </cell>
        </row>
        <row r="10077">
          <cell r="A10077" t="str">
            <v>296191E</v>
          </cell>
          <cell r="B10077" t="str">
            <v>WASHER,SPECIAL</v>
          </cell>
          <cell r="C10077">
            <v>98.65</v>
          </cell>
          <cell r="D10077">
            <v>140.93</v>
          </cell>
          <cell r="E10077">
            <v>24.18</v>
          </cell>
        </row>
        <row r="10078">
          <cell r="A10078" t="str">
            <v>296193C</v>
          </cell>
          <cell r="B10078" t="str">
            <v>ROD,THREADED M8X239.2 LG</v>
          </cell>
          <cell r="C10078">
            <v>10.76</v>
          </cell>
          <cell r="D10078">
            <v>15.37</v>
          </cell>
          <cell r="E10078">
            <v>7.2591999999999999</v>
          </cell>
        </row>
        <row r="10079">
          <cell r="A10079" t="str">
            <v>296193D</v>
          </cell>
          <cell r="B10079" t="str">
            <v>ROD,THREADED, M8X153.8 LG</v>
          </cell>
          <cell r="C10079">
            <v>15.76</v>
          </cell>
          <cell r="D10079">
            <v>22.51</v>
          </cell>
          <cell r="E10079">
            <v>10.6288</v>
          </cell>
        </row>
        <row r="10080">
          <cell r="A10080" t="str">
            <v>296193K</v>
          </cell>
          <cell r="B10080" t="str">
            <v>ROD,THREADED M8X211 LG</v>
          </cell>
          <cell r="C10080">
            <v>0.44</v>
          </cell>
          <cell r="D10080">
            <v>0.63</v>
          </cell>
          <cell r="E10080">
            <v>0.29631000000000002</v>
          </cell>
        </row>
        <row r="10081">
          <cell r="A10081" t="str">
            <v>296193L</v>
          </cell>
          <cell r="B10081" t="str">
            <v>ROD,THREADED M8X172 LG</v>
          </cell>
          <cell r="C10081">
            <v>18.920000000000002</v>
          </cell>
          <cell r="D10081">
            <v>27.03</v>
          </cell>
          <cell r="E10081">
            <v>10.63026</v>
          </cell>
        </row>
        <row r="10082">
          <cell r="A10082" t="str">
            <v>296193M</v>
          </cell>
          <cell r="B10082" t="str">
            <v>ROD,THREADED M8X145.4 LG</v>
          </cell>
          <cell r="C10082">
            <v>7.36</v>
          </cell>
          <cell r="D10082">
            <v>10.52</v>
          </cell>
          <cell r="E10082">
            <v>13.0624</v>
          </cell>
        </row>
        <row r="10083">
          <cell r="A10083" t="str">
            <v>296193N</v>
          </cell>
          <cell r="B10083" t="str">
            <v>ROD,THREADED M8X193.4 LG</v>
          </cell>
          <cell r="C10083">
            <v>30.6</v>
          </cell>
          <cell r="D10083">
            <v>43.71</v>
          </cell>
          <cell r="E10083">
            <v>4.9088000000000003</v>
          </cell>
        </row>
        <row r="10084">
          <cell r="A10084" t="str">
            <v>296193S</v>
          </cell>
          <cell r="B10084" t="str">
            <v>ROD,THREADED M8X421 LG</v>
          </cell>
          <cell r="C10084">
            <v>11.51</v>
          </cell>
          <cell r="D10084">
            <v>16.440000000000001</v>
          </cell>
          <cell r="E10084">
            <v>7.7628700000000004</v>
          </cell>
        </row>
        <row r="10085">
          <cell r="A10085" t="str">
            <v>296193U</v>
          </cell>
          <cell r="B10085" t="str">
            <v>ROD,THREADED M8X611 LG</v>
          </cell>
          <cell r="C10085">
            <v>15.37</v>
          </cell>
          <cell r="D10085">
            <v>21.95</v>
          </cell>
          <cell r="E10085">
            <v>10.36171</v>
          </cell>
        </row>
        <row r="10086">
          <cell r="A10086" t="str">
            <v>296193W</v>
          </cell>
          <cell r="B10086" t="str">
            <v>ROD,CONTROL</v>
          </cell>
          <cell r="C10086">
            <v>34.409999999999997</v>
          </cell>
          <cell r="D10086">
            <v>49.15</v>
          </cell>
          <cell r="E10086">
            <v>23.202400000000001</v>
          </cell>
        </row>
        <row r="10087">
          <cell r="A10087" t="str">
            <v>296194A</v>
          </cell>
          <cell r="B10087" t="str">
            <v>SPRING, VALVE</v>
          </cell>
          <cell r="C10087">
            <v>2.95</v>
          </cell>
          <cell r="D10087">
            <v>4.21</v>
          </cell>
          <cell r="E10087">
            <v>1.9863999999999999</v>
          </cell>
        </row>
        <row r="10088">
          <cell r="A10088" t="str">
            <v>296195A</v>
          </cell>
          <cell r="B10088" t="str">
            <v>FITTING, TURBO EXHAUST</v>
          </cell>
          <cell r="C10088">
            <v>207.06</v>
          </cell>
          <cell r="D10088">
            <v>295.8</v>
          </cell>
          <cell r="E10088">
            <v>93.859099999999998</v>
          </cell>
        </row>
        <row r="10089">
          <cell r="A10089" t="str">
            <v>296200A</v>
          </cell>
          <cell r="B10089" t="str">
            <v>TUBE,STRAIGHT,SST</v>
          </cell>
          <cell r="C10089">
            <v>13.01</v>
          </cell>
          <cell r="D10089">
            <v>18.59</v>
          </cell>
          <cell r="E10089">
            <v>9.7439300000000006</v>
          </cell>
        </row>
        <row r="10090">
          <cell r="A10090" t="str">
            <v>296200B</v>
          </cell>
          <cell r="B10090" t="str">
            <v>TUBE,STRAIGHT,SST</v>
          </cell>
          <cell r="C10090">
            <v>8.9</v>
          </cell>
          <cell r="D10090">
            <v>12.71</v>
          </cell>
          <cell r="E10090">
            <v>8.3626000000000005</v>
          </cell>
        </row>
        <row r="10091">
          <cell r="A10091" t="str">
            <v>296200C</v>
          </cell>
          <cell r="B10091" t="str">
            <v>TUBE,STRAIGHT,SST</v>
          </cell>
          <cell r="C10091">
            <v>7.78</v>
          </cell>
          <cell r="D10091">
            <v>11.11</v>
          </cell>
          <cell r="E10091">
            <v>7.9850000000000003</v>
          </cell>
        </row>
        <row r="10092">
          <cell r="A10092" t="str">
            <v>296200D</v>
          </cell>
          <cell r="B10092" t="str">
            <v>TUBE,STRAIGHT,SST</v>
          </cell>
          <cell r="C10092">
            <v>13.17</v>
          </cell>
          <cell r="D10092">
            <v>18.809999999999999</v>
          </cell>
          <cell r="E10092">
            <v>9.7946000000000009</v>
          </cell>
        </row>
        <row r="10093">
          <cell r="A10093" t="str">
            <v>296200E</v>
          </cell>
          <cell r="B10093" t="str">
            <v>TUBE,STRAIGHT,SST</v>
          </cell>
          <cell r="C10093">
            <v>8.5299999999999994</v>
          </cell>
          <cell r="D10093">
            <v>12.18</v>
          </cell>
          <cell r="E10093">
            <v>8.2359299999999998</v>
          </cell>
        </row>
        <row r="10094">
          <cell r="A10094" t="str">
            <v>296200F</v>
          </cell>
          <cell r="B10094" t="str">
            <v>TUBE,STRAIGHT,SST</v>
          </cell>
          <cell r="C10094">
            <v>19.68</v>
          </cell>
          <cell r="D10094">
            <v>28.11</v>
          </cell>
          <cell r="E10094">
            <v>11.9818</v>
          </cell>
        </row>
        <row r="10095">
          <cell r="A10095" t="str">
            <v>296200G</v>
          </cell>
          <cell r="B10095" t="str">
            <v>TUBE,STRAIGHT,SST</v>
          </cell>
          <cell r="C10095">
            <v>8.75</v>
          </cell>
          <cell r="D10095">
            <v>12.5</v>
          </cell>
          <cell r="E10095">
            <v>8.3119300000000003</v>
          </cell>
        </row>
        <row r="10096">
          <cell r="A10096" t="str">
            <v>296200H</v>
          </cell>
          <cell r="B10096" t="str">
            <v>TUBE,STRAIGHT,SST</v>
          </cell>
          <cell r="C10096">
            <v>8.08</v>
          </cell>
          <cell r="D10096">
            <v>11.54</v>
          </cell>
          <cell r="E10096">
            <v>8.0851299999999995</v>
          </cell>
        </row>
        <row r="10097">
          <cell r="A10097" t="str">
            <v>296200J</v>
          </cell>
          <cell r="B10097" t="str">
            <v>TUBE,STRAIGHT,SST</v>
          </cell>
          <cell r="C10097">
            <v>8.44</v>
          </cell>
          <cell r="D10097">
            <v>12.05</v>
          </cell>
          <cell r="E10097">
            <v>7.9101999999999997</v>
          </cell>
        </row>
        <row r="10098">
          <cell r="A10098" t="str">
            <v>296200S</v>
          </cell>
          <cell r="B10098" t="str">
            <v>TUBE,STAIN ST,.25X4.42 LG</v>
          </cell>
          <cell r="C10098">
            <v>1.47</v>
          </cell>
          <cell r="D10098">
            <v>2.1</v>
          </cell>
          <cell r="E10098">
            <v>0.49462</v>
          </cell>
        </row>
        <row r="10099">
          <cell r="A10099" t="str">
            <v>296200T</v>
          </cell>
          <cell r="B10099" t="str">
            <v>TUBE,STAIN ST,.25X2.76 LG</v>
          </cell>
          <cell r="C10099">
            <v>0.83</v>
          </cell>
          <cell r="D10099">
            <v>1.18</v>
          </cell>
          <cell r="E10099">
            <v>0.27746999999999999</v>
          </cell>
        </row>
        <row r="10100">
          <cell r="A10100" t="str">
            <v>296200U</v>
          </cell>
          <cell r="B10100" t="str">
            <v>TUBE,STAIN ST,.25X18.80 LG</v>
          </cell>
          <cell r="C10100">
            <v>5.64</v>
          </cell>
          <cell r="D10100">
            <v>8.06</v>
          </cell>
          <cell r="E10100">
            <v>1.89405</v>
          </cell>
        </row>
        <row r="10101">
          <cell r="A10101" t="str">
            <v>296200V</v>
          </cell>
          <cell r="B10101" t="str">
            <v>TUBE,STAIN ST,.25X3.69 LG</v>
          </cell>
          <cell r="C10101">
            <v>1.1100000000000001</v>
          </cell>
          <cell r="D10101">
            <v>1.58</v>
          </cell>
          <cell r="E10101">
            <v>0.37157000000000001</v>
          </cell>
        </row>
        <row r="10102">
          <cell r="A10102" t="str">
            <v>296218A</v>
          </cell>
          <cell r="B10102" t="str">
            <v>PLENUM, INTERCOOLER FRONT</v>
          </cell>
          <cell r="C10102">
            <v>916.9</v>
          </cell>
          <cell r="D10102">
            <v>1309.8499999999999</v>
          </cell>
          <cell r="E10102">
            <v>566.79999999999995</v>
          </cell>
        </row>
        <row r="10103">
          <cell r="A10103" t="str">
            <v>296221D</v>
          </cell>
          <cell r="B10103" t="str">
            <v>CONN, TURBINE INLET R.B. UPPER</v>
          </cell>
          <cell r="C10103">
            <v>3269.96</v>
          </cell>
          <cell r="D10103">
            <v>4671.37</v>
          </cell>
          <cell r="E10103">
            <v>910.30882999999994</v>
          </cell>
        </row>
        <row r="10104">
          <cell r="A10104" t="str">
            <v>296221E</v>
          </cell>
          <cell r="B10104" t="str">
            <v>CONN,TURBINE INLET RB,UPPER</v>
          </cell>
          <cell r="C10104">
            <v>391.02</v>
          </cell>
          <cell r="D10104">
            <v>558.6</v>
          </cell>
          <cell r="E10104">
            <v>323.06259999999997</v>
          </cell>
        </row>
        <row r="10105">
          <cell r="A10105" t="str">
            <v>296221G</v>
          </cell>
          <cell r="B10105" t="str">
            <v>CONNECTION, TURBINE INLET, RB UPPER</v>
          </cell>
          <cell r="C10105">
            <v>687.68</v>
          </cell>
          <cell r="D10105">
            <v>982.39</v>
          </cell>
          <cell r="E10105">
            <v>518.96</v>
          </cell>
        </row>
        <row r="10106">
          <cell r="A10106" t="str">
            <v>296222C</v>
          </cell>
          <cell r="B10106" t="str">
            <v>CONN,TURBINE INLET L.B. UPPER</v>
          </cell>
          <cell r="C10106">
            <v>2860.54</v>
          </cell>
          <cell r="D10106">
            <v>4086.49</v>
          </cell>
          <cell r="E10106">
            <v>861.03995999999995</v>
          </cell>
        </row>
        <row r="10107">
          <cell r="A10107" t="str">
            <v>296222D</v>
          </cell>
          <cell r="B10107" t="str">
            <v>CONN,TURBINE INLET LB,UPPER</v>
          </cell>
          <cell r="C10107">
            <v>366.74</v>
          </cell>
          <cell r="D10107">
            <v>523.91999999999996</v>
          </cell>
          <cell r="E10107">
            <v>265.06200999999999</v>
          </cell>
        </row>
        <row r="10108">
          <cell r="A10108" t="str">
            <v>296226A</v>
          </cell>
          <cell r="B10108" t="str">
            <v>SUPPORT,TURBO</v>
          </cell>
          <cell r="C10108">
            <v>595.55999999999995</v>
          </cell>
          <cell r="D10108">
            <v>850.8</v>
          </cell>
          <cell r="E10108">
            <v>401.64800000000002</v>
          </cell>
        </row>
        <row r="10109">
          <cell r="A10109" t="str">
            <v>296226B</v>
          </cell>
          <cell r="B10109" t="str">
            <v>SUPPORT, TURBO, RIGHT BANK</v>
          </cell>
          <cell r="C10109">
            <v>997.62</v>
          </cell>
          <cell r="D10109">
            <v>1425.17</v>
          </cell>
          <cell r="E10109">
            <v>520.68640000000005</v>
          </cell>
        </row>
        <row r="10110">
          <cell r="A10110" t="str">
            <v>296227E</v>
          </cell>
          <cell r="B10110" t="str">
            <v>TURBOCHRGR,TPS 57D,H2O COOLED</v>
          </cell>
          <cell r="C10110">
            <v>32195.26</v>
          </cell>
          <cell r="D10110">
            <v>45993.23</v>
          </cell>
          <cell r="E10110">
            <v>20832.22752</v>
          </cell>
        </row>
        <row r="10111">
          <cell r="A10111" t="str">
            <v>296227G</v>
          </cell>
          <cell r="B10111" t="str">
            <v>TURBOCHARGER</v>
          </cell>
          <cell r="C10111">
            <v>83504.740000000005</v>
          </cell>
          <cell r="D10111">
            <v>119292.48</v>
          </cell>
          <cell r="E10111">
            <v>34902.309560000002</v>
          </cell>
        </row>
        <row r="10112">
          <cell r="A10112" t="str">
            <v>296227H</v>
          </cell>
          <cell r="B10112" t="str">
            <v>TURBOCHARGER ASM</v>
          </cell>
          <cell r="C10112">
            <v>48413.919999999998</v>
          </cell>
          <cell r="D10112">
            <v>69162.740000000005</v>
          </cell>
          <cell r="E10112">
            <v>15707.847379999999</v>
          </cell>
        </row>
        <row r="10113">
          <cell r="A10113" t="str">
            <v>296232B</v>
          </cell>
          <cell r="B10113" t="str">
            <v>BRACKET,WTR MANFLD MOUNT</v>
          </cell>
          <cell r="C10113">
            <v>49.13</v>
          </cell>
          <cell r="D10113">
            <v>70.180000000000007</v>
          </cell>
          <cell r="E10113">
            <v>47.927779999999998</v>
          </cell>
        </row>
        <row r="10114">
          <cell r="A10114" t="str">
            <v>296238C</v>
          </cell>
          <cell r="B10114" t="str">
            <v>BRACKET, TURBOCHARGER MOUNTING</v>
          </cell>
          <cell r="C10114">
            <v>6264.07</v>
          </cell>
          <cell r="D10114">
            <v>8948.67</v>
          </cell>
          <cell r="E10114">
            <v>3516.5</v>
          </cell>
        </row>
        <row r="10115">
          <cell r="A10115" t="str">
            <v>296244B</v>
          </cell>
          <cell r="B10115" t="str">
            <v>GASKET, INTERCOOLER INLET</v>
          </cell>
          <cell r="C10115">
            <v>47.24</v>
          </cell>
          <cell r="D10115">
            <v>67.489999999999995</v>
          </cell>
          <cell r="E10115">
            <v>18.574400000000001</v>
          </cell>
        </row>
        <row r="10116">
          <cell r="A10116" t="str">
            <v>296244C</v>
          </cell>
          <cell r="B10116" t="str">
            <v>GASKET, INTERCOOLER/TURBO</v>
          </cell>
          <cell r="C10116">
            <v>23.07</v>
          </cell>
          <cell r="D10116">
            <v>32.96</v>
          </cell>
          <cell r="E10116">
            <v>12.58</v>
          </cell>
        </row>
        <row r="10117">
          <cell r="A10117" t="str">
            <v>296248A</v>
          </cell>
          <cell r="B10117" t="str">
            <v>GASKET, TURBO EXHAUST</v>
          </cell>
          <cell r="C10117">
            <v>37.93</v>
          </cell>
          <cell r="D10117">
            <v>54.19</v>
          </cell>
          <cell r="E10117">
            <v>13.936</v>
          </cell>
        </row>
        <row r="10118">
          <cell r="A10118" t="str">
            <v>296254A</v>
          </cell>
          <cell r="B10118" t="str">
            <v>GASKET,INTERCOOLER PLENUM</v>
          </cell>
          <cell r="C10118">
            <v>154.77000000000001</v>
          </cell>
          <cell r="D10118">
            <v>221.1</v>
          </cell>
          <cell r="E10118">
            <v>54.568800000000003</v>
          </cell>
        </row>
        <row r="10119">
          <cell r="A10119" t="str">
            <v>296255C</v>
          </cell>
          <cell r="B10119" t="str">
            <v>TRANSITION,MIXER</v>
          </cell>
          <cell r="C10119">
            <v>229.58</v>
          </cell>
          <cell r="D10119">
            <v>327.97</v>
          </cell>
          <cell r="E10119">
            <v>168.17840000000001</v>
          </cell>
        </row>
        <row r="10120">
          <cell r="A10120" t="str">
            <v>296259B</v>
          </cell>
          <cell r="B10120" t="str">
            <v>SLEEVE,TURBINE INLET</v>
          </cell>
          <cell r="C10120">
            <v>708.18</v>
          </cell>
          <cell r="D10120">
            <v>1011.69</v>
          </cell>
          <cell r="E10120">
            <v>210.09081</v>
          </cell>
        </row>
        <row r="10121">
          <cell r="A10121" t="str">
            <v>296264C</v>
          </cell>
          <cell r="B10121" t="str">
            <v>CONN,LOWER TURBO INLET,RB</v>
          </cell>
          <cell r="C10121">
            <v>4994.6899999999996</v>
          </cell>
          <cell r="D10121">
            <v>7135.26</v>
          </cell>
          <cell r="E10121">
            <v>2298.6815299999998</v>
          </cell>
        </row>
        <row r="10122">
          <cell r="A10122" t="str">
            <v>296264D</v>
          </cell>
          <cell r="B10122" t="str">
            <v>CONN,LOWER TURBO INLET,RB</v>
          </cell>
          <cell r="C10122">
            <v>690.92</v>
          </cell>
          <cell r="D10122">
            <v>987.03</v>
          </cell>
          <cell r="E10122">
            <v>427.10719999999998</v>
          </cell>
        </row>
        <row r="10123">
          <cell r="A10123" t="str">
            <v>296265C</v>
          </cell>
          <cell r="B10123" t="str">
            <v>CONN,TURBINE INLET L.B. LOWER</v>
          </cell>
          <cell r="C10123">
            <v>3755.44</v>
          </cell>
          <cell r="D10123">
            <v>5364.91</v>
          </cell>
          <cell r="E10123">
            <v>2175.13733</v>
          </cell>
        </row>
        <row r="10124">
          <cell r="A10124" t="str">
            <v>296265D</v>
          </cell>
          <cell r="B10124" t="str">
            <v>CONN,TURBINE INLET LB,LOWER</v>
          </cell>
          <cell r="C10124">
            <v>624.49</v>
          </cell>
          <cell r="D10124">
            <v>892.12</v>
          </cell>
          <cell r="E10124">
            <v>386.0376</v>
          </cell>
        </row>
        <row r="10125">
          <cell r="A10125" t="str">
            <v>296267B</v>
          </cell>
          <cell r="B10125" t="str">
            <v>GASKET, COPM DISCH TURBO</v>
          </cell>
          <cell r="C10125">
            <v>43.05</v>
          </cell>
          <cell r="D10125">
            <v>61.51</v>
          </cell>
          <cell r="E10125">
            <v>14.5184</v>
          </cell>
        </row>
        <row r="10126">
          <cell r="A10126" t="str">
            <v>296273A</v>
          </cell>
          <cell r="B10126" t="str">
            <v>BRACKET,EXHAUST OUTLET SUPPORT</v>
          </cell>
          <cell r="C10126">
            <v>20.89</v>
          </cell>
          <cell r="D10126">
            <v>29.85</v>
          </cell>
          <cell r="E10126">
            <v>21.3354</v>
          </cell>
        </row>
        <row r="10127">
          <cell r="A10127" t="str">
            <v>296285A</v>
          </cell>
          <cell r="B10127" t="str">
            <v>BRACKET,MIXER INLET TUBE</v>
          </cell>
          <cell r="C10127">
            <v>35</v>
          </cell>
          <cell r="D10127">
            <v>49.99</v>
          </cell>
          <cell r="E10127">
            <v>21.527999999999999</v>
          </cell>
        </row>
        <row r="10128">
          <cell r="A10128" t="str">
            <v>296290A</v>
          </cell>
          <cell r="B10128" t="str">
            <v>TUBE, GAS SUPPLY</v>
          </cell>
          <cell r="C10128">
            <v>770.09</v>
          </cell>
          <cell r="D10128">
            <v>1100.1300000000001</v>
          </cell>
          <cell r="E10128">
            <v>269.464</v>
          </cell>
        </row>
        <row r="10129">
          <cell r="A10129" t="str">
            <v>296291A</v>
          </cell>
          <cell r="B10129" t="str">
            <v>TUBE,PRECHAMBER LB</v>
          </cell>
          <cell r="C10129">
            <v>24.57</v>
          </cell>
          <cell r="D10129">
            <v>35.11</v>
          </cell>
          <cell r="E10129">
            <v>25.712599999999998</v>
          </cell>
        </row>
        <row r="10130">
          <cell r="A10130" t="str">
            <v>296291B</v>
          </cell>
          <cell r="B10130" t="str">
            <v>TUBE,PRECHAMBER RB</v>
          </cell>
          <cell r="C10130">
            <v>40.369999999999997</v>
          </cell>
          <cell r="D10130">
            <v>57.67</v>
          </cell>
          <cell r="E10130">
            <v>36.362200000000001</v>
          </cell>
        </row>
        <row r="10131">
          <cell r="A10131" t="str">
            <v>296291C</v>
          </cell>
          <cell r="B10131" t="str">
            <v>TUBE, PRECHAMBER SUPPLY, RB</v>
          </cell>
          <cell r="C10131">
            <v>51.98</v>
          </cell>
          <cell r="D10131">
            <v>74.260000000000005</v>
          </cell>
          <cell r="E10131">
            <v>27.043800000000001</v>
          </cell>
        </row>
        <row r="10132">
          <cell r="A10132" t="str">
            <v>296291E</v>
          </cell>
          <cell r="B10132" t="str">
            <v>TUBE, PRECHAMBER SUPPLY, LB</v>
          </cell>
          <cell r="C10132">
            <v>66.88</v>
          </cell>
          <cell r="D10132">
            <v>95.54</v>
          </cell>
          <cell r="E10132">
            <v>43.2744</v>
          </cell>
        </row>
        <row r="10133">
          <cell r="A10133" t="str">
            <v>296291F</v>
          </cell>
          <cell r="B10133" t="str">
            <v>TUBE, PRECHAMBER SUPPLY, LB</v>
          </cell>
          <cell r="C10133">
            <v>49.81</v>
          </cell>
          <cell r="D10133">
            <v>71.16</v>
          </cell>
          <cell r="E10133">
            <v>32.229599999999998</v>
          </cell>
        </row>
        <row r="10134">
          <cell r="A10134" t="str">
            <v>296291G</v>
          </cell>
          <cell r="B10134" t="str">
            <v>TUBE, PRECHAMBERSUPPLY, LB</v>
          </cell>
          <cell r="C10134">
            <v>35.92</v>
          </cell>
          <cell r="D10134">
            <v>51.32</v>
          </cell>
          <cell r="E10134">
            <v>22.204000000000001</v>
          </cell>
        </row>
        <row r="10135">
          <cell r="A10135" t="str">
            <v>296291H</v>
          </cell>
          <cell r="B10135" t="str">
            <v>TUBE, PRECHAMBER SUPPLY, RB</v>
          </cell>
          <cell r="C10135">
            <v>47.71</v>
          </cell>
          <cell r="D10135">
            <v>68.16</v>
          </cell>
          <cell r="E10135">
            <v>29.494399999999999</v>
          </cell>
        </row>
        <row r="10136">
          <cell r="A10136" t="str">
            <v>296291J</v>
          </cell>
          <cell r="B10136" t="str">
            <v>TUBE, BALANCE LOWER PRECHAMBER</v>
          </cell>
          <cell r="C10136">
            <v>28.87</v>
          </cell>
          <cell r="D10136">
            <v>41.24</v>
          </cell>
          <cell r="E10136">
            <v>17.846399999999999</v>
          </cell>
        </row>
        <row r="10137">
          <cell r="A10137" t="str">
            <v>296291K</v>
          </cell>
          <cell r="B10137" t="str">
            <v>TUBE, PRECHAMBER SUPPLY, LB</v>
          </cell>
          <cell r="C10137">
            <v>50.81</v>
          </cell>
          <cell r="D10137">
            <v>72.58</v>
          </cell>
          <cell r="E10137">
            <v>31.408000000000001</v>
          </cell>
        </row>
        <row r="10138">
          <cell r="A10138" t="str">
            <v>296291M</v>
          </cell>
          <cell r="B10138" t="str">
            <v>TUBE, PRECHAMBER MAIN GAS</v>
          </cell>
          <cell r="C10138">
            <v>43.22</v>
          </cell>
          <cell r="D10138">
            <v>61.75</v>
          </cell>
          <cell r="E10138">
            <v>26.717600000000001</v>
          </cell>
        </row>
        <row r="10139">
          <cell r="A10139" t="str">
            <v>296291N</v>
          </cell>
          <cell r="B10139" t="str">
            <v>TUBE, BALANCE UPPER PRECHAMBER</v>
          </cell>
          <cell r="C10139">
            <v>28.47</v>
          </cell>
          <cell r="D10139">
            <v>40.67</v>
          </cell>
          <cell r="E10139">
            <v>14.0504</v>
          </cell>
        </row>
        <row r="10140">
          <cell r="A10140" t="str">
            <v>296291T</v>
          </cell>
          <cell r="B10140" t="str">
            <v>TUBE, SOLENOID PRESSURE SUPPLY</v>
          </cell>
          <cell r="C10140">
            <v>32.880000000000003</v>
          </cell>
          <cell r="D10140">
            <v>46.97</v>
          </cell>
          <cell r="E10140">
            <v>32.508090000000003</v>
          </cell>
        </row>
        <row r="10141">
          <cell r="A10141" t="str">
            <v>296291U</v>
          </cell>
          <cell r="B10141" t="str">
            <v>TUBE, SOLENOID VENT</v>
          </cell>
          <cell r="C10141">
            <v>34.380000000000003</v>
          </cell>
          <cell r="D10141">
            <v>49.12</v>
          </cell>
          <cell r="E10141">
            <v>33.436770000000003</v>
          </cell>
        </row>
        <row r="10142">
          <cell r="A10142" t="str">
            <v>296293B</v>
          </cell>
          <cell r="B10142" t="str">
            <v>TUBE,TURBO OIL SUPPLY LB</v>
          </cell>
          <cell r="C10142">
            <v>227.63</v>
          </cell>
          <cell r="D10142">
            <v>325.19</v>
          </cell>
          <cell r="E10142">
            <v>181.08381</v>
          </cell>
        </row>
        <row r="10143">
          <cell r="A10143" t="str">
            <v>296293C</v>
          </cell>
          <cell r="B10143" t="str">
            <v>TUBE,TURBO OIL SUPPLY RB</v>
          </cell>
          <cell r="C10143">
            <v>221.99</v>
          </cell>
          <cell r="D10143">
            <v>317.13</v>
          </cell>
          <cell r="E10143">
            <v>178.87402</v>
          </cell>
        </row>
        <row r="10144">
          <cell r="A10144" t="str">
            <v>296293D</v>
          </cell>
          <cell r="B10144" t="str">
            <v>TUBE, TURBO OIL SUPPLY, RB</v>
          </cell>
          <cell r="C10144">
            <v>293.11</v>
          </cell>
          <cell r="D10144">
            <v>418.73</v>
          </cell>
          <cell r="E10144">
            <v>97.659899999999993</v>
          </cell>
        </row>
        <row r="10145">
          <cell r="A10145" t="str">
            <v>296294B</v>
          </cell>
          <cell r="B10145" t="str">
            <v>BRACKET,GAS ADJ SCREW</v>
          </cell>
          <cell r="C10145">
            <v>22.15</v>
          </cell>
          <cell r="D10145">
            <v>31.64</v>
          </cell>
          <cell r="E10145">
            <v>20.717449999999999</v>
          </cell>
        </row>
        <row r="10146">
          <cell r="A10146" t="str">
            <v>296294C</v>
          </cell>
          <cell r="B10146" t="str">
            <v>BRACKET, SOLENOID VALVE</v>
          </cell>
          <cell r="C10146">
            <v>105.26</v>
          </cell>
          <cell r="D10146">
            <v>150.38</v>
          </cell>
          <cell r="E10146">
            <v>108.60587</v>
          </cell>
        </row>
        <row r="10147">
          <cell r="A10147" t="str">
            <v>296294D</v>
          </cell>
          <cell r="B10147" t="str">
            <v>BRACKET, 3BOLT SOL. VALVE</v>
          </cell>
          <cell r="C10147">
            <v>19.86</v>
          </cell>
          <cell r="D10147">
            <v>28.37</v>
          </cell>
          <cell r="E10147">
            <v>20.927199999999999</v>
          </cell>
        </row>
        <row r="10148">
          <cell r="A10148" t="str">
            <v>296296A</v>
          </cell>
          <cell r="B10148" t="str">
            <v>TUBE,TURBO OIL DRAIN LB</v>
          </cell>
          <cell r="C10148">
            <v>337.24</v>
          </cell>
          <cell r="D10148">
            <v>481.78</v>
          </cell>
          <cell r="E10148">
            <v>110.6872</v>
          </cell>
        </row>
        <row r="10149">
          <cell r="A10149" t="str">
            <v>296298A</v>
          </cell>
          <cell r="B10149" t="str">
            <v>TUBE,FLEX MAIN GAS ADJ SCREW</v>
          </cell>
          <cell r="C10149">
            <v>829.87</v>
          </cell>
          <cell r="D10149">
            <v>1185.53</v>
          </cell>
          <cell r="E10149">
            <v>521.35199999999998</v>
          </cell>
        </row>
        <row r="10150">
          <cell r="A10150" t="str">
            <v>296299C</v>
          </cell>
          <cell r="B10150" t="str">
            <v>TUBE,TURBO OIL SUPPLY</v>
          </cell>
          <cell r="C10150">
            <v>74.59</v>
          </cell>
          <cell r="D10150">
            <v>106.56</v>
          </cell>
          <cell r="E10150">
            <v>47.735399999999998</v>
          </cell>
        </row>
        <row r="10151">
          <cell r="A10151" t="str">
            <v>296299D</v>
          </cell>
          <cell r="B10151" t="str">
            <v>TUBE,TURBO WATER DISCH RB</v>
          </cell>
          <cell r="C10151">
            <v>32.64</v>
          </cell>
          <cell r="D10151">
            <v>46.63</v>
          </cell>
          <cell r="E10151">
            <v>27.4831</v>
          </cell>
        </row>
        <row r="10152">
          <cell r="A10152" t="str">
            <v>296299E</v>
          </cell>
          <cell r="B10152" t="str">
            <v>TUBE,TURBO WATER DISCH LB</v>
          </cell>
          <cell r="C10152">
            <v>30.68</v>
          </cell>
          <cell r="D10152">
            <v>43.83</v>
          </cell>
          <cell r="E10152">
            <v>26.3782</v>
          </cell>
        </row>
        <row r="10153">
          <cell r="A10153" t="str">
            <v>296299H</v>
          </cell>
          <cell r="B10153" t="str">
            <v>TUBE,TURBO OIL JUMPER,LB</v>
          </cell>
          <cell r="C10153">
            <v>220.63</v>
          </cell>
          <cell r="D10153">
            <v>315.18</v>
          </cell>
          <cell r="E10153">
            <v>177.79228000000001</v>
          </cell>
        </row>
        <row r="10154">
          <cell r="A10154" t="str">
            <v>296299J</v>
          </cell>
          <cell r="B10154" t="str">
            <v>TUBE,TURBO OIL JUMPER,RB</v>
          </cell>
          <cell r="C10154">
            <v>246.89</v>
          </cell>
          <cell r="D10154">
            <v>352.7</v>
          </cell>
          <cell r="E10154">
            <v>193.15907999999999</v>
          </cell>
        </row>
        <row r="10155">
          <cell r="A10155" t="str">
            <v>296299K</v>
          </cell>
          <cell r="B10155" t="str">
            <v>TUBE,TURBO WATER SUPPLY,LB</v>
          </cell>
          <cell r="C10155">
            <v>30.5</v>
          </cell>
          <cell r="D10155">
            <v>43.57</v>
          </cell>
          <cell r="E10155">
            <v>29.706199999999999</v>
          </cell>
        </row>
        <row r="10156">
          <cell r="A10156" t="str">
            <v>296299L</v>
          </cell>
          <cell r="B10156" t="str">
            <v>TUBE,TURBO WATER SUPPLY,RB</v>
          </cell>
          <cell r="C10156">
            <v>36.6</v>
          </cell>
          <cell r="D10156">
            <v>52.28</v>
          </cell>
          <cell r="E10156">
            <v>29.706199999999999</v>
          </cell>
        </row>
        <row r="10157">
          <cell r="A10157" t="str">
            <v>296299M</v>
          </cell>
          <cell r="B10157" t="str">
            <v>TUBE, TURBO OIL SUPPLY</v>
          </cell>
          <cell r="C10157">
            <v>51.85</v>
          </cell>
          <cell r="D10157">
            <v>74.069999999999993</v>
          </cell>
          <cell r="E10157">
            <v>42.5625</v>
          </cell>
        </row>
        <row r="10158">
          <cell r="A10158" t="str">
            <v>296299T</v>
          </cell>
          <cell r="B10158" t="str">
            <v>TUBE, TURBO WATER SUPPLY, LB</v>
          </cell>
          <cell r="C10158">
            <v>44.94</v>
          </cell>
          <cell r="D10158">
            <v>64.2</v>
          </cell>
          <cell r="E10158">
            <v>28.325700000000001</v>
          </cell>
        </row>
        <row r="10159">
          <cell r="A10159" t="str">
            <v>296299U</v>
          </cell>
          <cell r="B10159" t="str">
            <v>TUBE, TURBO WATER SUPPLY, RB</v>
          </cell>
          <cell r="C10159">
            <v>58.83</v>
          </cell>
          <cell r="D10159">
            <v>84.05</v>
          </cell>
          <cell r="E10159">
            <v>25.552800000000001</v>
          </cell>
        </row>
        <row r="10160">
          <cell r="A10160" t="str">
            <v>296300A</v>
          </cell>
          <cell r="B10160" t="str">
            <v>TUBE,FLEX TURBO OIL DRAIN LB</v>
          </cell>
          <cell r="C10160">
            <v>988.8</v>
          </cell>
          <cell r="D10160">
            <v>1412.57</v>
          </cell>
          <cell r="E10160">
            <v>311.54548</v>
          </cell>
        </row>
        <row r="10161">
          <cell r="A10161" t="str">
            <v>296303J</v>
          </cell>
          <cell r="B10161" t="str">
            <v>TUBE, BALANCE, UPPER</v>
          </cell>
          <cell r="C10161">
            <v>44.57</v>
          </cell>
          <cell r="D10161">
            <v>63.67</v>
          </cell>
          <cell r="E10161">
            <v>28.839200000000002</v>
          </cell>
        </row>
        <row r="10162">
          <cell r="A10162" t="str">
            <v>296303K</v>
          </cell>
          <cell r="B10162" t="str">
            <v>TUBE, BALANCE, LOWER</v>
          </cell>
          <cell r="C10162">
            <v>41.55</v>
          </cell>
          <cell r="D10162">
            <v>59.35</v>
          </cell>
          <cell r="E10162">
            <v>26.884</v>
          </cell>
        </row>
        <row r="10163">
          <cell r="A10163" t="str">
            <v>296303M</v>
          </cell>
          <cell r="B10163" t="str">
            <v>TUBE, LOWER BALANCE</v>
          </cell>
          <cell r="C10163">
            <v>35.9</v>
          </cell>
          <cell r="D10163">
            <v>51.29</v>
          </cell>
          <cell r="E10163">
            <v>22.1936</v>
          </cell>
        </row>
        <row r="10164">
          <cell r="A10164" t="str">
            <v>296303N</v>
          </cell>
          <cell r="B10164" t="str">
            <v>TUBE, UPPER BALANCE</v>
          </cell>
          <cell r="C10164">
            <v>38.61</v>
          </cell>
          <cell r="D10164">
            <v>55.15</v>
          </cell>
          <cell r="E10164">
            <v>23.867999999999999</v>
          </cell>
        </row>
        <row r="10165">
          <cell r="A10165" t="str">
            <v>296308A</v>
          </cell>
          <cell r="B10165" t="str">
            <v>BRACKET,MAIN GAS LINE</v>
          </cell>
          <cell r="C10165">
            <v>26.59</v>
          </cell>
          <cell r="D10165">
            <v>37.979999999999997</v>
          </cell>
          <cell r="E10165">
            <v>27.498560000000001</v>
          </cell>
        </row>
        <row r="10166">
          <cell r="A10166" t="str">
            <v>296314A</v>
          </cell>
          <cell r="B10166" t="str">
            <v>BRACKET,1098 PILOT</v>
          </cell>
          <cell r="C10166">
            <v>19.72</v>
          </cell>
          <cell r="D10166">
            <v>28.17</v>
          </cell>
          <cell r="E10166">
            <v>6.76</v>
          </cell>
        </row>
        <row r="10167">
          <cell r="A10167" t="str">
            <v>296315C</v>
          </cell>
          <cell r="B10167" t="str">
            <v>FLEX TUBE, JACKET WATER</v>
          </cell>
          <cell r="C10167">
            <v>912</v>
          </cell>
          <cell r="D10167">
            <v>1302.8599999999999</v>
          </cell>
          <cell r="E10167">
            <v>295.01679999999999</v>
          </cell>
        </row>
        <row r="10168">
          <cell r="A10168" t="str">
            <v>296315D</v>
          </cell>
          <cell r="B10168" t="str">
            <v>FLEX TUBE, AUX WATER</v>
          </cell>
          <cell r="C10168">
            <v>1022.01</v>
          </cell>
          <cell r="D10168">
            <v>1460.01</v>
          </cell>
          <cell r="E10168">
            <v>314.29840000000002</v>
          </cell>
        </row>
        <row r="10169">
          <cell r="A10169" t="str">
            <v>296316A</v>
          </cell>
          <cell r="B10169" t="str">
            <v>TUBE,PRECHAMBER MAIN GAS</v>
          </cell>
          <cell r="C10169">
            <v>38.96</v>
          </cell>
          <cell r="D10169">
            <v>55.66</v>
          </cell>
          <cell r="E10169">
            <v>31.037400000000002</v>
          </cell>
        </row>
        <row r="10170">
          <cell r="A10170" t="str">
            <v>296320A</v>
          </cell>
          <cell r="B10170" t="str">
            <v>ELBOW,TURBO AIR BYPASS</v>
          </cell>
          <cell r="C10170">
            <v>528.36</v>
          </cell>
          <cell r="D10170">
            <v>754.8</v>
          </cell>
          <cell r="E10170">
            <v>38.375999999999998</v>
          </cell>
        </row>
        <row r="10171">
          <cell r="A10171" t="str">
            <v>296321A</v>
          </cell>
          <cell r="B10171" t="str">
            <v>BELLOWS,EXHAUST BYPASS</v>
          </cell>
          <cell r="C10171">
            <v>2531.7399999999998</v>
          </cell>
          <cell r="D10171">
            <v>3616.77</v>
          </cell>
          <cell r="E10171">
            <v>221.52</v>
          </cell>
        </row>
        <row r="10172">
          <cell r="A10172" t="str">
            <v>296321B</v>
          </cell>
          <cell r="B10172" t="str">
            <v>BELLOW, WASTEGATE</v>
          </cell>
          <cell r="C10172">
            <v>361.83</v>
          </cell>
          <cell r="D10172">
            <v>516.9</v>
          </cell>
          <cell r="E10172">
            <v>244.00479999999999</v>
          </cell>
        </row>
        <row r="10173">
          <cell r="A10173" t="str">
            <v>296322B</v>
          </cell>
          <cell r="B10173" t="str">
            <v>ELBOW, AIR BYPASS</v>
          </cell>
          <cell r="C10173">
            <v>476</v>
          </cell>
          <cell r="D10173">
            <v>680</v>
          </cell>
          <cell r="E10173">
            <v>235.80439999999999</v>
          </cell>
        </row>
        <row r="10174">
          <cell r="A10174" t="str">
            <v>296326A</v>
          </cell>
          <cell r="B10174" t="str">
            <v>GAUGE,DIFFERENTIAL PRESSURE</v>
          </cell>
          <cell r="C10174">
            <v>173.4</v>
          </cell>
          <cell r="D10174">
            <v>247.71</v>
          </cell>
          <cell r="E10174">
            <v>58.115200000000002</v>
          </cell>
        </row>
        <row r="10175">
          <cell r="A10175" t="str">
            <v>296328B</v>
          </cell>
          <cell r="B10175" t="str">
            <v>HOSE,FLEX TURBO BYPASS RH</v>
          </cell>
          <cell r="C10175">
            <v>383.11</v>
          </cell>
          <cell r="D10175">
            <v>547.29999999999995</v>
          </cell>
          <cell r="E10175">
            <v>201.30240000000001</v>
          </cell>
        </row>
        <row r="10176">
          <cell r="A10176" t="str">
            <v>296328C</v>
          </cell>
          <cell r="B10176" t="str">
            <v>HOSE,FLEX TURBO BYPASS LH</v>
          </cell>
          <cell r="C10176">
            <v>393.06</v>
          </cell>
          <cell r="D10176">
            <v>561.51</v>
          </cell>
          <cell r="E10176">
            <v>206.53360000000001</v>
          </cell>
        </row>
        <row r="10177">
          <cell r="A10177" t="str">
            <v>296329B</v>
          </cell>
          <cell r="B10177" t="str">
            <v>HOSE,FLEX WASTEGATE RH</v>
          </cell>
          <cell r="C10177">
            <v>395.9</v>
          </cell>
          <cell r="D10177">
            <v>565.58000000000004</v>
          </cell>
          <cell r="E10177">
            <v>203.94399999999999</v>
          </cell>
        </row>
        <row r="10178">
          <cell r="A10178" t="str">
            <v>296329C</v>
          </cell>
          <cell r="B10178" t="str">
            <v>HOSE,FLEX WASTEGATE LH</v>
          </cell>
          <cell r="C10178">
            <v>388.14</v>
          </cell>
          <cell r="D10178">
            <v>554.49</v>
          </cell>
          <cell r="E10178">
            <v>203.94399999999999</v>
          </cell>
        </row>
        <row r="10179">
          <cell r="A10179" t="str">
            <v>296331A</v>
          </cell>
          <cell r="B10179" t="str">
            <v>TUBE,TURBO AIR BYPASS,REAR</v>
          </cell>
          <cell r="C10179">
            <v>201.72</v>
          </cell>
          <cell r="D10179">
            <v>288.16000000000003</v>
          </cell>
          <cell r="E10179">
            <v>113.36</v>
          </cell>
        </row>
        <row r="10180">
          <cell r="A10180" t="str">
            <v>296348A</v>
          </cell>
          <cell r="B10180" t="str">
            <v>BRACKET,PILOT SUPPORT</v>
          </cell>
          <cell r="C10180">
            <v>21.37</v>
          </cell>
          <cell r="D10180">
            <v>30.53</v>
          </cell>
          <cell r="E10180">
            <v>12.948</v>
          </cell>
        </row>
        <row r="10181">
          <cell r="A10181" t="str">
            <v>296349C</v>
          </cell>
          <cell r="B10181" t="str">
            <v>MIXER,CARB,200 MM THROAT</v>
          </cell>
          <cell r="C10181">
            <v>3794.17</v>
          </cell>
          <cell r="D10181">
            <v>5420.24</v>
          </cell>
          <cell r="E10181">
            <v>1993.6279999999999</v>
          </cell>
        </row>
        <row r="10182">
          <cell r="A10182" t="str">
            <v>296349F</v>
          </cell>
          <cell r="B10182" t="str">
            <v>INSERT,MIXER CARB 200MM</v>
          </cell>
          <cell r="C10182">
            <v>4355.71</v>
          </cell>
          <cell r="D10182">
            <v>6222.44</v>
          </cell>
          <cell r="E10182">
            <v>2818.4</v>
          </cell>
        </row>
        <row r="10183">
          <cell r="A10183" t="str">
            <v>296349G</v>
          </cell>
          <cell r="B10183" t="str">
            <v>INSERT,MIXER CARB 200MM</v>
          </cell>
          <cell r="C10183">
            <v>4588</v>
          </cell>
          <cell r="D10183">
            <v>6554.29</v>
          </cell>
          <cell r="E10183">
            <v>1993.6279999999999</v>
          </cell>
        </row>
        <row r="10184">
          <cell r="A10184" t="str">
            <v>296351C</v>
          </cell>
          <cell r="B10184" t="str">
            <v>HOUSING,BUTTERFLY VALVE</v>
          </cell>
          <cell r="C10184">
            <v>378.4</v>
          </cell>
          <cell r="D10184">
            <v>540.57000000000005</v>
          </cell>
          <cell r="E10184">
            <v>132.184</v>
          </cell>
        </row>
        <row r="10185">
          <cell r="A10185" t="str">
            <v>296356A</v>
          </cell>
          <cell r="B10185" t="str">
            <v>VALVE PLATE,BUTTERFLY VALVE</v>
          </cell>
          <cell r="C10185">
            <v>35.69</v>
          </cell>
          <cell r="D10185">
            <v>50.98</v>
          </cell>
          <cell r="E10185">
            <v>28.34</v>
          </cell>
        </row>
        <row r="10186">
          <cell r="A10186" t="str">
            <v>296358A</v>
          </cell>
          <cell r="B10186" t="str">
            <v>INSUL,EXH BYPASS VLV RB</v>
          </cell>
          <cell r="C10186">
            <v>2336.1999999999998</v>
          </cell>
          <cell r="D10186">
            <v>3337.43</v>
          </cell>
          <cell r="E10186">
            <v>525.17920000000004</v>
          </cell>
        </row>
        <row r="10187">
          <cell r="A10187" t="str">
            <v>296359A</v>
          </cell>
          <cell r="B10187" t="str">
            <v>INSULATION,TURBO EXH RB</v>
          </cell>
          <cell r="C10187">
            <v>2036.27</v>
          </cell>
          <cell r="D10187">
            <v>2908.95</v>
          </cell>
          <cell r="E10187">
            <v>430.05040000000002</v>
          </cell>
        </row>
        <row r="10188">
          <cell r="A10188" t="str">
            <v>296359B</v>
          </cell>
          <cell r="B10188" t="str">
            <v>INS BLK,LB EXH PLENUM</v>
          </cell>
          <cell r="C10188">
            <v>695.68</v>
          </cell>
          <cell r="D10188">
            <v>993.83</v>
          </cell>
          <cell r="E10188">
            <v>430.05040000000002</v>
          </cell>
        </row>
        <row r="10189">
          <cell r="A10189" t="str">
            <v>296359C</v>
          </cell>
          <cell r="B10189" t="str">
            <v>INS BLK,LB EXH PLENUM</v>
          </cell>
          <cell r="C10189">
            <v>228</v>
          </cell>
          <cell r="D10189">
            <v>325.70999999999998</v>
          </cell>
          <cell r="E10189">
            <v>140.9408</v>
          </cell>
        </row>
        <row r="10190">
          <cell r="A10190" t="str">
            <v>296359D</v>
          </cell>
          <cell r="B10190" t="str">
            <v>INS BLK,LB EXH PLENUM</v>
          </cell>
          <cell r="C10190">
            <v>161.27000000000001</v>
          </cell>
          <cell r="D10190">
            <v>230.39</v>
          </cell>
          <cell r="E10190">
            <v>99.694400000000002</v>
          </cell>
        </row>
        <row r="10191">
          <cell r="A10191" t="str">
            <v>296359E</v>
          </cell>
          <cell r="B10191" t="str">
            <v>INS BLK,RB EXH PLENUM</v>
          </cell>
          <cell r="C10191">
            <v>716.23</v>
          </cell>
          <cell r="D10191">
            <v>1023.18</v>
          </cell>
          <cell r="E10191">
            <v>442.74880000000002</v>
          </cell>
        </row>
        <row r="10192">
          <cell r="A10192" t="str">
            <v>296359F</v>
          </cell>
          <cell r="B10192" t="str">
            <v>INS BLK,RB EXH PLENUM</v>
          </cell>
          <cell r="C10192">
            <v>228</v>
          </cell>
          <cell r="D10192">
            <v>325.70999999999998</v>
          </cell>
          <cell r="E10192">
            <v>140.9408</v>
          </cell>
        </row>
        <row r="10193">
          <cell r="A10193" t="str">
            <v>296359G</v>
          </cell>
          <cell r="B10193" t="str">
            <v>INS BLK,RB EXH PLENUM</v>
          </cell>
          <cell r="C10193">
            <v>161.27000000000001</v>
          </cell>
          <cell r="D10193">
            <v>230.39</v>
          </cell>
          <cell r="E10193">
            <v>99.694400000000002</v>
          </cell>
        </row>
        <row r="10194">
          <cell r="A10194" t="str">
            <v>296360A</v>
          </cell>
          <cell r="B10194" t="str">
            <v>INSULATION,AIR ELBOW RB</v>
          </cell>
          <cell r="C10194">
            <v>1318.07</v>
          </cell>
          <cell r="D10194">
            <v>1882.96</v>
          </cell>
          <cell r="E10194">
            <v>321.53680000000003</v>
          </cell>
        </row>
        <row r="10195">
          <cell r="A10195" t="str">
            <v>296361A</v>
          </cell>
          <cell r="B10195" t="str">
            <v>INSUL BLANKET,TURBO RB</v>
          </cell>
          <cell r="C10195">
            <v>399.89</v>
          </cell>
          <cell r="D10195">
            <v>571.27</v>
          </cell>
          <cell r="E10195">
            <v>206.00319999999999</v>
          </cell>
        </row>
        <row r="10196">
          <cell r="A10196" t="str">
            <v>296361B</v>
          </cell>
          <cell r="B10196" t="str">
            <v>INSUL BLANKET, TURBO LB</v>
          </cell>
          <cell r="C10196">
            <v>385.52</v>
          </cell>
          <cell r="D10196">
            <v>550.74</v>
          </cell>
          <cell r="E10196">
            <v>238.316</v>
          </cell>
        </row>
        <row r="10197">
          <cell r="A10197" t="str">
            <v>296361C</v>
          </cell>
          <cell r="B10197" t="str">
            <v>INSUL BLANKET, TURBO RB</v>
          </cell>
          <cell r="C10197">
            <v>385.65</v>
          </cell>
          <cell r="D10197">
            <v>550.92999999999995</v>
          </cell>
          <cell r="E10197">
            <v>238.39920000000001</v>
          </cell>
        </row>
        <row r="10198">
          <cell r="A10198" t="str">
            <v>296362A</v>
          </cell>
          <cell r="B10198" t="str">
            <v>INSULATION,VALVE RB</v>
          </cell>
          <cell r="C10198">
            <v>129.91999999999999</v>
          </cell>
          <cell r="D10198">
            <v>185.6</v>
          </cell>
          <cell r="E10198">
            <v>66.924000000000007</v>
          </cell>
        </row>
        <row r="10199">
          <cell r="A10199" t="str">
            <v>296363A</v>
          </cell>
          <cell r="B10199" t="str">
            <v>INSULATION,INNER LAYER</v>
          </cell>
          <cell r="C10199">
            <v>860.88</v>
          </cell>
          <cell r="D10199">
            <v>1229.83</v>
          </cell>
          <cell r="E10199">
            <v>185.2552</v>
          </cell>
        </row>
        <row r="10200">
          <cell r="A10200" t="str">
            <v>296363B</v>
          </cell>
          <cell r="B10200" t="str">
            <v>INSULATION,INNER LAYER</v>
          </cell>
          <cell r="C10200">
            <v>860.88</v>
          </cell>
          <cell r="D10200">
            <v>1229.83</v>
          </cell>
          <cell r="E10200">
            <v>185.2552</v>
          </cell>
        </row>
        <row r="10201">
          <cell r="A10201" t="str">
            <v>296363D</v>
          </cell>
          <cell r="B10201" t="str">
            <v>INSULATION,OUTER LAYER BELLOWS</v>
          </cell>
          <cell r="C10201">
            <v>828.16</v>
          </cell>
          <cell r="D10201">
            <v>1183.08</v>
          </cell>
          <cell r="E10201">
            <v>174.77199999999999</v>
          </cell>
        </row>
        <row r="10202">
          <cell r="A10202" t="str">
            <v>296363E</v>
          </cell>
          <cell r="B10202" t="str">
            <v>INSULATION,OUTER LAYER BELLOWS</v>
          </cell>
          <cell r="C10202">
            <v>824</v>
          </cell>
          <cell r="D10202">
            <v>1177.1400000000001</v>
          </cell>
          <cell r="E10202">
            <v>174.77199999999999</v>
          </cell>
        </row>
        <row r="10203">
          <cell r="A10203" t="str">
            <v>296363F</v>
          </cell>
          <cell r="B10203" t="str">
            <v>INSULATION,END CAP COVER LB</v>
          </cell>
          <cell r="C10203">
            <v>906.67</v>
          </cell>
          <cell r="D10203">
            <v>1295.24</v>
          </cell>
          <cell r="E10203">
            <v>202.81039999999999</v>
          </cell>
        </row>
        <row r="10204">
          <cell r="A10204" t="str">
            <v>296363G</v>
          </cell>
          <cell r="B10204" t="str">
            <v>INSULATION,FLANGE COVER RB</v>
          </cell>
          <cell r="C10204">
            <v>608.76</v>
          </cell>
          <cell r="D10204">
            <v>869.65</v>
          </cell>
          <cell r="E10204">
            <v>128.7208</v>
          </cell>
        </row>
        <row r="10205">
          <cell r="A10205" t="str">
            <v>296363H</v>
          </cell>
          <cell r="B10205" t="str">
            <v>INSULATION,FLANGE COVER LB</v>
          </cell>
          <cell r="C10205">
            <v>648.1</v>
          </cell>
          <cell r="D10205">
            <v>925.85</v>
          </cell>
          <cell r="E10205">
            <v>137.072</v>
          </cell>
        </row>
        <row r="10206">
          <cell r="A10206" t="str">
            <v>296363J</v>
          </cell>
          <cell r="B10206" t="str">
            <v>INSULATION,FLANGE COVER</v>
          </cell>
          <cell r="C10206">
            <v>58.12</v>
          </cell>
          <cell r="D10206">
            <v>83.03</v>
          </cell>
          <cell r="E10206">
            <v>29.941600000000001</v>
          </cell>
        </row>
        <row r="10207">
          <cell r="A10207" t="str">
            <v>296363K</v>
          </cell>
          <cell r="B10207" t="str">
            <v>INSULATION,FLANGE COVER</v>
          </cell>
          <cell r="C10207">
            <v>144.29</v>
          </cell>
          <cell r="D10207">
            <v>206.13</v>
          </cell>
          <cell r="E10207">
            <v>74.328800000000001</v>
          </cell>
        </row>
        <row r="10208">
          <cell r="A10208" t="str">
            <v>296363L</v>
          </cell>
          <cell r="B10208" t="str">
            <v>INSULATION,OUTER LAYER BELLOWS</v>
          </cell>
          <cell r="C10208">
            <v>807.94</v>
          </cell>
          <cell r="D10208">
            <v>1154.2</v>
          </cell>
          <cell r="E10208">
            <v>174.77199999999999</v>
          </cell>
        </row>
        <row r="10209">
          <cell r="A10209" t="str">
            <v>296363M</v>
          </cell>
          <cell r="B10209" t="str">
            <v>INSULATION,END CAP COVER RB</v>
          </cell>
          <cell r="C10209">
            <v>944.52</v>
          </cell>
          <cell r="D10209">
            <v>1349.31</v>
          </cell>
          <cell r="E10209">
            <v>202.81039999999999</v>
          </cell>
        </row>
        <row r="10210">
          <cell r="A10210" t="str">
            <v>296364A</v>
          </cell>
          <cell r="B10210" t="str">
            <v>BRACKET,MAIN GAS TUBE</v>
          </cell>
          <cell r="C10210">
            <v>22.71</v>
          </cell>
          <cell r="D10210">
            <v>32.450000000000003</v>
          </cell>
          <cell r="E10210">
            <v>14.04</v>
          </cell>
        </row>
        <row r="10211">
          <cell r="A10211" t="str">
            <v>296369C</v>
          </cell>
          <cell r="B10211" t="str">
            <v>"VALVE, BUTTERFLY CURVED, 3"" (76mm)"</v>
          </cell>
          <cell r="C10211">
            <v>1415.45</v>
          </cell>
          <cell r="D10211">
            <v>2022.08</v>
          </cell>
          <cell r="E10211">
            <v>901.88800000000003</v>
          </cell>
        </row>
        <row r="10212">
          <cell r="A10212" t="str">
            <v>296369E</v>
          </cell>
          <cell r="B10212" t="str">
            <v>VALVE, BUTTERFLY CURVED 8IN</v>
          </cell>
          <cell r="C10212">
            <v>270.02</v>
          </cell>
          <cell r="D10212">
            <v>385.75</v>
          </cell>
          <cell r="E10212">
            <v>145.6</v>
          </cell>
        </row>
        <row r="10213">
          <cell r="A10213" t="str">
            <v>296370A</v>
          </cell>
          <cell r="B10213" t="str">
            <v>COVER, SEAL</v>
          </cell>
          <cell r="C10213">
            <v>71.55</v>
          </cell>
          <cell r="D10213">
            <v>102.21</v>
          </cell>
          <cell r="E10213">
            <v>48.245600000000003</v>
          </cell>
        </row>
        <row r="10214">
          <cell r="A10214" t="str">
            <v>296371A</v>
          </cell>
          <cell r="B10214" t="str">
            <v>SEAL,LIP VITON 12MM</v>
          </cell>
          <cell r="C10214">
            <v>11.17</v>
          </cell>
          <cell r="D10214">
            <v>15.96</v>
          </cell>
          <cell r="E10214">
            <v>2.6312000000000002</v>
          </cell>
        </row>
        <row r="10215">
          <cell r="A10215" t="str">
            <v>296371B</v>
          </cell>
          <cell r="B10215" t="str">
            <v>SEAL,VITON LIP .88 IN SHAFT</v>
          </cell>
          <cell r="C10215">
            <v>14.21</v>
          </cell>
          <cell r="D10215">
            <v>20.3</v>
          </cell>
          <cell r="E10215">
            <v>4.0144000000000002</v>
          </cell>
        </row>
        <row r="10216">
          <cell r="A10216" t="str">
            <v>296372A</v>
          </cell>
          <cell r="B10216" t="str">
            <v>SHAFT,THROTTLE</v>
          </cell>
          <cell r="C10216">
            <v>322.39999999999998</v>
          </cell>
          <cell r="D10216">
            <v>460.57</v>
          </cell>
          <cell r="E10216">
            <v>140.07759999999999</v>
          </cell>
        </row>
        <row r="10217">
          <cell r="A10217" t="str">
            <v>296372C</v>
          </cell>
          <cell r="B10217" t="str">
            <v>SHAFT, THROTTLE</v>
          </cell>
          <cell r="C10217">
            <v>205.85</v>
          </cell>
          <cell r="D10217">
            <v>294.07</v>
          </cell>
          <cell r="E10217">
            <v>115.67919999999999</v>
          </cell>
        </row>
        <row r="10218">
          <cell r="A10218" t="str">
            <v>296373A</v>
          </cell>
          <cell r="B10218" t="str">
            <v>WASHER, THRUST</v>
          </cell>
          <cell r="C10218">
            <v>14.29</v>
          </cell>
          <cell r="D10218">
            <v>20.41</v>
          </cell>
          <cell r="E10218">
            <v>8.0288000000000004</v>
          </cell>
        </row>
        <row r="10219">
          <cell r="A10219" t="str">
            <v>296374A</v>
          </cell>
          <cell r="B10219" t="str">
            <v>LEVER, CARBURETOR</v>
          </cell>
          <cell r="C10219">
            <v>85.54</v>
          </cell>
          <cell r="D10219">
            <v>122.21</v>
          </cell>
          <cell r="E10219">
            <v>57.688800000000001</v>
          </cell>
        </row>
        <row r="10220">
          <cell r="A10220" t="str">
            <v>296391A</v>
          </cell>
          <cell r="B10220" t="str">
            <v>INSUL BLANKET,AIR BYPASS LH</v>
          </cell>
          <cell r="C10220">
            <v>1289.17</v>
          </cell>
          <cell r="D10220">
            <v>1841.67</v>
          </cell>
          <cell r="E10220">
            <v>240.5104</v>
          </cell>
        </row>
        <row r="10221">
          <cell r="A10221" t="str">
            <v>296391B</v>
          </cell>
          <cell r="B10221" t="str">
            <v>INSUL BLANKET,AIR BYPASS,FRT</v>
          </cell>
          <cell r="C10221">
            <v>576</v>
          </cell>
          <cell r="D10221">
            <v>822.86</v>
          </cell>
          <cell r="E10221">
            <v>104.8112</v>
          </cell>
        </row>
        <row r="10222">
          <cell r="A10222" t="str">
            <v>296391D</v>
          </cell>
          <cell r="B10222" t="str">
            <v>INSUL BLANKET,WASTEGATE RH</v>
          </cell>
          <cell r="C10222">
            <v>632.80999999999995</v>
          </cell>
          <cell r="D10222">
            <v>904.01</v>
          </cell>
          <cell r="E10222">
            <v>332.50880000000001</v>
          </cell>
        </row>
        <row r="10223">
          <cell r="A10223" t="str">
            <v>296391E</v>
          </cell>
          <cell r="B10223" t="str">
            <v>INSUL BLANKET,WASTEGATE LH</v>
          </cell>
          <cell r="C10223">
            <v>632.80999999999995</v>
          </cell>
          <cell r="D10223">
            <v>904.01</v>
          </cell>
          <cell r="E10223">
            <v>332.50880000000001</v>
          </cell>
        </row>
        <row r="10224">
          <cell r="A10224" t="str">
            <v>296392B</v>
          </cell>
          <cell r="B10224" t="str">
            <v>BLOWER, C'CASE VENT EXPLOSION PROOF CLASS 1, GROUP D, DIV. 1</v>
          </cell>
          <cell r="C10224">
            <v>2427.6799999999998</v>
          </cell>
          <cell r="D10224">
            <v>3468.11</v>
          </cell>
          <cell r="E10224">
            <v>1500.72</v>
          </cell>
        </row>
        <row r="10225">
          <cell r="A10225" t="str">
            <v>296392H</v>
          </cell>
          <cell r="B10225" t="str">
            <v>BLOWER, CRANKCASE VENTILATION, CSA</v>
          </cell>
          <cell r="C10225">
            <v>2733.38</v>
          </cell>
          <cell r="D10225">
            <v>3904.83</v>
          </cell>
          <cell r="E10225">
            <v>1526.72</v>
          </cell>
        </row>
        <row r="10226">
          <cell r="A10226" t="str">
            <v>296405A</v>
          </cell>
          <cell r="B10226" t="str">
            <v>SLEEVE,EXH CONN</v>
          </cell>
          <cell r="C10226">
            <v>923.78</v>
          </cell>
          <cell r="D10226">
            <v>1319.69</v>
          </cell>
          <cell r="E10226">
            <v>262.94632000000001</v>
          </cell>
        </row>
        <row r="10227">
          <cell r="A10227" t="str">
            <v>296407A</v>
          </cell>
          <cell r="B10227" t="str">
            <v>HOSE,FLEX TURBO AIR BYPASS</v>
          </cell>
          <cell r="C10227">
            <v>1560.8</v>
          </cell>
          <cell r="D10227">
            <v>2229.71</v>
          </cell>
          <cell r="E10227">
            <v>359.1952</v>
          </cell>
        </row>
        <row r="10228">
          <cell r="A10228" t="str">
            <v>296415A</v>
          </cell>
          <cell r="B10228" t="str">
            <v>EXHAUST,FLEXIBLE</v>
          </cell>
          <cell r="C10228">
            <v>1196.8</v>
          </cell>
          <cell r="D10228">
            <v>1709.71</v>
          </cell>
          <cell r="E10228">
            <v>520</v>
          </cell>
        </row>
        <row r="10229">
          <cell r="A10229" t="str">
            <v>296416A</v>
          </cell>
          <cell r="B10229" t="str">
            <v>GASKET, EXHAUST 14 IN</v>
          </cell>
          <cell r="C10229">
            <v>101.36</v>
          </cell>
          <cell r="D10229">
            <v>144.80000000000001</v>
          </cell>
          <cell r="E10229">
            <v>83.2</v>
          </cell>
        </row>
        <row r="10230">
          <cell r="A10230" t="str">
            <v>296419A</v>
          </cell>
          <cell r="B10230" t="str">
            <v>SCREW,CTSK SOCKHD,M16X30</v>
          </cell>
          <cell r="C10230">
            <v>0.47</v>
          </cell>
          <cell r="D10230">
            <v>0.67</v>
          </cell>
          <cell r="E10230">
            <v>0.31636999999999998</v>
          </cell>
        </row>
        <row r="10231">
          <cell r="A10231" t="str">
            <v>296419C</v>
          </cell>
          <cell r="B10231" t="str">
            <v>SCREW,CSTSK SOCKHD,M12X45</v>
          </cell>
          <cell r="C10231">
            <v>0.94</v>
          </cell>
          <cell r="D10231">
            <v>1.35</v>
          </cell>
          <cell r="E10231">
            <v>0.18720000000000001</v>
          </cell>
        </row>
        <row r="10232">
          <cell r="A10232" t="str">
            <v>296419D</v>
          </cell>
          <cell r="B10232" t="str">
            <v>SCREW,CSTSK SOCKHD,M12X55</v>
          </cell>
          <cell r="C10232">
            <v>0.84</v>
          </cell>
          <cell r="D10232">
            <v>1.2</v>
          </cell>
          <cell r="E10232">
            <v>0.49889</v>
          </cell>
        </row>
        <row r="10233">
          <cell r="A10233" t="str">
            <v>296428A</v>
          </cell>
          <cell r="B10233" t="str">
            <v>RING, SNAP</v>
          </cell>
          <cell r="C10233">
            <v>2.61</v>
          </cell>
          <cell r="D10233">
            <v>3.73</v>
          </cell>
          <cell r="E10233">
            <v>0.46800000000000003</v>
          </cell>
        </row>
        <row r="10234">
          <cell r="A10234" t="str">
            <v>296430B</v>
          </cell>
          <cell r="B10234" t="str">
            <v>CLIP, RETAINING</v>
          </cell>
          <cell r="C10234">
            <v>2.17</v>
          </cell>
          <cell r="D10234">
            <v>3.1</v>
          </cell>
          <cell r="E10234">
            <v>0.64754999999999996</v>
          </cell>
        </row>
        <row r="10235">
          <cell r="A10235" t="str">
            <v>296461A</v>
          </cell>
          <cell r="B10235" t="str">
            <v>WIRE CLIP,VLVE.SPRING RETAINER</v>
          </cell>
          <cell r="C10235">
            <v>3.65</v>
          </cell>
          <cell r="D10235">
            <v>5.21</v>
          </cell>
          <cell r="E10235">
            <v>1.9149</v>
          </cell>
        </row>
        <row r="10236">
          <cell r="A10236" t="str">
            <v>296463B</v>
          </cell>
          <cell r="B10236" t="str">
            <v>SHAFT, B'FLY VALVE, 4 IN RB</v>
          </cell>
          <cell r="C10236">
            <v>143.38</v>
          </cell>
          <cell r="D10236">
            <v>204.83</v>
          </cell>
          <cell r="E10236">
            <v>80.5792</v>
          </cell>
        </row>
        <row r="10237">
          <cell r="A10237" t="str">
            <v>296463C</v>
          </cell>
          <cell r="B10237" t="str">
            <v>SHAFT, B'FLY VALVE, 4 IN LB</v>
          </cell>
          <cell r="C10237">
            <v>399.76</v>
          </cell>
          <cell r="D10237">
            <v>571.08000000000004</v>
          </cell>
          <cell r="E10237">
            <v>205.90960000000001</v>
          </cell>
        </row>
        <row r="10238">
          <cell r="A10238" t="str">
            <v>296463F</v>
          </cell>
          <cell r="B10238" t="str">
            <v>SHAFT, BUTTERFLY VALVE, 3 IN.</v>
          </cell>
          <cell r="C10238">
            <v>348.75</v>
          </cell>
          <cell r="D10238">
            <v>498.22</v>
          </cell>
          <cell r="E10238">
            <v>115.6272</v>
          </cell>
        </row>
        <row r="10239">
          <cell r="A10239" t="str">
            <v>296463G</v>
          </cell>
          <cell r="B10239" t="str">
            <v>SHAFT, BUTTERFLY VALVE, 3 IN.</v>
          </cell>
          <cell r="C10239">
            <v>206.99</v>
          </cell>
          <cell r="D10239">
            <v>295.7</v>
          </cell>
          <cell r="E10239">
            <v>116.324</v>
          </cell>
        </row>
        <row r="10240">
          <cell r="A10240" t="str">
            <v>296465A</v>
          </cell>
          <cell r="B10240" t="str">
            <v>ELBOW,TURBINE INLET LB</v>
          </cell>
          <cell r="C10240">
            <v>1452.47</v>
          </cell>
          <cell r="D10240">
            <v>2074.96</v>
          </cell>
          <cell r="E10240">
            <v>802.88</v>
          </cell>
        </row>
        <row r="10241">
          <cell r="A10241" t="str">
            <v>296465B</v>
          </cell>
          <cell r="B10241" t="str">
            <v>ELBOW,TURBINE INLET RB</v>
          </cell>
          <cell r="C10241">
            <v>2670.68</v>
          </cell>
          <cell r="D10241">
            <v>3815.26</v>
          </cell>
          <cell r="E10241">
            <v>1412.4827</v>
          </cell>
        </row>
        <row r="10242">
          <cell r="A10242" t="str">
            <v>296487E</v>
          </cell>
          <cell r="B10242" t="str">
            <v>Shaft, Wastegate</v>
          </cell>
          <cell r="C10242">
            <v>1344.58</v>
          </cell>
          <cell r="D10242">
            <v>1920.83</v>
          </cell>
          <cell r="E10242">
            <v>706.50319999999999</v>
          </cell>
        </row>
        <row r="10243">
          <cell r="A10243" t="str">
            <v>296498A</v>
          </cell>
          <cell r="B10243" t="str">
            <v>FLANGE ASM., FUEL SUPPLY</v>
          </cell>
          <cell r="C10243">
            <v>217.49</v>
          </cell>
          <cell r="D10243">
            <v>310.7</v>
          </cell>
          <cell r="E10243">
            <v>208.85315</v>
          </cell>
        </row>
        <row r="10244">
          <cell r="A10244" t="str">
            <v>296506A</v>
          </cell>
          <cell r="B10244" t="str">
            <v>SEAL, HEAD STUD</v>
          </cell>
          <cell r="C10244">
            <v>9.11</v>
          </cell>
          <cell r="D10244">
            <v>13.01</v>
          </cell>
          <cell r="E10244">
            <v>1.6224000000000001</v>
          </cell>
        </row>
        <row r="10245">
          <cell r="A10245" t="str">
            <v>296508A</v>
          </cell>
          <cell r="B10245" t="str">
            <v>SPACER</v>
          </cell>
          <cell r="C10245">
            <v>6.36</v>
          </cell>
          <cell r="D10245">
            <v>9.08</v>
          </cell>
          <cell r="E10245">
            <v>6.1186299999999996</v>
          </cell>
        </row>
        <row r="10246">
          <cell r="A10246" t="str">
            <v>296510C</v>
          </cell>
          <cell r="B10246" t="str">
            <v>BRACKET, ACTUATOR</v>
          </cell>
          <cell r="C10246">
            <v>308.8</v>
          </cell>
          <cell r="D10246">
            <v>441.14</v>
          </cell>
          <cell r="E10246">
            <v>145.50390999999999</v>
          </cell>
        </row>
        <row r="10247">
          <cell r="A10247" t="str">
            <v>296530A</v>
          </cell>
          <cell r="B10247" t="str">
            <v>INSULATION, MANIFOLD END, LEFT</v>
          </cell>
          <cell r="C10247">
            <v>185.14</v>
          </cell>
          <cell r="D10247">
            <v>264.48</v>
          </cell>
          <cell r="E10247">
            <v>78.738399999999999</v>
          </cell>
        </row>
        <row r="10248">
          <cell r="A10248" t="str">
            <v>296530B</v>
          </cell>
          <cell r="B10248" t="str">
            <v>INSULATION, MANIFOLD END, LEFT</v>
          </cell>
          <cell r="C10248">
            <v>136.41999999999999</v>
          </cell>
          <cell r="D10248">
            <v>194.88</v>
          </cell>
          <cell r="E10248">
            <v>57.875999999999998</v>
          </cell>
        </row>
        <row r="10249">
          <cell r="A10249" t="str">
            <v>296532A</v>
          </cell>
          <cell r="B10249" t="str">
            <v>INSULATION, MANIFOLD END, RIGHT</v>
          </cell>
          <cell r="C10249">
            <v>182.7</v>
          </cell>
          <cell r="D10249">
            <v>261.01</v>
          </cell>
          <cell r="E10249">
            <v>78.738399999999999</v>
          </cell>
        </row>
        <row r="10250">
          <cell r="A10250" t="str">
            <v>296532B</v>
          </cell>
          <cell r="B10250" t="str">
            <v>INSULATION, MANIFOLD END, RIGHT</v>
          </cell>
          <cell r="C10250">
            <v>133.97999999999999</v>
          </cell>
          <cell r="D10250">
            <v>191.41</v>
          </cell>
          <cell r="E10250">
            <v>57.875999999999998</v>
          </cell>
        </row>
        <row r="10251">
          <cell r="A10251" t="str">
            <v>296534A</v>
          </cell>
          <cell r="B10251" t="str">
            <v>INSULATION, MANIFOLD CENTER, LEFT</v>
          </cell>
          <cell r="C10251">
            <v>107.51</v>
          </cell>
          <cell r="D10251">
            <v>153.58000000000001</v>
          </cell>
          <cell r="E10251">
            <v>72.498400000000004</v>
          </cell>
        </row>
        <row r="10252">
          <cell r="A10252" t="str">
            <v>296534B</v>
          </cell>
          <cell r="B10252" t="str">
            <v>INSULATION, MANIFOLD CENTER, LEFT</v>
          </cell>
          <cell r="C10252">
            <v>87.1</v>
          </cell>
          <cell r="D10252">
            <v>124.43</v>
          </cell>
          <cell r="E10252">
            <v>58.739199999999997</v>
          </cell>
        </row>
        <row r="10253">
          <cell r="A10253" t="str">
            <v>296536A</v>
          </cell>
          <cell r="B10253" t="str">
            <v>INSULATION, MANIFOLD CENTER, RIGHT</v>
          </cell>
          <cell r="C10253">
            <v>151.78</v>
          </cell>
          <cell r="D10253">
            <v>216.82</v>
          </cell>
          <cell r="E10253">
            <v>72.498400000000004</v>
          </cell>
        </row>
        <row r="10254">
          <cell r="A10254" t="str">
            <v>296536B</v>
          </cell>
          <cell r="B10254" t="str">
            <v>INSULATION, MANIFOLD CENTER, RIGHT</v>
          </cell>
          <cell r="C10254">
            <v>122.97</v>
          </cell>
          <cell r="D10254">
            <v>175.67</v>
          </cell>
          <cell r="E10254">
            <v>58.739199999999997</v>
          </cell>
        </row>
        <row r="10255">
          <cell r="A10255" t="str">
            <v>296543A</v>
          </cell>
          <cell r="B10255" t="str">
            <v>INSULATION, LEFT BANK TURBO TUBE, BTM</v>
          </cell>
          <cell r="C10255">
            <v>144.58000000000001</v>
          </cell>
          <cell r="D10255">
            <v>206.55</v>
          </cell>
          <cell r="E10255">
            <v>69.066400000000002</v>
          </cell>
        </row>
        <row r="10256">
          <cell r="A10256" t="str">
            <v>296543C</v>
          </cell>
          <cell r="B10256" t="str">
            <v>INSULATION, TURBO TUBE BTM (RING), LEFT</v>
          </cell>
          <cell r="C10256">
            <v>67.14</v>
          </cell>
          <cell r="D10256">
            <v>95.92</v>
          </cell>
          <cell r="E10256">
            <v>32.073599999999999</v>
          </cell>
        </row>
        <row r="10257">
          <cell r="A10257" t="str">
            <v>296543D</v>
          </cell>
          <cell r="B10257" t="str">
            <v>INSULATION, TURBO TUBE BTM, LEFT</v>
          </cell>
          <cell r="C10257">
            <v>123.84</v>
          </cell>
          <cell r="D10257">
            <v>176.91</v>
          </cell>
          <cell r="E10257">
            <v>59.155200000000001</v>
          </cell>
        </row>
        <row r="10258">
          <cell r="A10258" t="str">
            <v>296543E</v>
          </cell>
          <cell r="B10258" t="str">
            <v>INSULATION, LEFT BANK TURBO TUBE, BOTTOM</v>
          </cell>
          <cell r="C10258">
            <v>422.06</v>
          </cell>
          <cell r="D10258">
            <v>602.94000000000005</v>
          </cell>
          <cell r="E10258">
            <v>201.60640000000001</v>
          </cell>
        </row>
        <row r="10259">
          <cell r="A10259" t="str">
            <v>296544B</v>
          </cell>
          <cell r="B10259" t="str">
            <v>INSULATION, TURBO TUBE TOP (RING), LEFT</v>
          </cell>
          <cell r="C10259">
            <v>80.540000000000006</v>
          </cell>
          <cell r="D10259">
            <v>115.05</v>
          </cell>
          <cell r="E10259">
            <v>38.4696</v>
          </cell>
        </row>
        <row r="10260">
          <cell r="A10260" t="str">
            <v>296544C</v>
          </cell>
          <cell r="B10260" t="str">
            <v>INSULATION, TURBO TUBE TOP, LEFT</v>
          </cell>
          <cell r="C10260">
            <v>212.13</v>
          </cell>
          <cell r="D10260">
            <v>303.04000000000002</v>
          </cell>
          <cell r="E10260">
            <v>101.3272</v>
          </cell>
        </row>
        <row r="10261">
          <cell r="A10261" t="str">
            <v>296544D</v>
          </cell>
          <cell r="B10261" t="str">
            <v>INSULATION, LEFT BANK TURBO TUBE, TOP</v>
          </cell>
          <cell r="C10261">
            <v>260.36</v>
          </cell>
          <cell r="D10261">
            <v>371.94</v>
          </cell>
          <cell r="E10261">
            <v>175.5752</v>
          </cell>
        </row>
        <row r="10262">
          <cell r="A10262" t="str">
            <v>296545B</v>
          </cell>
          <cell r="B10262" t="str">
            <v>INSULATION, TURBO TUBE TOP (RING), RIGHT</v>
          </cell>
          <cell r="C10262">
            <v>83.54</v>
          </cell>
          <cell r="D10262">
            <v>119.34</v>
          </cell>
          <cell r="E10262">
            <v>39.904800000000002</v>
          </cell>
        </row>
        <row r="10263">
          <cell r="A10263" t="str">
            <v>296545C</v>
          </cell>
          <cell r="B10263" t="str">
            <v>INSULATION, TURBO TUBE TOP, RIGHT</v>
          </cell>
          <cell r="C10263">
            <v>86.39</v>
          </cell>
          <cell r="D10263">
            <v>123.42</v>
          </cell>
          <cell r="E10263">
            <v>41.267200000000003</v>
          </cell>
        </row>
        <row r="10264">
          <cell r="A10264" t="str">
            <v>296545D</v>
          </cell>
          <cell r="B10264" t="str">
            <v>INSULATION, RIGHT BANK TURBO TUBE, TOP</v>
          </cell>
          <cell r="C10264">
            <v>298.95</v>
          </cell>
          <cell r="D10264">
            <v>427.08</v>
          </cell>
          <cell r="E10264">
            <v>201.60640000000001</v>
          </cell>
        </row>
        <row r="10265">
          <cell r="A10265" t="str">
            <v>296546B</v>
          </cell>
          <cell r="B10265" t="str">
            <v>INSULATION, TURBO TUBE BTM (RING), RIGHT</v>
          </cell>
          <cell r="C10265">
            <v>86.39</v>
          </cell>
          <cell r="D10265">
            <v>123.42</v>
          </cell>
          <cell r="E10265">
            <v>41.267200000000003</v>
          </cell>
        </row>
        <row r="10266">
          <cell r="A10266" t="str">
            <v>296546C</v>
          </cell>
          <cell r="B10266" t="str">
            <v>INSULATION, TURBO TUBE BTM, RIGHT</v>
          </cell>
          <cell r="C10266">
            <v>230.37</v>
          </cell>
          <cell r="D10266">
            <v>329.1</v>
          </cell>
          <cell r="E10266">
            <v>110.0424</v>
          </cell>
        </row>
        <row r="10267">
          <cell r="A10267" t="str">
            <v>296547A</v>
          </cell>
          <cell r="B10267" t="str">
            <v>INSULATION, LEFT BANK TURBO, REAR</v>
          </cell>
          <cell r="C10267">
            <v>203.85</v>
          </cell>
          <cell r="D10267">
            <v>291.20999999999998</v>
          </cell>
          <cell r="E10267">
            <v>119.756</v>
          </cell>
        </row>
        <row r="10268">
          <cell r="A10268" t="str">
            <v>296551A</v>
          </cell>
          <cell r="B10268" t="str">
            <v>INSULATION, RIGHT BANK TURBO, REAR</v>
          </cell>
          <cell r="C10268">
            <v>169.87</v>
          </cell>
          <cell r="D10268">
            <v>242.68</v>
          </cell>
          <cell r="E10268">
            <v>114.556</v>
          </cell>
        </row>
        <row r="10269">
          <cell r="A10269" t="str">
            <v>296561A</v>
          </cell>
          <cell r="B10269" t="str">
            <v>SHIELD, PRE-CHAMBER MAN.</v>
          </cell>
          <cell r="C10269">
            <v>21.6</v>
          </cell>
          <cell r="D10269">
            <v>30.86</v>
          </cell>
          <cell r="E10269">
            <v>8.1473600000000008</v>
          </cell>
        </row>
        <row r="10270">
          <cell r="A10270" t="str">
            <v>296563A</v>
          </cell>
          <cell r="B10270" t="str">
            <v>BRACKET, PRE-CHAMBER MAN.</v>
          </cell>
          <cell r="C10270">
            <v>8.68</v>
          </cell>
          <cell r="D10270">
            <v>12.4</v>
          </cell>
          <cell r="E10270">
            <v>5.3868799999999997</v>
          </cell>
        </row>
        <row r="10271">
          <cell r="A10271" t="str">
            <v>296568A</v>
          </cell>
          <cell r="B10271" t="str">
            <v>BRACKET, OIL RELIEF TUBE</v>
          </cell>
          <cell r="C10271">
            <v>16.55</v>
          </cell>
          <cell r="D10271">
            <v>23.64</v>
          </cell>
          <cell r="E10271">
            <v>15.0488</v>
          </cell>
        </row>
        <row r="10272">
          <cell r="A10272" t="str">
            <v>296569A</v>
          </cell>
          <cell r="B10272" t="str">
            <v>CLAMP, LOWER AUX SIDE TUBE</v>
          </cell>
          <cell r="C10272">
            <v>30.86</v>
          </cell>
          <cell r="D10272">
            <v>44.08</v>
          </cell>
          <cell r="E10272">
            <v>14.28192</v>
          </cell>
        </row>
        <row r="10273">
          <cell r="A10273" t="str">
            <v>296570A</v>
          </cell>
          <cell r="B10273" t="str">
            <v>CLAMP, TOP AUX WATER TUBE</v>
          </cell>
          <cell r="C10273">
            <v>16.239999999999998</v>
          </cell>
          <cell r="D10273">
            <v>23.2</v>
          </cell>
          <cell r="E10273">
            <v>6.0842499999999999</v>
          </cell>
        </row>
        <row r="10274">
          <cell r="A10274" t="str">
            <v>296576A</v>
          </cell>
          <cell r="B10274" t="str">
            <v>PIPE, AUX WATER INTERCOOLER</v>
          </cell>
          <cell r="C10274">
            <v>467.42</v>
          </cell>
          <cell r="D10274">
            <v>667.74</v>
          </cell>
          <cell r="E10274">
            <v>424.97109</v>
          </cell>
        </row>
        <row r="10275">
          <cell r="A10275" t="str">
            <v>296582A</v>
          </cell>
          <cell r="B10275" t="str">
            <v>GASKET, OIL COOLER/FILTER BASE</v>
          </cell>
          <cell r="C10275">
            <v>12.24</v>
          </cell>
          <cell r="D10275">
            <v>17.489999999999998</v>
          </cell>
          <cell r="E10275">
            <v>5.2363999999999997</v>
          </cell>
        </row>
        <row r="10276">
          <cell r="A10276" t="str">
            <v>296582B</v>
          </cell>
          <cell r="B10276" t="str">
            <v>GASKET, OIL COOLER/FILTER BASE, END</v>
          </cell>
          <cell r="C10276">
            <v>18</v>
          </cell>
          <cell r="D10276">
            <v>25.71</v>
          </cell>
          <cell r="E10276">
            <v>6.5831999999999997</v>
          </cell>
        </row>
        <row r="10277">
          <cell r="A10277" t="str">
            <v>296594A</v>
          </cell>
          <cell r="B10277" t="str">
            <v>PLATE, BASE</v>
          </cell>
          <cell r="C10277">
            <v>51.64</v>
          </cell>
          <cell r="D10277">
            <v>73.77</v>
          </cell>
          <cell r="E10277">
            <v>47.517049999999998</v>
          </cell>
        </row>
        <row r="10278">
          <cell r="A10278" t="str">
            <v>296603C</v>
          </cell>
          <cell r="B10278" t="str">
            <v>SUPPORT, WIRE HARNESS</v>
          </cell>
          <cell r="C10278">
            <v>11.65</v>
          </cell>
          <cell r="D10278">
            <v>16.649999999999999</v>
          </cell>
          <cell r="E10278">
            <v>5.3310399999999998</v>
          </cell>
        </row>
        <row r="10279">
          <cell r="A10279" t="str">
            <v>296621A</v>
          </cell>
          <cell r="B10279" t="str">
            <v>STRIP,TIMING FLYWHEEL</v>
          </cell>
          <cell r="C10279">
            <v>66.989999999999995</v>
          </cell>
          <cell r="D10279">
            <v>95.7</v>
          </cell>
          <cell r="E10279">
            <v>41.408580000000001</v>
          </cell>
        </row>
        <row r="10280">
          <cell r="A10280" t="str">
            <v>296626B</v>
          </cell>
          <cell r="B10280" t="str">
            <v>SHIELD, HARNESS (HEATER BOX)</v>
          </cell>
          <cell r="C10280">
            <v>42.5</v>
          </cell>
          <cell r="D10280">
            <v>60.71</v>
          </cell>
          <cell r="E10280">
            <v>28.620180000000001</v>
          </cell>
        </row>
        <row r="10281">
          <cell r="A10281" t="str">
            <v>296626C</v>
          </cell>
          <cell r="B10281" t="str">
            <v>BRACKET, NoX</v>
          </cell>
          <cell r="C10281">
            <v>13.42</v>
          </cell>
          <cell r="D10281">
            <v>19.170000000000002</v>
          </cell>
          <cell r="E10281">
            <v>7.0928000000000004</v>
          </cell>
        </row>
        <row r="10282">
          <cell r="A10282" t="str">
            <v>296627A</v>
          </cell>
          <cell r="B10282" t="str">
            <v>TURBOCHARGER, TPS52, LEFT BANK</v>
          </cell>
          <cell r="C10282">
            <v>24291.360000000001</v>
          </cell>
          <cell r="D10282">
            <v>34701.94</v>
          </cell>
          <cell r="E10282">
            <v>10153.010399999999</v>
          </cell>
        </row>
        <row r="10283">
          <cell r="A10283" t="str">
            <v>296627B</v>
          </cell>
          <cell r="B10283" t="str">
            <v>TURBOCHARGER TPS52F, RIGHT BANK</v>
          </cell>
          <cell r="C10283">
            <v>42187.79</v>
          </cell>
          <cell r="D10283">
            <v>60268.27</v>
          </cell>
          <cell r="E10283">
            <v>9958.7430199999999</v>
          </cell>
        </row>
        <row r="10284">
          <cell r="A10284" t="str">
            <v>296627C</v>
          </cell>
          <cell r="B10284" t="str">
            <v>TURBOCHARGER TPS52F, LEFT BANK</v>
          </cell>
          <cell r="C10284">
            <v>43031.55</v>
          </cell>
          <cell r="D10284">
            <v>61473.64</v>
          </cell>
          <cell r="E10284">
            <v>9958.7430199999999</v>
          </cell>
        </row>
        <row r="10285">
          <cell r="A10285" t="str">
            <v>296631B</v>
          </cell>
          <cell r="B10285" t="str">
            <v>BELLOW, LB COMPRESSOR OUTLET</v>
          </cell>
          <cell r="C10285">
            <v>414.53</v>
          </cell>
          <cell r="D10285">
            <v>592.17999999999995</v>
          </cell>
          <cell r="E10285">
            <v>275.94223</v>
          </cell>
        </row>
        <row r="10286">
          <cell r="A10286" t="str">
            <v>296631C</v>
          </cell>
          <cell r="B10286" t="str">
            <v>BELLOW, RB COMPRESSOR OUTLET</v>
          </cell>
          <cell r="C10286">
            <v>371.93</v>
          </cell>
          <cell r="D10286">
            <v>531.33000000000004</v>
          </cell>
          <cell r="E10286">
            <v>191.59992</v>
          </cell>
        </row>
        <row r="10287">
          <cell r="A10287" t="str">
            <v>296631D</v>
          </cell>
          <cell r="B10287" t="str">
            <v>BELLOW, TURBINE INLET</v>
          </cell>
          <cell r="C10287">
            <v>314.04000000000002</v>
          </cell>
          <cell r="D10287">
            <v>448.63</v>
          </cell>
          <cell r="E10287">
            <v>214.74537000000001</v>
          </cell>
        </row>
        <row r="10288">
          <cell r="A10288" t="str">
            <v>296640A</v>
          </cell>
          <cell r="B10288" t="str">
            <v>HOSE, FLEXIBLE, WASTEGATE, LB</v>
          </cell>
          <cell r="C10288">
            <v>707.88</v>
          </cell>
          <cell r="D10288">
            <v>1011.26</v>
          </cell>
          <cell r="E10288">
            <v>263.23439999999999</v>
          </cell>
        </row>
        <row r="10289">
          <cell r="A10289" t="str">
            <v>296641C</v>
          </cell>
          <cell r="B10289" t="str">
            <v>ELBOW, EXHAUST OUTLET</v>
          </cell>
          <cell r="C10289">
            <v>989.43</v>
          </cell>
          <cell r="D10289">
            <v>1413.47</v>
          </cell>
          <cell r="E10289">
            <v>348.44648000000001</v>
          </cell>
        </row>
        <row r="10290">
          <cell r="A10290" t="str">
            <v>296688A</v>
          </cell>
          <cell r="B10290" t="str">
            <v>TUBE, OUT PORT TO RELAY VALVE</v>
          </cell>
          <cell r="C10290">
            <v>160.44999999999999</v>
          </cell>
          <cell r="D10290">
            <v>229.21</v>
          </cell>
          <cell r="E10290">
            <v>108.2016</v>
          </cell>
        </row>
        <row r="10291">
          <cell r="A10291" t="str">
            <v>296688B</v>
          </cell>
          <cell r="B10291" t="str">
            <v>TUBE, STARTER TO SOLENOID</v>
          </cell>
          <cell r="C10291">
            <v>24.92</v>
          </cell>
          <cell r="D10291">
            <v>35.6</v>
          </cell>
          <cell r="E10291">
            <v>16.8064</v>
          </cell>
        </row>
        <row r="10292">
          <cell r="A10292" t="str">
            <v>296688C</v>
          </cell>
          <cell r="B10292" t="str">
            <v>TUBE, STARTER TO SOLENOID</v>
          </cell>
          <cell r="C10292">
            <v>42.99</v>
          </cell>
          <cell r="D10292">
            <v>61.42</v>
          </cell>
          <cell r="E10292">
            <v>28.995200000000001</v>
          </cell>
        </row>
        <row r="10293">
          <cell r="A10293" t="str">
            <v>296691B</v>
          </cell>
          <cell r="B10293" t="str">
            <v>BRACKET, PRELUBE MOTOR</v>
          </cell>
          <cell r="C10293">
            <v>41.49</v>
          </cell>
          <cell r="D10293">
            <v>59.27</v>
          </cell>
          <cell r="E10293">
            <v>26.447199999999999</v>
          </cell>
        </row>
        <row r="10294">
          <cell r="A10294" t="str">
            <v>296695A</v>
          </cell>
          <cell r="B10294" t="str">
            <v>GASKET, AIR INLET BELLOWS</v>
          </cell>
          <cell r="C10294">
            <v>42.84</v>
          </cell>
          <cell r="D10294">
            <v>61.2</v>
          </cell>
          <cell r="E10294">
            <v>16.47166</v>
          </cell>
        </row>
        <row r="10295">
          <cell r="A10295" t="str">
            <v>296700A</v>
          </cell>
          <cell r="B10295" t="str">
            <v>VALVE, PRESSURE RELIEF</v>
          </cell>
          <cell r="C10295">
            <v>445.79</v>
          </cell>
          <cell r="D10295">
            <v>636.85</v>
          </cell>
          <cell r="E10295">
            <v>205.62880000000001</v>
          </cell>
        </row>
        <row r="10296">
          <cell r="A10296" t="str">
            <v>296700B</v>
          </cell>
          <cell r="B10296" t="str">
            <v>VALVE, PRESSURE RELIEF</v>
          </cell>
          <cell r="C10296">
            <v>196.31</v>
          </cell>
          <cell r="D10296">
            <v>280.44</v>
          </cell>
          <cell r="E10296">
            <v>132.38159999999999</v>
          </cell>
        </row>
        <row r="10297">
          <cell r="A10297" t="str">
            <v>296705A</v>
          </cell>
          <cell r="B10297" t="str">
            <v>BELLOW, TURBINE INLET</v>
          </cell>
          <cell r="C10297">
            <v>966.58</v>
          </cell>
          <cell r="D10297">
            <v>1380.83</v>
          </cell>
          <cell r="E10297">
            <v>244.78746000000001</v>
          </cell>
        </row>
        <row r="10298">
          <cell r="A10298" t="str">
            <v>296714A</v>
          </cell>
          <cell r="B10298" t="str">
            <v>TUBE, TURBO WATER SUPPLY, RIGHT BANK</v>
          </cell>
          <cell r="C10298">
            <v>50.91</v>
          </cell>
          <cell r="D10298">
            <v>72.72</v>
          </cell>
          <cell r="E10298">
            <v>41.452280000000002</v>
          </cell>
        </row>
        <row r="10299">
          <cell r="A10299" t="str">
            <v>296724A</v>
          </cell>
          <cell r="B10299" t="str">
            <v>COVER, CAMSHAFT, END SECTION</v>
          </cell>
          <cell r="C10299">
            <v>1254.4000000000001</v>
          </cell>
          <cell r="D10299">
            <v>1792</v>
          </cell>
          <cell r="E10299">
            <v>586.79421000000002</v>
          </cell>
        </row>
        <row r="10300">
          <cell r="A10300" t="str">
            <v>296739A</v>
          </cell>
          <cell r="B10300" t="str">
            <v>PLATE, ACTUATOR</v>
          </cell>
          <cell r="C10300">
            <v>82.4</v>
          </cell>
          <cell r="D10300">
            <v>117.71</v>
          </cell>
          <cell r="E10300">
            <v>30.908799999999999</v>
          </cell>
        </row>
        <row r="10301">
          <cell r="A10301" t="str">
            <v>296751A</v>
          </cell>
          <cell r="B10301" t="str">
            <v>TUBE, NOx</v>
          </cell>
          <cell r="C10301">
            <v>57.12</v>
          </cell>
          <cell r="D10301">
            <v>81.599999999999994</v>
          </cell>
          <cell r="E10301">
            <v>34.098990000000001</v>
          </cell>
        </row>
        <row r="10302">
          <cell r="A10302" t="str">
            <v>296755A</v>
          </cell>
          <cell r="B10302" t="str">
            <v>TUBE, MAIN GAS VALVE</v>
          </cell>
          <cell r="C10302">
            <v>49.3</v>
          </cell>
          <cell r="D10302">
            <v>70.430000000000007</v>
          </cell>
          <cell r="E10302">
            <v>48.605939999999997</v>
          </cell>
        </row>
        <row r="10303">
          <cell r="A10303" t="str">
            <v>296760A</v>
          </cell>
          <cell r="B10303" t="str">
            <v>TUBE, 12V LB TURBO</v>
          </cell>
          <cell r="C10303">
            <v>206.73</v>
          </cell>
          <cell r="D10303">
            <v>295.33</v>
          </cell>
          <cell r="E10303">
            <v>134.41999999999999</v>
          </cell>
        </row>
        <row r="10304">
          <cell r="A10304" t="str">
            <v>296761A</v>
          </cell>
          <cell r="B10304" t="str">
            <v>TUBE, 12V RB TURBO</v>
          </cell>
          <cell r="C10304">
            <v>225.52</v>
          </cell>
          <cell r="D10304">
            <v>322.17</v>
          </cell>
          <cell r="E10304">
            <v>135.8552</v>
          </cell>
        </row>
        <row r="10305">
          <cell r="A10305" t="str">
            <v>296765A</v>
          </cell>
          <cell r="B10305" t="str">
            <v>GASKET, AIR INLET BELLOW</v>
          </cell>
          <cell r="C10305">
            <v>21</v>
          </cell>
          <cell r="D10305">
            <v>29.99</v>
          </cell>
          <cell r="E10305">
            <v>12.979200000000001</v>
          </cell>
        </row>
        <row r="10306">
          <cell r="A10306" t="str">
            <v>296784A</v>
          </cell>
          <cell r="B10306" t="str">
            <v>TUBE, STARTER OUT (RB) TO TURBO VALVE PILOT (LB)</v>
          </cell>
          <cell r="C10306">
            <v>50.99</v>
          </cell>
          <cell r="D10306">
            <v>72.84</v>
          </cell>
          <cell r="E10306">
            <v>39.976100000000002</v>
          </cell>
        </row>
        <row r="10307">
          <cell r="A10307" t="str">
            <v>296784B</v>
          </cell>
          <cell r="B10307" t="str">
            <v>TUBE, TURBO VALVE PILOT (LB) TO STARTER OUT (RB)</v>
          </cell>
          <cell r="C10307">
            <v>43.35</v>
          </cell>
          <cell r="D10307">
            <v>61.93</v>
          </cell>
          <cell r="E10307">
            <v>40.503300000000003</v>
          </cell>
        </row>
        <row r="10308">
          <cell r="A10308" t="str">
            <v>296784C</v>
          </cell>
          <cell r="B10308" t="str">
            <v>TUBE, TURBO VALVE PILOT (R.B.)</v>
          </cell>
          <cell r="C10308">
            <v>42.83</v>
          </cell>
          <cell r="D10308">
            <v>61.19</v>
          </cell>
          <cell r="E10308">
            <v>40.187139999999999</v>
          </cell>
        </row>
        <row r="10309">
          <cell r="A10309" t="str">
            <v>296784D</v>
          </cell>
          <cell r="B10309" t="str">
            <v>TUBE, STARTER IN (R.B.)</v>
          </cell>
          <cell r="C10309">
            <v>41.97</v>
          </cell>
          <cell r="D10309">
            <v>59.95</v>
          </cell>
          <cell r="E10309">
            <v>39.64967</v>
          </cell>
        </row>
        <row r="10310">
          <cell r="A10310" t="str">
            <v>296784E</v>
          </cell>
          <cell r="B10310" t="str">
            <v>TUBE, STARTER OUT (L.B.)</v>
          </cell>
          <cell r="C10310">
            <v>53.64</v>
          </cell>
          <cell r="D10310">
            <v>76.63</v>
          </cell>
          <cell r="E10310">
            <v>51.435600000000001</v>
          </cell>
        </row>
        <row r="10311">
          <cell r="A10311" t="str">
            <v>296786B</v>
          </cell>
          <cell r="B10311" t="str">
            <v>BRACKET, CLAMP (M16)</v>
          </cell>
          <cell r="C10311">
            <v>11.79</v>
          </cell>
          <cell r="D10311">
            <v>16.84</v>
          </cell>
          <cell r="E10311">
            <v>11.80869</v>
          </cell>
        </row>
        <row r="10312">
          <cell r="A10312" t="str">
            <v>300000D</v>
          </cell>
          <cell r="B10312" t="str">
            <v>NBL GASKET,CYL HEAD</v>
          </cell>
          <cell r="C10312">
            <v>47.5</v>
          </cell>
          <cell r="D10312">
            <v>67.86</v>
          </cell>
          <cell r="E10312">
            <v>16.151199999999999</v>
          </cell>
        </row>
        <row r="10313">
          <cell r="A10313" t="str">
            <v>300006A</v>
          </cell>
          <cell r="B10313" t="str">
            <v>NBL PIN,PISTON</v>
          </cell>
          <cell r="C10313">
            <v>63.95</v>
          </cell>
          <cell r="D10313">
            <v>91.36</v>
          </cell>
          <cell r="E10313">
            <v>11.980420000000001</v>
          </cell>
        </row>
        <row r="10314">
          <cell r="A10314" t="str">
            <v>300009C</v>
          </cell>
          <cell r="B10314" t="str">
            <v>DIP GUIDE,VALVE</v>
          </cell>
          <cell r="C10314">
            <v>14.28</v>
          </cell>
          <cell r="D10314">
            <v>20.399999999999999</v>
          </cell>
          <cell r="E10314">
            <v>4.6450100000000001</v>
          </cell>
        </row>
        <row r="10315">
          <cell r="A10315" t="str">
            <v>300009E</v>
          </cell>
          <cell r="B10315" t="str">
            <v>NBL GUIDE,VALVE,EXH</v>
          </cell>
          <cell r="C10315">
            <v>21.96</v>
          </cell>
          <cell r="D10315">
            <v>31.37</v>
          </cell>
          <cell r="E10315">
            <v>5.0960299999999998</v>
          </cell>
        </row>
        <row r="10316">
          <cell r="A10316" t="str">
            <v>300024B</v>
          </cell>
          <cell r="B10316" t="str">
            <v>COVER,CONN ROD INSP.</v>
          </cell>
          <cell r="C10316">
            <v>96.55</v>
          </cell>
          <cell r="D10316">
            <v>137.93</v>
          </cell>
          <cell r="E10316">
            <v>102.73180000000001</v>
          </cell>
        </row>
        <row r="10317">
          <cell r="A10317" t="str">
            <v>300030R</v>
          </cell>
          <cell r="B10317" t="str">
            <v>NBL SLEEVE,CYLINDER</v>
          </cell>
          <cell r="C10317">
            <v>149.47999999999999</v>
          </cell>
          <cell r="D10317">
            <v>213.54</v>
          </cell>
          <cell r="E10317">
            <v>42.723199999999999</v>
          </cell>
        </row>
        <row r="10318">
          <cell r="A10318" t="str">
            <v>300035A</v>
          </cell>
          <cell r="B10318" t="str">
            <v>NBL SPRING,OUTSIDE VALVE</v>
          </cell>
          <cell r="C10318">
            <v>2.88</v>
          </cell>
          <cell r="D10318">
            <v>4.1100000000000003</v>
          </cell>
          <cell r="E10318">
            <v>0.79039999999999999</v>
          </cell>
        </row>
        <row r="10319">
          <cell r="A10319" t="str">
            <v>300035B</v>
          </cell>
          <cell r="B10319" t="str">
            <v>SPRING, WASTEGATE</v>
          </cell>
          <cell r="C10319">
            <v>80.75</v>
          </cell>
          <cell r="D10319">
            <v>115.36</v>
          </cell>
          <cell r="E10319">
            <v>3.3279999999999998</v>
          </cell>
        </row>
        <row r="10320">
          <cell r="A10320" t="str">
            <v>300036K</v>
          </cell>
          <cell r="B10320" t="str">
            <v>NBL VALVE,20 DEG POLISHED STEM</v>
          </cell>
          <cell r="C10320">
            <v>60.78</v>
          </cell>
          <cell r="D10320">
            <v>86.83</v>
          </cell>
          <cell r="E10320">
            <v>11.35258</v>
          </cell>
        </row>
        <row r="10321">
          <cell r="A10321" t="str">
            <v>300036M</v>
          </cell>
          <cell r="B10321" t="str">
            <v>NBL VALVE, EXHAUST</v>
          </cell>
          <cell r="C10321">
            <v>86.36</v>
          </cell>
          <cell r="D10321">
            <v>123.37</v>
          </cell>
          <cell r="E10321">
            <v>13.0624</v>
          </cell>
        </row>
        <row r="10322">
          <cell r="A10322" t="str">
            <v>300036S</v>
          </cell>
          <cell r="B10322" t="str">
            <v>NBL VALVE, COATED STEM(MO-102)</v>
          </cell>
          <cell r="C10322">
            <v>131.49</v>
          </cell>
          <cell r="D10322">
            <v>187.84</v>
          </cell>
          <cell r="E10322">
            <v>26.956800000000001</v>
          </cell>
        </row>
        <row r="10323">
          <cell r="A10323" t="str">
            <v>300036T</v>
          </cell>
          <cell r="B10323" t="str">
            <v>VALVE, 20 DEG., INTAKE</v>
          </cell>
          <cell r="C10323">
            <v>59.16</v>
          </cell>
          <cell r="D10323">
            <v>84.51</v>
          </cell>
          <cell r="E10323">
            <v>18.309719999999999</v>
          </cell>
        </row>
        <row r="10324">
          <cell r="A10324" t="str">
            <v>300036V</v>
          </cell>
          <cell r="B10324" t="str">
            <v>VALVE, EXHAUST</v>
          </cell>
          <cell r="C10324">
            <v>54.06</v>
          </cell>
          <cell r="D10324">
            <v>77.23</v>
          </cell>
          <cell r="E10324">
            <v>19.58081</v>
          </cell>
        </row>
        <row r="10325">
          <cell r="A10325" t="str">
            <v>300048C</v>
          </cell>
          <cell r="B10325" t="str">
            <v>BEARING CAM FOLLOWER</v>
          </cell>
          <cell r="C10325">
            <v>9.89</v>
          </cell>
          <cell r="D10325">
            <v>14.13</v>
          </cell>
          <cell r="E10325">
            <v>4.2328000000000001</v>
          </cell>
        </row>
        <row r="10326">
          <cell r="A10326" t="str">
            <v>300048D</v>
          </cell>
          <cell r="B10326" t="str">
            <v>BUSHING,ROCKER ARM</v>
          </cell>
          <cell r="C10326">
            <v>12.48</v>
          </cell>
          <cell r="D10326">
            <v>17.84</v>
          </cell>
          <cell r="E10326">
            <v>4.8464</v>
          </cell>
        </row>
        <row r="10327">
          <cell r="A10327" t="str">
            <v>300054D</v>
          </cell>
          <cell r="B10327" t="str">
            <v>HOUSING,GEAR</v>
          </cell>
          <cell r="C10327">
            <v>1869.46</v>
          </cell>
          <cell r="D10327">
            <v>2670.65</v>
          </cell>
          <cell r="E10327">
            <v>1411.28</v>
          </cell>
        </row>
        <row r="10328">
          <cell r="A10328" t="str">
            <v>300056A</v>
          </cell>
          <cell r="B10328" t="str">
            <v>SHAFT,WATER PUMP</v>
          </cell>
          <cell r="C10328">
            <v>66.53</v>
          </cell>
          <cell r="D10328">
            <v>95.04</v>
          </cell>
          <cell r="E10328">
            <v>44.862789999999997</v>
          </cell>
        </row>
        <row r="10329">
          <cell r="A10329" t="str">
            <v>300056D</v>
          </cell>
          <cell r="B10329" t="str">
            <v>SHAFT,JW PUMP</v>
          </cell>
          <cell r="C10329">
            <v>6.22</v>
          </cell>
          <cell r="D10329">
            <v>8.89</v>
          </cell>
          <cell r="E10329">
            <v>4.1972699999999996</v>
          </cell>
        </row>
        <row r="10330">
          <cell r="A10330" t="str">
            <v>300056J</v>
          </cell>
          <cell r="B10330" t="str">
            <v>SHAFT,JW PUMP</v>
          </cell>
          <cell r="C10330">
            <v>136.34</v>
          </cell>
          <cell r="D10330">
            <v>194.78</v>
          </cell>
          <cell r="E10330">
            <v>49.92</v>
          </cell>
        </row>
        <row r="10331">
          <cell r="A10331" t="str">
            <v>300056K</v>
          </cell>
          <cell r="B10331" t="str">
            <v>SHAFT,JW PUMP</v>
          </cell>
          <cell r="C10331">
            <v>325.85000000000002</v>
          </cell>
          <cell r="D10331">
            <v>465.5</v>
          </cell>
          <cell r="E10331">
            <v>182</v>
          </cell>
        </row>
        <row r="10332">
          <cell r="A10332" t="str">
            <v>300061A</v>
          </cell>
          <cell r="B10332" t="str">
            <v>COVER,WATERPUMP OPEN</v>
          </cell>
          <cell r="C10332">
            <v>28.24</v>
          </cell>
          <cell r="D10332">
            <v>40.340000000000003</v>
          </cell>
          <cell r="E10332">
            <v>28.179369999999999</v>
          </cell>
        </row>
        <row r="10333">
          <cell r="A10333" t="str">
            <v>300081B</v>
          </cell>
          <cell r="B10333" t="str">
            <v>GEAR,OIL PUMP DRIVER</v>
          </cell>
          <cell r="C10333">
            <v>250.5</v>
          </cell>
          <cell r="D10333">
            <v>357.85</v>
          </cell>
          <cell r="E10333">
            <v>67.995199999999997</v>
          </cell>
        </row>
        <row r="10334">
          <cell r="A10334" t="str">
            <v>300085A</v>
          </cell>
          <cell r="B10334" t="str">
            <v>GEAR,OIL PUMP-DRIVEN</v>
          </cell>
          <cell r="C10334">
            <v>229.9</v>
          </cell>
          <cell r="D10334">
            <v>328.42</v>
          </cell>
          <cell r="E10334">
            <v>56.055999999999997</v>
          </cell>
        </row>
        <row r="10335">
          <cell r="A10335" t="str">
            <v>300135A</v>
          </cell>
          <cell r="B10335" t="str">
            <v>NBL SPRING,INSIDE VALVE</v>
          </cell>
          <cell r="C10335">
            <v>3.09</v>
          </cell>
          <cell r="D10335">
            <v>4.41</v>
          </cell>
          <cell r="E10335">
            <v>1.0815999999999999</v>
          </cell>
        </row>
        <row r="10336">
          <cell r="A10336" t="str">
            <v>300135B</v>
          </cell>
          <cell r="B10336" t="str">
            <v>SPRING, WASTEGATE</v>
          </cell>
          <cell r="C10336">
            <v>81.010000000000005</v>
          </cell>
          <cell r="D10336">
            <v>115.73</v>
          </cell>
          <cell r="E10336">
            <v>3.016</v>
          </cell>
        </row>
        <row r="10337">
          <cell r="A10337" t="str">
            <v>300139C</v>
          </cell>
          <cell r="B10337" t="str">
            <v>COVER,ROCKER ARM</v>
          </cell>
          <cell r="C10337">
            <v>47.79</v>
          </cell>
          <cell r="D10337">
            <v>68.27</v>
          </cell>
          <cell r="E10337">
            <v>41.364600000000003</v>
          </cell>
        </row>
        <row r="10338">
          <cell r="A10338" t="str">
            <v>300139D</v>
          </cell>
          <cell r="B10338" t="str">
            <v>COVER ROCKER ARM</v>
          </cell>
          <cell r="C10338">
            <v>68.22</v>
          </cell>
          <cell r="D10338">
            <v>97.45</v>
          </cell>
          <cell r="E10338">
            <v>18.314399999999999</v>
          </cell>
        </row>
        <row r="10339">
          <cell r="A10339" t="str">
            <v>300180A</v>
          </cell>
          <cell r="B10339" t="str">
            <v>BODY, OIL PUMP</v>
          </cell>
          <cell r="C10339">
            <v>358.75</v>
          </cell>
          <cell r="D10339">
            <v>512.5</v>
          </cell>
          <cell r="E10339">
            <v>295.61919999999998</v>
          </cell>
        </row>
        <row r="10340">
          <cell r="A10340" t="str">
            <v>300190A</v>
          </cell>
          <cell r="B10340" t="str">
            <v>RETNR.REAR OIL SEAL</v>
          </cell>
          <cell r="C10340">
            <v>382.4</v>
          </cell>
          <cell r="D10340">
            <v>546.29</v>
          </cell>
          <cell r="E10340">
            <v>72.186400000000006</v>
          </cell>
        </row>
        <row r="10341">
          <cell r="A10341" t="str">
            <v>300304K</v>
          </cell>
          <cell r="B10341" t="str">
            <v>NBL PISTON</v>
          </cell>
          <cell r="C10341">
            <v>241.64</v>
          </cell>
          <cell r="D10341">
            <v>345.2</v>
          </cell>
          <cell r="E10341">
            <v>100.86785999999999</v>
          </cell>
        </row>
        <row r="10342">
          <cell r="A10342" t="str">
            <v>300304N</v>
          </cell>
          <cell r="B10342" t="str">
            <v>NBL PISTON, HCR</v>
          </cell>
          <cell r="C10342">
            <v>316.8</v>
          </cell>
          <cell r="D10342">
            <v>452.57</v>
          </cell>
          <cell r="E10342">
            <v>127.29600000000001</v>
          </cell>
        </row>
        <row r="10343">
          <cell r="A10343" t="str">
            <v>300404C</v>
          </cell>
          <cell r="B10343" t="str">
            <v>NBL PISTON,CENTER BOWL-8.7:1</v>
          </cell>
          <cell r="C10343">
            <v>280.51</v>
          </cell>
          <cell r="D10343">
            <v>400.73</v>
          </cell>
          <cell r="E10343">
            <v>105.81397</v>
          </cell>
        </row>
        <row r="10344">
          <cell r="A10344" t="str">
            <v>300404M</v>
          </cell>
          <cell r="B10344" t="str">
            <v>NBL PISTON (8.6:1)</v>
          </cell>
          <cell r="C10344">
            <v>304.67</v>
          </cell>
          <cell r="D10344">
            <v>435.25</v>
          </cell>
          <cell r="E10344">
            <v>112.73881</v>
          </cell>
        </row>
        <row r="10345">
          <cell r="A10345" t="str">
            <v>300605A</v>
          </cell>
          <cell r="B10345" t="str">
            <v>NBL RING,PISTON 2ND (RED)</v>
          </cell>
          <cell r="C10345">
            <v>24.6</v>
          </cell>
          <cell r="D10345">
            <v>35.15</v>
          </cell>
          <cell r="E10345">
            <v>4.6575499999999996</v>
          </cell>
        </row>
        <row r="10346">
          <cell r="A10346" t="str">
            <v>300605C</v>
          </cell>
          <cell r="B10346" t="str">
            <v>NBL RING,PISTON 2ND (BLUE)</v>
          </cell>
          <cell r="C10346">
            <v>32.799999999999997</v>
          </cell>
          <cell r="D10346">
            <v>46.86</v>
          </cell>
          <cell r="E10346">
            <v>5.0642800000000001</v>
          </cell>
        </row>
        <row r="10347">
          <cell r="A10347" t="str">
            <v>300705A</v>
          </cell>
          <cell r="B10347" t="str">
            <v>NBL RING, PISTON OIL CNTR.</v>
          </cell>
          <cell r="C10347">
            <v>14.94</v>
          </cell>
          <cell r="D10347">
            <v>21.35</v>
          </cell>
          <cell r="E10347">
            <v>8.9758200000000006</v>
          </cell>
        </row>
        <row r="10348">
          <cell r="A10348" t="str">
            <v>300805H</v>
          </cell>
          <cell r="B10348" t="str">
            <v>NBL RING, PISTON TOP</v>
          </cell>
          <cell r="C10348">
            <v>38.31</v>
          </cell>
          <cell r="D10348">
            <v>54.73</v>
          </cell>
          <cell r="E10348">
            <v>7.0509000000000004</v>
          </cell>
        </row>
        <row r="10349">
          <cell r="A10349" t="str">
            <v>30087C</v>
          </cell>
          <cell r="B10349" t="str">
            <v>SPRING</v>
          </cell>
          <cell r="C10349">
            <v>15.96</v>
          </cell>
          <cell r="D10349">
            <v>22.8</v>
          </cell>
          <cell r="E10349">
            <v>10.763999999999999</v>
          </cell>
        </row>
        <row r="10350">
          <cell r="A10350" t="str">
            <v>301012B</v>
          </cell>
          <cell r="B10350" t="str">
            <v>GEAR, CRANKSHAFT</v>
          </cell>
          <cell r="C10350">
            <v>662.73</v>
          </cell>
          <cell r="D10350">
            <v>946.76</v>
          </cell>
          <cell r="E10350">
            <v>141.99584999999999</v>
          </cell>
        </row>
        <row r="10351">
          <cell r="A10351" t="str">
            <v>301015C</v>
          </cell>
          <cell r="B10351" t="str">
            <v>GEAR,INTERMEDIATE</v>
          </cell>
          <cell r="C10351">
            <v>665.86</v>
          </cell>
          <cell r="D10351">
            <v>951.22</v>
          </cell>
          <cell r="E10351">
            <v>181.36526000000001</v>
          </cell>
        </row>
        <row r="10352">
          <cell r="A10352" t="str">
            <v>301016A</v>
          </cell>
          <cell r="B10352" t="str">
            <v>SHAFT, IDLER</v>
          </cell>
          <cell r="C10352">
            <v>78.540000000000006</v>
          </cell>
          <cell r="D10352">
            <v>112.2</v>
          </cell>
          <cell r="E10352">
            <v>25.792000000000002</v>
          </cell>
        </row>
        <row r="10353">
          <cell r="A10353" t="str">
            <v>301026D</v>
          </cell>
          <cell r="B10353" t="str">
            <v>GEAR,CAMSHAFT</v>
          </cell>
          <cell r="C10353">
            <v>1222.48</v>
          </cell>
          <cell r="D10353">
            <v>1746.4</v>
          </cell>
          <cell r="E10353">
            <v>252.57615999999999</v>
          </cell>
        </row>
        <row r="10354">
          <cell r="A10354" t="str">
            <v>301026E</v>
          </cell>
          <cell r="B10354" t="str">
            <v>GEAR, CAMSHAFT</v>
          </cell>
          <cell r="C10354">
            <v>659.75</v>
          </cell>
          <cell r="D10354">
            <v>942.5</v>
          </cell>
          <cell r="E10354">
            <v>383.05509000000001</v>
          </cell>
        </row>
        <row r="10355">
          <cell r="A10355" t="str">
            <v>301045B</v>
          </cell>
          <cell r="B10355" t="str">
            <v>COVER,GEAR</v>
          </cell>
          <cell r="C10355">
            <v>1726.4</v>
          </cell>
          <cell r="D10355">
            <v>2466.29</v>
          </cell>
          <cell r="E10355">
            <v>808.00800000000004</v>
          </cell>
        </row>
        <row r="10356">
          <cell r="A10356" t="str">
            <v>301047A</v>
          </cell>
          <cell r="B10356" t="str">
            <v>NBL CAP,MAIN BRG REAR/IN</v>
          </cell>
          <cell r="C10356">
            <v>224</v>
          </cell>
          <cell r="D10356">
            <v>320</v>
          </cell>
          <cell r="E10356">
            <v>18.90616</v>
          </cell>
        </row>
        <row r="10357">
          <cell r="A10357" t="str">
            <v>301049A</v>
          </cell>
          <cell r="B10357" t="str">
            <v>NBL CAP,MAIN BRG.CENTER</v>
          </cell>
          <cell r="C10357">
            <v>234.4</v>
          </cell>
          <cell r="D10357">
            <v>334.86</v>
          </cell>
          <cell r="E10357">
            <v>27.82</v>
          </cell>
        </row>
        <row r="10358">
          <cell r="A10358" t="str">
            <v>301051C</v>
          </cell>
          <cell r="B10358" t="str">
            <v>GEAR,OIL PUMP DRIVE</v>
          </cell>
          <cell r="C10358">
            <v>529.66999999999996</v>
          </cell>
          <cell r="D10358">
            <v>756.67</v>
          </cell>
          <cell r="E10358">
            <v>165.02259000000001</v>
          </cell>
        </row>
        <row r="10359">
          <cell r="A10359" t="str">
            <v>301060C</v>
          </cell>
          <cell r="B10359" t="str">
            <v>BODY,J.W. PUMP</v>
          </cell>
          <cell r="C10359">
            <v>466.55</v>
          </cell>
          <cell r="D10359">
            <v>666.5</v>
          </cell>
          <cell r="E10359">
            <v>337.84870999999998</v>
          </cell>
        </row>
        <row r="10360">
          <cell r="A10360" t="str">
            <v>301085C</v>
          </cell>
          <cell r="B10360" t="str">
            <v>GEAR,OIL PUMP-DRIVEN</v>
          </cell>
          <cell r="C10360">
            <v>360.7</v>
          </cell>
          <cell r="D10360">
            <v>515.28</v>
          </cell>
          <cell r="E10360">
            <v>232.96</v>
          </cell>
        </row>
        <row r="10361">
          <cell r="A10361" t="str">
            <v>301095A</v>
          </cell>
          <cell r="B10361" t="str">
            <v>PULLEY,CRANKSHAFT</v>
          </cell>
          <cell r="C10361">
            <v>2761.22</v>
          </cell>
          <cell r="D10361">
            <v>3944.6</v>
          </cell>
          <cell r="E10361">
            <v>622.8768</v>
          </cell>
        </row>
        <row r="10362">
          <cell r="A10362" t="str">
            <v>301115C</v>
          </cell>
          <cell r="B10362" t="str">
            <v>GEAR,INTER OIL PUMP</v>
          </cell>
          <cell r="C10362">
            <v>288.39999999999998</v>
          </cell>
          <cell r="D10362">
            <v>412</v>
          </cell>
          <cell r="E10362">
            <v>90.126300000000001</v>
          </cell>
        </row>
        <row r="10363">
          <cell r="A10363" t="str">
            <v>301182B</v>
          </cell>
          <cell r="B10363" t="str">
            <v>COVER, OIL PUMP</v>
          </cell>
          <cell r="C10363">
            <v>148.56</v>
          </cell>
          <cell r="D10363">
            <v>212.23</v>
          </cell>
          <cell r="E10363">
            <v>141.84979999999999</v>
          </cell>
        </row>
        <row r="10364">
          <cell r="A10364" t="str">
            <v>301280A</v>
          </cell>
          <cell r="B10364" t="str">
            <v>BODY, OIL PUMP</v>
          </cell>
          <cell r="C10364">
            <v>375.94</v>
          </cell>
          <cell r="D10364">
            <v>537.04999999999995</v>
          </cell>
          <cell r="E10364">
            <v>314.82769999999999</v>
          </cell>
        </row>
        <row r="10365">
          <cell r="A10365" t="str">
            <v>302015C</v>
          </cell>
          <cell r="B10365" t="str">
            <v>GEAR,J.W. PUMP</v>
          </cell>
          <cell r="C10365">
            <v>273.64999999999998</v>
          </cell>
          <cell r="D10365">
            <v>390.93</v>
          </cell>
          <cell r="E10365">
            <v>71.210899999999995</v>
          </cell>
        </row>
        <row r="10366">
          <cell r="A10366" t="str">
            <v>302016E</v>
          </cell>
          <cell r="B10366" t="str">
            <v>SHAFT,INTER.PUMP DR.</v>
          </cell>
          <cell r="C10366">
            <v>258</v>
          </cell>
          <cell r="D10366">
            <v>368.57</v>
          </cell>
          <cell r="E10366">
            <v>68.067999999999998</v>
          </cell>
        </row>
        <row r="10367">
          <cell r="A10367" t="str">
            <v>302024B</v>
          </cell>
          <cell r="B10367" t="str">
            <v>COVER,CON-ROD. DIPSTICK MOUNT</v>
          </cell>
          <cell r="C10367">
            <v>80.8</v>
          </cell>
          <cell r="D10367">
            <v>115.43</v>
          </cell>
          <cell r="E10367">
            <v>28.308800000000002</v>
          </cell>
        </row>
        <row r="10368">
          <cell r="A10368" t="str">
            <v>302029A</v>
          </cell>
          <cell r="B10368" t="str">
            <v>SPACER,IDLER BEARING</v>
          </cell>
          <cell r="C10368">
            <v>17.34</v>
          </cell>
          <cell r="D10368">
            <v>24.77</v>
          </cell>
          <cell r="E10368">
            <v>2.7871999999999999</v>
          </cell>
        </row>
        <row r="10369">
          <cell r="A10369" t="str">
            <v>302047D</v>
          </cell>
          <cell r="B10369" t="str">
            <v>CAP, MAIN BEARING, REAR</v>
          </cell>
          <cell r="C10369">
            <v>179.18</v>
          </cell>
          <cell r="D10369">
            <v>255.97</v>
          </cell>
          <cell r="E10369">
            <v>191.971</v>
          </cell>
        </row>
        <row r="10370">
          <cell r="A10370" t="str">
            <v>302049D</v>
          </cell>
          <cell r="B10370" t="str">
            <v>CAP, MAIN BRG CENT &amp; INT</v>
          </cell>
          <cell r="C10370">
            <v>183.02</v>
          </cell>
          <cell r="D10370">
            <v>261.45999999999998</v>
          </cell>
          <cell r="E10370">
            <v>191.50299999999999</v>
          </cell>
        </row>
        <row r="10371">
          <cell r="A10371" t="str">
            <v>302050A</v>
          </cell>
          <cell r="B10371" t="str">
            <v>BEARING,INT.CAMSHAFT</v>
          </cell>
          <cell r="C10371">
            <v>62.29</v>
          </cell>
          <cell r="D10371">
            <v>88.99</v>
          </cell>
          <cell r="E10371">
            <v>19.760000000000002</v>
          </cell>
        </row>
        <row r="10372">
          <cell r="A10372" t="str">
            <v>302051B</v>
          </cell>
          <cell r="B10372" t="str">
            <v>GEAR,OIL PUMP DRIVE</v>
          </cell>
          <cell r="C10372">
            <v>1037.76</v>
          </cell>
          <cell r="D10372">
            <v>1482.51</v>
          </cell>
          <cell r="E10372">
            <v>260.36484000000002</v>
          </cell>
        </row>
        <row r="10373">
          <cell r="A10373" t="str">
            <v>302053A</v>
          </cell>
          <cell r="B10373" t="str">
            <v>BEARING,REAR CAMSHAFT</v>
          </cell>
          <cell r="C10373">
            <v>221.61</v>
          </cell>
          <cell r="D10373">
            <v>316.58</v>
          </cell>
          <cell r="E10373">
            <v>82.575999999999993</v>
          </cell>
        </row>
        <row r="10374">
          <cell r="A10374" t="str">
            <v>302056D</v>
          </cell>
          <cell r="B10374" t="str">
            <v>SHAFT, WATER PUMP</v>
          </cell>
          <cell r="C10374">
            <v>573.26</v>
          </cell>
          <cell r="D10374">
            <v>818.94</v>
          </cell>
          <cell r="E10374">
            <v>82.16</v>
          </cell>
        </row>
        <row r="10375">
          <cell r="A10375" t="str">
            <v>302060C</v>
          </cell>
          <cell r="B10375" t="str">
            <v>BODY,WATER PUMP</v>
          </cell>
          <cell r="C10375">
            <v>615.99</v>
          </cell>
          <cell r="D10375">
            <v>879.98</v>
          </cell>
          <cell r="E10375">
            <v>370.59852000000001</v>
          </cell>
        </row>
        <row r="10376">
          <cell r="A10376" t="str">
            <v>302090B</v>
          </cell>
          <cell r="B10376" t="str">
            <v>RETAINER, REAR OIL</v>
          </cell>
          <cell r="C10376">
            <v>148.97</v>
          </cell>
          <cell r="D10376">
            <v>212.82</v>
          </cell>
          <cell r="E10376">
            <v>100.51600000000001</v>
          </cell>
        </row>
        <row r="10377">
          <cell r="A10377" t="str">
            <v>302112B</v>
          </cell>
          <cell r="B10377" t="str">
            <v>GEAR,FRONT CRANKSHAFT</v>
          </cell>
          <cell r="C10377">
            <v>620.64</v>
          </cell>
          <cell r="D10377">
            <v>886.63</v>
          </cell>
          <cell r="E10377">
            <v>139.04808</v>
          </cell>
        </row>
        <row r="10378">
          <cell r="A10378" t="str">
            <v>302115A</v>
          </cell>
          <cell r="B10378" t="str">
            <v>GEAR,IDLR J.W.PUMP</v>
          </cell>
          <cell r="C10378">
            <v>634.64</v>
          </cell>
          <cell r="D10378">
            <v>906.63</v>
          </cell>
          <cell r="E10378">
            <v>135.56019000000001</v>
          </cell>
        </row>
        <row r="10379">
          <cell r="A10379" t="str">
            <v>302126C</v>
          </cell>
          <cell r="B10379" t="str">
            <v>GEAR, CAMSHAFT L.B.</v>
          </cell>
          <cell r="C10379">
            <v>2599.1799999999998</v>
          </cell>
          <cell r="D10379">
            <v>3713.12</v>
          </cell>
          <cell r="E10379">
            <v>559.67314999999996</v>
          </cell>
        </row>
        <row r="10380">
          <cell r="A10380" t="str">
            <v>302178A</v>
          </cell>
          <cell r="B10380" t="str">
            <v>HOUSING,THERMOSTAT(INCH)</v>
          </cell>
          <cell r="C10380">
            <v>1810.5</v>
          </cell>
          <cell r="D10380">
            <v>2586.4299999999998</v>
          </cell>
          <cell r="E10380">
            <v>1141.0730000000001</v>
          </cell>
        </row>
        <row r="10381">
          <cell r="A10381" t="str">
            <v>302180A</v>
          </cell>
          <cell r="B10381" t="str">
            <v>BODY OIL PUMP</v>
          </cell>
          <cell r="C10381">
            <v>376.59</v>
          </cell>
          <cell r="D10381">
            <v>537.99</v>
          </cell>
          <cell r="E10381">
            <v>372.52722</v>
          </cell>
        </row>
        <row r="10382">
          <cell r="A10382" t="str">
            <v>302181A</v>
          </cell>
          <cell r="B10382" t="str">
            <v>GEAR,OIL PUMP DRIVING</v>
          </cell>
          <cell r="C10382">
            <v>778.51</v>
          </cell>
          <cell r="D10382">
            <v>1112.1600000000001</v>
          </cell>
          <cell r="E10382">
            <v>171.74065999999999</v>
          </cell>
        </row>
        <row r="10383">
          <cell r="A10383" t="str">
            <v>302185A</v>
          </cell>
          <cell r="B10383" t="str">
            <v>GEAR,OIL PUMP DRIVEN</v>
          </cell>
          <cell r="C10383">
            <v>776.17</v>
          </cell>
          <cell r="D10383">
            <v>1108.81</v>
          </cell>
          <cell r="E10383">
            <v>146.23439999999999</v>
          </cell>
        </row>
        <row r="10384">
          <cell r="A10384" t="str">
            <v>302216B</v>
          </cell>
          <cell r="B10384" t="str">
            <v>SHAFT, CAM IDLER GEAR</v>
          </cell>
          <cell r="C10384">
            <v>770.27</v>
          </cell>
          <cell r="D10384">
            <v>1100.3900000000001</v>
          </cell>
          <cell r="E10384">
            <v>141.024</v>
          </cell>
        </row>
        <row r="10385">
          <cell r="A10385" t="str">
            <v>302226E</v>
          </cell>
          <cell r="B10385" t="str">
            <v>GEAR, CAMSHAFT R.B.</v>
          </cell>
          <cell r="C10385">
            <v>3427.92</v>
          </cell>
          <cell r="D10385">
            <v>4897.03</v>
          </cell>
          <cell r="E10385">
            <v>652.02479000000005</v>
          </cell>
        </row>
        <row r="10386">
          <cell r="A10386" t="str">
            <v>302254D</v>
          </cell>
          <cell r="B10386" t="str">
            <v>HOUSING, GEAR FRONT</v>
          </cell>
          <cell r="C10386">
            <v>1347.13</v>
          </cell>
          <cell r="D10386">
            <v>1924.47</v>
          </cell>
          <cell r="E10386">
            <v>295.36</v>
          </cell>
        </row>
        <row r="10387">
          <cell r="A10387" t="str">
            <v>302272C</v>
          </cell>
          <cell r="B10387" t="str">
            <v>DIP HOUSING,BUTTFLY VLV LB</v>
          </cell>
          <cell r="C10387">
            <v>913.32</v>
          </cell>
          <cell r="D10387">
            <v>1304.74</v>
          </cell>
          <cell r="E10387">
            <v>362.11559999999997</v>
          </cell>
        </row>
        <row r="10388">
          <cell r="A10388" t="str">
            <v>302315A</v>
          </cell>
          <cell r="B10388" t="str">
            <v>GEAR, GOVNR DRIVE</v>
          </cell>
          <cell r="C10388">
            <v>1143.42</v>
          </cell>
          <cell r="D10388">
            <v>1633.46</v>
          </cell>
          <cell r="E10388">
            <v>263.15143999999998</v>
          </cell>
        </row>
        <row r="10389">
          <cell r="A10389" t="str">
            <v>302372C</v>
          </cell>
          <cell r="B10389" t="str">
            <v>DIP HOUSING,BUTTFLY VLV RB</v>
          </cell>
          <cell r="C10389">
            <v>814.47</v>
          </cell>
          <cell r="D10389">
            <v>1163.53</v>
          </cell>
          <cell r="E10389">
            <v>318.99086</v>
          </cell>
        </row>
        <row r="10390">
          <cell r="A10390" t="str">
            <v>302441A</v>
          </cell>
          <cell r="B10390" t="str">
            <v>MANIFOLD, INTAKE</v>
          </cell>
          <cell r="C10390">
            <v>306.12</v>
          </cell>
          <cell r="D10390">
            <v>437.31</v>
          </cell>
          <cell r="E10390">
            <v>309.11649999999997</v>
          </cell>
        </row>
        <row r="10391">
          <cell r="A10391" t="str">
            <v>303026D</v>
          </cell>
          <cell r="B10391" t="str">
            <v>GEAR, CAMSHAFT L.B.</v>
          </cell>
          <cell r="C10391">
            <v>2653.28</v>
          </cell>
          <cell r="D10391">
            <v>3790.4</v>
          </cell>
          <cell r="E10391">
            <v>533.06219999999996</v>
          </cell>
        </row>
        <row r="10392">
          <cell r="A10392" t="str">
            <v>303080A</v>
          </cell>
          <cell r="B10392" t="str">
            <v>BODY OIL PUMP</v>
          </cell>
          <cell r="C10392">
            <v>577.28</v>
          </cell>
          <cell r="D10392">
            <v>824.69</v>
          </cell>
          <cell r="E10392">
            <v>412.01990000000001</v>
          </cell>
        </row>
        <row r="10393">
          <cell r="A10393" t="str">
            <v>303081A</v>
          </cell>
          <cell r="B10393" t="str">
            <v>GEAR,OIL PUMP DRIVING</v>
          </cell>
          <cell r="C10393">
            <v>1019.29</v>
          </cell>
          <cell r="D10393">
            <v>1456.13</v>
          </cell>
          <cell r="E10393">
            <v>445.2448</v>
          </cell>
        </row>
        <row r="10394">
          <cell r="A10394" t="str">
            <v>303085A</v>
          </cell>
          <cell r="B10394" t="str">
            <v>GEAR,OIL PUMP DRIVEN</v>
          </cell>
          <cell r="C10394">
            <v>989.62</v>
          </cell>
          <cell r="D10394">
            <v>1413.75</v>
          </cell>
          <cell r="E10394">
            <v>440.85599999999999</v>
          </cell>
        </row>
        <row r="10395">
          <cell r="A10395" t="str">
            <v>304003A</v>
          </cell>
          <cell r="B10395" t="str">
            <v>DIP BAR,CROSS</v>
          </cell>
          <cell r="C10395">
            <v>17.489999999999998</v>
          </cell>
          <cell r="D10395">
            <v>24.99</v>
          </cell>
          <cell r="E10395">
            <v>9.8279999999999994</v>
          </cell>
        </row>
        <row r="10396">
          <cell r="A10396" t="str">
            <v>304003B</v>
          </cell>
          <cell r="B10396" t="str">
            <v>CROSS BAR</v>
          </cell>
          <cell r="C10396">
            <v>58.96</v>
          </cell>
          <cell r="D10396">
            <v>84.22</v>
          </cell>
          <cell r="E10396">
            <v>54.241880000000002</v>
          </cell>
        </row>
        <row r="10397">
          <cell r="A10397" t="str">
            <v>304003C</v>
          </cell>
          <cell r="B10397" t="str">
            <v>CROSS BAR</v>
          </cell>
          <cell r="C10397">
            <v>69.69</v>
          </cell>
          <cell r="D10397">
            <v>99.56</v>
          </cell>
          <cell r="E10397">
            <v>32.86374</v>
          </cell>
        </row>
        <row r="10398">
          <cell r="A10398" t="str">
            <v>304005A</v>
          </cell>
          <cell r="B10398" t="str">
            <v>SCREW,ADJUSTNG CROSS BAR</v>
          </cell>
          <cell r="C10398">
            <v>34.51</v>
          </cell>
          <cell r="D10398">
            <v>49.3</v>
          </cell>
          <cell r="E10398">
            <v>9.6720000000000006</v>
          </cell>
        </row>
        <row r="10399">
          <cell r="A10399" t="str">
            <v>304006A</v>
          </cell>
          <cell r="B10399" t="str">
            <v>BALL END PUSHROD</v>
          </cell>
          <cell r="C10399">
            <v>4.18</v>
          </cell>
          <cell r="D10399">
            <v>5.97</v>
          </cell>
          <cell r="E10399">
            <v>3.0476800000000002</v>
          </cell>
        </row>
        <row r="10400">
          <cell r="A10400" t="str">
            <v>304007A</v>
          </cell>
          <cell r="B10400" t="str">
            <v>SOCKET END PUSHROD</v>
          </cell>
          <cell r="C10400">
            <v>4.96</v>
          </cell>
          <cell r="D10400">
            <v>7.09</v>
          </cell>
          <cell r="E10400">
            <v>3.77766</v>
          </cell>
        </row>
        <row r="10401">
          <cell r="A10401" t="str">
            <v>304009A</v>
          </cell>
          <cell r="B10401" t="str">
            <v>RING,ADJUSTMENT</v>
          </cell>
          <cell r="C10401">
            <v>29.65</v>
          </cell>
          <cell r="D10401">
            <v>42.36</v>
          </cell>
          <cell r="E10401">
            <v>16.307200000000002</v>
          </cell>
        </row>
        <row r="10402">
          <cell r="A10402" t="str">
            <v>304009B</v>
          </cell>
          <cell r="B10402" t="str">
            <v>RING,ADJUSTMENT</v>
          </cell>
          <cell r="C10402">
            <v>31.77</v>
          </cell>
          <cell r="D10402">
            <v>45.39</v>
          </cell>
          <cell r="E10402">
            <v>17.472000000000001</v>
          </cell>
        </row>
        <row r="10403">
          <cell r="A10403" t="str">
            <v>304010L</v>
          </cell>
          <cell r="B10403" t="str">
            <v>INSERT, VALVE SEAT 20 DEG. (INT. &amp; EXH.)</v>
          </cell>
          <cell r="C10403">
            <v>7.04</v>
          </cell>
          <cell r="D10403">
            <v>10.06</v>
          </cell>
          <cell r="E10403">
            <v>2.2671999999999999</v>
          </cell>
        </row>
        <row r="10404">
          <cell r="A10404" t="str">
            <v>304014A</v>
          </cell>
          <cell r="B10404" t="str">
            <v>NBL RETAINER,VALVE SPRING</v>
          </cell>
          <cell r="C10404">
            <v>40.799999999999997</v>
          </cell>
          <cell r="D10404">
            <v>58.29</v>
          </cell>
          <cell r="E10404">
            <v>9.7967999999999993</v>
          </cell>
        </row>
        <row r="10405">
          <cell r="A10405" t="str">
            <v>304014C</v>
          </cell>
          <cell r="B10405" t="str">
            <v>RETAINER, VALVE SPRING</v>
          </cell>
          <cell r="C10405">
            <v>124.44</v>
          </cell>
          <cell r="D10405">
            <v>177.77</v>
          </cell>
          <cell r="E10405">
            <v>16.64</v>
          </cell>
        </row>
        <row r="10406">
          <cell r="A10406" t="str">
            <v>304014D</v>
          </cell>
          <cell r="B10406" t="str">
            <v>RETAINER, VALVE SPRING</v>
          </cell>
          <cell r="C10406">
            <v>468.48</v>
          </cell>
          <cell r="D10406">
            <v>669.25</v>
          </cell>
          <cell r="E10406">
            <v>303.45402000000001</v>
          </cell>
        </row>
        <row r="10407">
          <cell r="A10407" t="str">
            <v>304015B</v>
          </cell>
          <cell r="B10407" t="str">
            <v>SEAL,PUMPER-55B857-</v>
          </cell>
          <cell r="C10407">
            <v>1.72</v>
          </cell>
          <cell r="D10407">
            <v>2.46</v>
          </cell>
          <cell r="E10407">
            <v>0.60943999999999998</v>
          </cell>
        </row>
        <row r="10408">
          <cell r="A10408" t="str">
            <v>304015C</v>
          </cell>
          <cell r="B10408" t="str">
            <v>SEAL,VALVE STEM</v>
          </cell>
          <cell r="C10408">
            <v>1.72</v>
          </cell>
          <cell r="D10408">
            <v>2.46</v>
          </cell>
          <cell r="E10408">
            <v>0.60943999999999998</v>
          </cell>
        </row>
        <row r="10409">
          <cell r="A10409" t="str">
            <v>304015D</v>
          </cell>
          <cell r="B10409" t="str">
            <v>SEAL, VALVE STEM</v>
          </cell>
          <cell r="C10409">
            <v>16.579999999999998</v>
          </cell>
          <cell r="D10409">
            <v>23.68</v>
          </cell>
          <cell r="E10409">
            <v>11.18</v>
          </cell>
        </row>
        <row r="10410">
          <cell r="A10410" t="str">
            <v>304015F</v>
          </cell>
          <cell r="B10410" t="str">
            <v>SEAL, VALVE STEM ASSY.</v>
          </cell>
          <cell r="C10410">
            <v>34.33</v>
          </cell>
          <cell r="D10410">
            <v>49.05</v>
          </cell>
          <cell r="E10410">
            <v>10.462400000000001</v>
          </cell>
        </row>
        <row r="10411">
          <cell r="A10411" t="str">
            <v>304021A</v>
          </cell>
          <cell r="B10411" t="str">
            <v>WASHER,CYL HEAD STUD</v>
          </cell>
          <cell r="C10411">
            <v>13.24</v>
          </cell>
          <cell r="D10411">
            <v>18.91</v>
          </cell>
          <cell r="E10411">
            <v>8.9231999999999996</v>
          </cell>
        </row>
        <row r="10412">
          <cell r="A10412" t="str">
            <v>304024A</v>
          </cell>
          <cell r="B10412" t="str">
            <v>O-RING, CYL. SLEEVE-TOP</v>
          </cell>
          <cell r="C10412">
            <v>10.1</v>
          </cell>
          <cell r="D10412">
            <v>14.43</v>
          </cell>
          <cell r="E10412">
            <v>3.2052800000000001</v>
          </cell>
        </row>
        <row r="10413">
          <cell r="A10413" t="str">
            <v>304025A</v>
          </cell>
          <cell r="B10413" t="str">
            <v>O-RING,CYL SLEEVE-BOTTOM</v>
          </cell>
          <cell r="C10413">
            <v>21.85</v>
          </cell>
          <cell r="D10413">
            <v>31.21</v>
          </cell>
          <cell r="E10413">
            <v>6.7253400000000001</v>
          </cell>
        </row>
        <row r="10414">
          <cell r="A10414" t="str">
            <v>304031D</v>
          </cell>
          <cell r="B10414" t="str">
            <v>PIN,CAM FOLLOWER</v>
          </cell>
          <cell r="C10414">
            <v>19.440000000000001</v>
          </cell>
          <cell r="D10414">
            <v>27.77</v>
          </cell>
          <cell r="E10414">
            <v>12.375999999999999</v>
          </cell>
        </row>
        <row r="10415">
          <cell r="A10415" t="str">
            <v>304031E</v>
          </cell>
          <cell r="B10415" t="str">
            <v>PIN,CAM FOLLOWER</v>
          </cell>
          <cell r="C10415">
            <v>21.11</v>
          </cell>
          <cell r="D10415">
            <v>30.16</v>
          </cell>
          <cell r="E10415">
            <v>3.5134300000000001</v>
          </cell>
        </row>
        <row r="10416">
          <cell r="A10416" t="str">
            <v>304032D</v>
          </cell>
          <cell r="B10416" t="str">
            <v>BUSHING,CAM FOLLOWER</v>
          </cell>
          <cell r="C10416">
            <v>17.95</v>
          </cell>
          <cell r="D10416">
            <v>25.64</v>
          </cell>
          <cell r="E10416">
            <v>9.2415400000000005</v>
          </cell>
        </row>
        <row r="10417">
          <cell r="A10417" t="str">
            <v>304033A</v>
          </cell>
          <cell r="B10417" t="str">
            <v>ROLLER,CAM FOLLOWER</v>
          </cell>
          <cell r="C10417">
            <v>62.22</v>
          </cell>
          <cell r="D10417">
            <v>88.89</v>
          </cell>
          <cell r="E10417">
            <v>19.489599999999999</v>
          </cell>
        </row>
        <row r="10418">
          <cell r="A10418" t="str">
            <v>304034A</v>
          </cell>
          <cell r="B10418" t="str">
            <v>SEAT PUSHROD</v>
          </cell>
          <cell r="C10418">
            <v>52.02</v>
          </cell>
          <cell r="D10418">
            <v>74.31</v>
          </cell>
          <cell r="E10418">
            <v>31.106400000000001</v>
          </cell>
        </row>
        <row r="10419">
          <cell r="A10419" t="str">
            <v>304037A</v>
          </cell>
          <cell r="B10419" t="str">
            <v>SPACER,CAM FOLLOWER</v>
          </cell>
          <cell r="C10419">
            <v>9.91</v>
          </cell>
          <cell r="D10419">
            <v>14.16</v>
          </cell>
          <cell r="E10419">
            <v>2.2879999999999998</v>
          </cell>
        </row>
        <row r="10420">
          <cell r="A10420" t="str">
            <v>304037C</v>
          </cell>
          <cell r="B10420" t="str">
            <v>SPACER,CAM FOLLOWER</v>
          </cell>
          <cell r="C10420">
            <v>15.79</v>
          </cell>
          <cell r="D10420">
            <v>22.56</v>
          </cell>
          <cell r="E10420">
            <v>9.4640000000000004</v>
          </cell>
        </row>
        <row r="10421">
          <cell r="A10421" t="str">
            <v>304040A</v>
          </cell>
          <cell r="B10421" t="str">
            <v>SOCKET,BALL</v>
          </cell>
          <cell r="C10421">
            <v>40.17</v>
          </cell>
          <cell r="D10421">
            <v>57.39</v>
          </cell>
          <cell r="E10421">
            <v>6.8327999999999998</v>
          </cell>
        </row>
        <row r="10422">
          <cell r="A10422" t="str">
            <v>304047A</v>
          </cell>
          <cell r="B10422" t="str">
            <v>SEAL,REAR CRANKSHAFT</v>
          </cell>
          <cell r="C10422">
            <v>147.74</v>
          </cell>
          <cell r="D10422">
            <v>211.05</v>
          </cell>
          <cell r="E10422">
            <v>49.805599999999998</v>
          </cell>
        </row>
        <row r="10423">
          <cell r="A10423" t="str">
            <v>304052A</v>
          </cell>
          <cell r="B10423" t="str">
            <v>WASHER,COUNTERWEIGHT</v>
          </cell>
          <cell r="C10423">
            <v>27.19</v>
          </cell>
          <cell r="D10423">
            <v>38.85</v>
          </cell>
          <cell r="E10423">
            <v>9.8352799999999991</v>
          </cell>
        </row>
        <row r="10424">
          <cell r="A10424" t="str">
            <v>304052B</v>
          </cell>
          <cell r="B10424" t="str">
            <v>WASHER,COUNTERWEIGHT BOLT</v>
          </cell>
          <cell r="C10424">
            <v>6.21</v>
          </cell>
          <cell r="D10424">
            <v>8.8699999999999992</v>
          </cell>
          <cell r="E10424">
            <v>3.2656000000000001</v>
          </cell>
        </row>
        <row r="10425">
          <cell r="A10425" t="str">
            <v>304055B</v>
          </cell>
          <cell r="B10425" t="str">
            <v>NBL BOLT,CONN ROD</v>
          </cell>
          <cell r="C10425">
            <v>43.7</v>
          </cell>
          <cell r="D10425">
            <v>62.42</v>
          </cell>
          <cell r="E10425">
            <v>8.1691500000000001</v>
          </cell>
        </row>
        <row r="10426">
          <cell r="A10426" t="str">
            <v>304056B</v>
          </cell>
          <cell r="B10426" t="str">
            <v>NBL BOLT,FLYWHEEL</v>
          </cell>
          <cell r="C10426">
            <v>8.5500000000000007</v>
          </cell>
          <cell r="D10426">
            <v>12.21</v>
          </cell>
          <cell r="E10426">
            <v>1.47346</v>
          </cell>
        </row>
        <row r="10427">
          <cell r="A10427" t="str">
            <v>304060B</v>
          </cell>
          <cell r="B10427" t="str">
            <v>NBL DAMPER, VIBRATION</v>
          </cell>
          <cell r="C10427">
            <v>1285.28</v>
          </cell>
          <cell r="D10427">
            <v>1836.11</v>
          </cell>
          <cell r="E10427">
            <v>554.71519999999998</v>
          </cell>
        </row>
        <row r="10428">
          <cell r="A10428" t="str">
            <v>304061A</v>
          </cell>
          <cell r="B10428" t="str">
            <v>BOLT,EXH. MANIFOLD</v>
          </cell>
          <cell r="C10428">
            <v>3.99</v>
          </cell>
          <cell r="D10428">
            <v>5.7</v>
          </cell>
          <cell r="E10428">
            <v>2.68736</v>
          </cell>
        </row>
        <row r="10429">
          <cell r="A10429" t="str">
            <v>304070A</v>
          </cell>
          <cell r="B10429" t="str">
            <v>PLUG, CUP 22MM DIA.</v>
          </cell>
          <cell r="C10429">
            <v>2.3199999999999998</v>
          </cell>
          <cell r="D10429">
            <v>3.31</v>
          </cell>
          <cell r="E10429">
            <v>1.248</v>
          </cell>
        </row>
        <row r="10430">
          <cell r="A10430" t="str">
            <v>304074A</v>
          </cell>
          <cell r="B10430" t="str">
            <v>PLUG,M16X1.5 TAPER DIN 906</v>
          </cell>
          <cell r="C10430">
            <v>2.46</v>
          </cell>
          <cell r="D10430">
            <v>3.51</v>
          </cell>
          <cell r="E10430">
            <v>1.2687999999999999</v>
          </cell>
        </row>
        <row r="10431">
          <cell r="A10431" t="str">
            <v>304074B</v>
          </cell>
          <cell r="B10431" t="str">
            <v>PLUG,M14X1.5 TAPER DIN 906</v>
          </cell>
          <cell r="C10431">
            <v>2.0099999999999998</v>
          </cell>
          <cell r="D10431">
            <v>2.87</v>
          </cell>
          <cell r="E10431">
            <v>0.72821999999999998</v>
          </cell>
        </row>
        <row r="10432">
          <cell r="A10432" t="str">
            <v>304074D</v>
          </cell>
          <cell r="B10432" t="str">
            <v>PLUG,M30X1,50 TAPER DIN 906</v>
          </cell>
          <cell r="C10432">
            <v>4.37</v>
          </cell>
          <cell r="D10432">
            <v>6.24</v>
          </cell>
          <cell r="E10432">
            <v>2.2464</v>
          </cell>
        </row>
        <row r="10433">
          <cell r="A10433" t="str">
            <v>304078A</v>
          </cell>
          <cell r="B10433" t="str">
            <v>BRG,INT.OIL PMP GEAR</v>
          </cell>
          <cell r="C10433">
            <v>59.38</v>
          </cell>
          <cell r="D10433">
            <v>84.83</v>
          </cell>
          <cell r="E10433">
            <v>31.2</v>
          </cell>
        </row>
        <row r="10434">
          <cell r="A10434" t="str">
            <v>304079A</v>
          </cell>
          <cell r="B10434" t="str">
            <v>BEARING,WATER PUMP</v>
          </cell>
          <cell r="C10434">
            <v>11.56</v>
          </cell>
          <cell r="D10434">
            <v>16.510000000000002</v>
          </cell>
          <cell r="E10434">
            <v>2.6520000000000001</v>
          </cell>
        </row>
        <row r="10435">
          <cell r="A10435" t="str">
            <v>304080A</v>
          </cell>
          <cell r="B10435" t="str">
            <v>BEARING,TAPER ROLLER</v>
          </cell>
          <cell r="C10435">
            <v>52.02</v>
          </cell>
          <cell r="D10435">
            <v>74.31</v>
          </cell>
          <cell r="E10435">
            <v>18.397600000000001</v>
          </cell>
        </row>
        <row r="10436">
          <cell r="A10436" t="str">
            <v>304103E</v>
          </cell>
          <cell r="B10436" t="str">
            <v>TUBE, OIL INLET</v>
          </cell>
          <cell r="C10436">
            <v>687.24</v>
          </cell>
          <cell r="D10436">
            <v>981.77</v>
          </cell>
          <cell r="E10436">
            <v>455.64362</v>
          </cell>
        </row>
        <row r="10437">
          <cell r="A10437" t="str">
            <v>304104C</v>
          </cell>
          <cell r="B10437" t="str">
            <v>BELL, SUCTION</v>
          </cell>
          <cell r="C10437">
            <v>204</v>
          </cell>
          <cell r="D10437">
            <v>291.43</v>
          </cell>
          <cell r="E10437">
            <v>107.1497</v>
          </cell>
        </row>
        <row r="10438">
          <cell r="A10438" t="str">
            <v>304106B</v>
          </cell>
          <cell r="B10438" t="str">
            <v>SUPPORT,OIL INLET</v>
          </cell>
          <cell r="C10438">
            <v>31.26</v>
          </cell>
          <cell r="D10438">
            <v>44.66</v>
          </cell>
          <cell r="E10438">
            <v>33.189459999999997</v>
          </cell>
        </row>
        <row r="10439">
          <cell r="A10439" t="str">
            <v>304106C</v>
          </cell>
          <cell r="B10439" t="str">
            <v>SUPPORT, OIL IN PIPE</v>
          </cell>
          <cell r="C10439">
            <v>49.62</v>
          </cell>
          <cell r="D10439">
            <v>70.89</v>
          </cell>
          <cell r="E10439">
            <v>10.348000000000001</v>
          </cell>
        </row>
        <row r="10440">
          <cell r="A10440" t="str">
            <v>304110B</v>
          </cell>
          <cell r="B10440" t="str">
            <v>ELBOW, OIL PUMP OUTLET</v>
          </cell>
          <cell r="C10440">
            <v>129.13999999999999</v>
          </cell>
          <cell r="D10440">
            <v>184.49</v>
          </cell>
          <cell r="E10440">
            <v>79.872</v>
          </cell>
        </row>
        <row r="10441">
          <cell r="A10441" t="str">
            <v>304112A</v>
          </cell>
          <cell r="B10441" t="str">
            <v>NUT,OIL PUMP SHAFT</v>
          </cell>
          <cell r="C10441">
            <v>27.96</v>
          </cell>
          <cell r="D10441">
            <v>39.94</v>
          </cell>
          <cell r="E10441">
            <v>14.154400000000001</v>
          </cell>
        </row>
        <row r="10442">
          <cell r="A10442" t="str">
            <v>304118A</v>
          </cell>
          <cell r="B10442" t="str">
            <v>PLUG, ORING, DIA. 45MM</v>
          </cell>
          <cell r="C10442">
            <v>21.32</v>
          </cell>
          <cell r="D10442">
            <v>30.45</v>
          </cell>
          <cell r="E10442">
            <v>6.968</v>
          </cell>
        </row>
        <row r="10443">
          <cell r="A10443" t="str">
            <v>304120B</v>
          </cell>
          <cell r="B10443" t="str">
            <v>BODY OIL COOLER</v>
          </cell>
          <cell r="C10443">
            <v>180.65</v>
          </cell>
          <cell r="D10443">
            <v>258.07</v>
          </cell>
          <cell r="E10443">
            <v>163.31790000000001</v>
          </cell>
        </row>
        <row r="10444">
          <cell r="A10444" t="str">
            <v>304122A</v>
          </cell>
          <cell r="B10444" t="str">
            <v>GASKET, OIL COOLER</v>
          </cell>
          <cell r="C10444">
            <v>20.5</v>
          </cell>
          <cell r="D10444">
            <v>29.29</v>
          </cell>
          <cell r="E10444">
            <v>7.1344000000000003</v>
          </cell>
        </row>
        <row r="10445">
          <cell r="A10445" t="str">
            <v>304135A</v>
          </cell>
          <cell r="B10445" t="str">
            <v>BODY,PRESS.REL.VALVE</v>
          </cell>
          <cell r="C10445">
            <v>113.68</v>
          </cell>
          <cell r="D10445">
            <v>162.4</v>
          </cell>
          <cell r="E10445">
            <v>67.943200000000004</v>
          </cell>
        </row>
        <row r="10446">
          <cell r="A10446" t="str">
            <v>304148A</v>
          </cell>
          <cell r="B10446" t="str">
            <v>BRACKET,HEAT SHIELD</v>
          </cell>
          <cell r="C10446">
            <v>43.67</v>
          </cell>
          <cell r="D10446">
            <v>62.39</v>
          </cell>
          <cell r="E10446">
            <v>9.4431999999999992</v>
          </cell>
        </row>
        <row r="10447">
          <cell r="A10447" t="str">
            <v>304148B</v>
          </cell>
          <cell r="B10447" t="str">
            <v>DIP BRKT,TURBO DISC SUPPORT</v>
          </cell>
          <cell r="C10447">
            <v>36.26</v>
          </cell>
          <cell r="D10447">
            <v>51.79</v>
          </cell>
          <cell r="E10447">
            <v>7.8491900000000001</v>
          </cell>
        </row>
        <row r="10448">
          <cell r="A10448" t="str">
            <v>304150D</v>
          </cell>
          <cell r="B10448" t="str">
            <v>DIPSTICK</v>
          </cell>
          <cell r="C10448">
            <v>71</v>
          </cell>
          <cell r="D10448">
            <v>101.43</v>
          </cell>
          <cell r="E10448">
            <v>8.0588599999999992</v>
          </cell>
        </row>
        <row r="10449">
          <cell r="A10449" t="str">
            <v>304152A</v>
          </cell>
          <cell r="B10449" t="str">
            <v>COVER, DIPSTICK</v>
          </cell>
          <cell r="C10449">
            <v>27.18</v>
          </cell>
          <cell r="D10449">
            <v>38.82</v>
          </cell>
          <cell r="E10449">
            <v>18.3248</v>
          </cell>
        </row>
        <row r="10450">
          <cell r="A10450" t="str">
            <v>304156L</v>
          </cell>
          <cell r="B10450" t="str">
            <v>TUBE,REG BALANCE</v>
          </cell>
          <cell r="C10450">
            <v>27.57</v>
          </cell>
          <cell r="D10450">
            <v>39.380000000000003</v>
          </cell>
          <cell r="E10450">
            <v>27.7302</v>
          </cell>
        </row>
        <row r="10451">
          <cell r="A10451" t="str">
            <v>304156M</v>
          </cell>
          <cell r="B10451" t="str">
            <v>TUBE,W'GATE W.OUT.</v>
          </cell>
          <cell r="C10451">
            <v>24.45</v>
          </cell>
          <cell r="D10451">
            <v>34.93</v>
          </cell>
          <cell r="E10451">
            <v>24.02083</v>
          </cell>
        </row>
        <row r="10452">
          <cell r="A10452" t="str">
            <v>304156N</v>
          </cell>
          <cell r="B10452" t="str">
            <v>TUBE,W'GATE W.INL.</v>
          </cell>
          <cell r="C10452">
            <v>24.94</v>
          </cell>
          <cell r="D10452">
            <v>35.630000000000003</v>
          </cell>
          <cell r="E10452">
            <v>24.322220000000002</v>
          </cell>
        </row>
        <row r="10453">
          <cell r="A10453" t="str">
            <v>304156S</v>
          </cell>
          <cell r="B10453" t="str">
            <v>TUBE PLENUM UNION</v>
          </cell>
          <cell r="C10453">
            <v>20.64</v>
          </cell>
          <cell r="D10453">
            <v>29.49</v>
          </cell>
          <cell r="E10453">
            <v>17.6965</v>
          </cell>
        </row>
        <row r="10454">
          <cell r="A10454" t="str">
            <v>304169J</v>
          </cell>
          <cell r="B10454" t="str">
            <v>TUBE,WATER PUMP IDLER OIL SUPPLY</v>
          </cell>
          <cell r="C10454">
            <v>44.51</v>
          </cell>
          <cell r="D10454">
            <v>63.59</v>
          </cell>
          <cell r="E10454">
            <v>32.444400000000002</v>
          </cell>
        </row>
        <row r="10455">
          <cell r="A10455" t="str">
            <v>304177A</v>
          </cell>
          <cell r="B10455" t="str">
            <v>ADAPTER,PIPE</v>
          </cell>
          <cell r="C10455">
            <v>52.31</v>
          </cell>
          <cell r="D10455">
            <v>74.73</v>
          </cell>
          <cell r="E10455">
            <v>32.336129999999997</v>
          </cell>
        </row>
        <row r="10456">
          <cell r="A10456" t="str">
            <v>304177B</v>
          </cell>
          <cell r="B10456" t="str">
            <v>DIP ADAPTER,PIPE</v>
          </cell>
          <cell r="C10456">
            <v>46.97</v>
          </cell>
          <cell r="D10456">
            <v>67.099999999999994</v>
          </cell>
          <cell r="E10456">
            <v>11.228569999999999</v>
          </cell>
        </row>
        <row r="10457">
          <cell r="A10457" t="str">
            <v>304195A</v>
          </cell>
          <cell r="B10457" t="str">
            <v>SPRING, PRESS. REGULATOR VALVE</v>
          </cell>
          <cell r="C10457">
            <v>13.69</v>
          </cell>
          <cell r="D10457">
            <v>19.55</v>
          </cell>
          <cell r="E10457">
            <v>3.6038800000000002</v>
          </cell>
        </row>
        <row r="10458">
          <cell r="A10458" t="str">
            <v>304200E</v>
          </cell>
          <cell r="B10458" t="str">
            <v>COVER,INT.MAN.CNT.</v>
          </cell>
          <cell r="C10458">
            <v>38.82</v>
          </cell>
          <cell r="D10458">
            <v>55.46</v>
          </cell>
          <cell r="E10458">
            <v>19.3752</v>
          </cell>
        </row>
        <row r="10459">
          <cell r="A10459" t="str">
            <v>304200G</v>
          </cell>
          <cell r="B10459" t="str">
            <v>COVER,INT MANIFOLD</v>
          </cell>
          <cell r="C10459">
            <v>77.739999999999995</v>
          </cell>
          <cell r="D10459">
            <v>111.06</v>
          </cell>
          <cell r="E10459">
            <v>23.192</v>
          </cell>
        </row>
        <row r="10460">
          <cell r="A10460" t="str">
            <v>304200J</v>
          </cell>
          <cell r="B10460" t="str">
            <v>COVER,INTAKE MNFLD.CENTER</v>
          </cell>
          <cell r="C10460">
            <v>56.81</v>
          </cell>
          <cell r="D10460">
            <v>81.16</v>
          </cell>
          <cell r="E10460">
            <v>36.758890000000001</v>
          </cell>
        </row>
        <row r="10461">
          <cell r="A10461" t="str">
            <v>304201E</v>
          </cell>
          <cell r="B10461" t="str">
            <v>GASKET,MFLD COVER</v>
          </cell>
          <cell r="C10461">
            <v>15.3</v>
          </cell>
          <cell r="D10461">
            <v>21.86</v>
          </cell>
          <cell r="E10461">
            <v>4.7839999999999998</v>
          </cell>
        </row>
        <row r="10462">
          <cell r="A10462" t="str">
            <v>304201F</v>
          </cell>
          <cell r="B10462" t="str">
            <v>GASKET,CENTER COVER</v>
          </cell>
          <cell r="C10462">
            <v>16.32</v>
          </cell>
          <cell r="D10462">
            <v>23.31</v>
          </cell>
          <cell r="E10462">
            <v>5.2</v>
          </cell>
        </row>
        <row r="10463">
          <cell r="A10463" t="str">
            <v>304215B</v>
          </cell>
          <cell r="B10463" t="str">
            <v>GASKET, ELBOW</v>
          </cell>
          <cell r="C10463">
            <v>3.85</v>
          </cell>
          <cell r="D10463">
            <v>5.49</v>
          </cell>
          <cell r="E10463">
            <v>2.9952000000000001</v>
          </cell>
        </row>
        <row r="10464">
          <cell r="A10464" t="str">
            <v>304250B</v>
          </cell>
          <cell r="B10464" t="str">
            <v>GASKET,EXH MFLD</v>
          </cell>
          <cell r="C10464">
            <v>9.93</v>
          </cell>
          <cell r="D10464">
            <v>14.19</v>
          </cell>
          <cell r="E10464">
            <v>4.2691999999999997</v>
          </cell>
        </row>
        <row r="10465">
          <cell r="A10465" t="str">
            <v>304252A</v>
          </cell>
          <cell r="B10465" t="str">
            <v>STUD,EXH.OUT.ELBOW</v>
          </cell>
          <cell r="C10465">
            <v>21.06</v>
          </cell>
          <cell r="D10465">
            <v>30.09</v>
          </cell>
          <cell r="E10465">
            <v>14.2064</v>
          </cell>
        </row>
        <row r="10466">
          <cell r="A10466" t="str">
            <v>304258E</v>
          </cell>
          <cell r="B10466" t="str">
            <v>GSKT. EXH MFLD OUT</v>
          </cell>
          <cell r="C10466">
            <v>7.01</v>
          </cell>
          <cell r="D10466">
            <v>10.01</v>
          </cell>
          <cell r="E10466">
            <v>3.6077599999999999</v>
          </cell>
        </row>
        <row r="10467">
          <cell r="A10467" t="str">
            <v>304278A</v>
          </cell>
          <cell r="B10467" t="str">
            <v>WATERCONN,WC EXHMFLD</v>
          </cell>
          <cell r="C10467">
            <v>5.48</v>
          </cell>
          <cell r="D10467">
            <v>7.83</v>
          </cell>
          <cell r="E10467">
            <v>3.6945999999999999</v>
          </cell>
        </row>
        <row r="10468">
          <cell r="A10468" t="str">
            <v>304303B</v>
          </cell>
          <cell r="B10468" t="str">
            <v>NUT,WP IMPELLER,M18X1.5</v>
          </cell>
          <cell r="C10468">
            <v>27.18</v>
          </cell>
          <cell r="D10468">
            <v>38.83</v>
          </cell>
          <cell r="E10468">
            <v>9.3287999999999993</v>
          </cell>
        </row>
        <row r="10469">
          <cell r="A10469" t="str">
            <v>304307A</v>
          </cell>
          <cell r="B10469" t="str">
            <v>SPACER,WP BEARING</v>
          </cell>
          <cell r="C10469">
            <v>9.24</v>
          </cell>
          <cell r="D10469">
            <v>13.2</v>
          </cell>
          <cell r="E10469">
            <v>3.0472000000000001</v>
          </cell>
        </row>
        <row r="10470">
          <cell r="A10470" t="str">
            <v>304314A</v>
          </cell>
          <cell r="B10470" t="str">
            <v>GASKET</v>
          </cell>
          <cell r="C10470">
            <v>1.39</v>
          </cell>
          <cell r="D10470">
            <v>1.98</v>
          </cell>
          <cell r="E10470">
            <v>0.26</v>
          </cell>
        </row>
        <row r="10471">
          <cell r="A10471" t="str">
            <v>304322A</v>
          </cell>
          <cell r="B10471" t="str">
            <v>HOSE,WATER</v>
          </cell>
          <cell r="C10471">
            <v>7.87</v>
          </cell>
          <cell r="D10471">
            <v>11.25</v>
          </cell>
          <cell r="E10471">
            <v>4.5552000000000001</v>
          </cell>
        </row>
        <row r="10472">
          <cell r="A10472" t="str">
            <v>304324C</v>
          </cell>
          <cell r="B10472" t="str">
            <v>GASKET,WATER MFLD</v>
          </cell>
          <cell r="C10472">
            <v>1.1399999999999999</v>
          </cell>
          <cell r="D10472">
            <v>1.63</v>
          </cell>
          <cell r="E10472">
            <v>0.31512000000000001</v>
          </cell>
        </row>
        <row r="10473">
          <cell r="A10473" t="str">
            <v>304324D</v>
          </cell>
          <cell r="B10473" t="str">
            <v>GASKET,WATER MFLD</v>
          </cell>
          <cell r="C10473">
            <v>3.1</v>
          </cell>
          <cell r="D10473">
            <v>4.43</v>
          </cell>
          <cell r="E10473">
            <v>0.56159999999999999</v>
          </cell>
        </row>
        <row r="10474">
          <cell r="A10474" t="str">
            <v>304328A</v>
          </cell>
          <cell r="B10474" t="str">
            <v>BUSHING,OIL PUMP</v>
          </cell>
          <cell r="C10474">
            <v>33.28</v>
          </cell>
          <cell r="D10474">
            <v>47.54</v>
          </cell>
          <cell r="E10474">
            <v>22.443200000000001</v>
          </cell>
        </row>
        <row r="10475">
          <cell r="A10475" t="str">
            <v>304328D</v>
          </cell>
          <cell r="B10475" t="str">
            <v>BUSHING,OIL PUMP SHAFT</v>
          </cell>
          <cell r="C10475">
            <v>41.18</v>
          </cell>
          <cell r="D10475">
            <v>58.82</v>
          </cell>
          <cell r="E10475">
            <v>12.3344</v>
          </cell>
        </row>
        <row r="10476">
          <cell r="A10476" t="str">
            <v>304329A</v>
          </cell>
          <cell r="B10476" t="str">
            <v>FLANGE,JW PUMP INLET</v>
          </cell>
          <cell r="C10476">
            <v>352.64</v>
          </cell>
          <cell r="D10476">
            <v>503.77</v>
          </cell>
          <cell r="E10476">
            <v>211.18</v>
          </cell>
        </row>
        <row r="10477">
          <cell r="A10477" t="str">
            <v>304335C</v>
          </cell>
          <cell r="B10477" t="str">
            <v>ADAPTER,THERMO.HOUSE</v>
          </cell>
          <cell r="C10477">
            <v>450.88</v>
          </cell>
          <cell r="D10477">
            <v>644.12</v>
          </cell>
          <cell r="E10477">
            <v>172.03059999999999</v>
          </cell>
        </row>
        <row r="10478">
          <cell r="A10478" t="str">
            <v>304342C</v>
          </cell>
          <cell r="B10478" t="str">
            <v>FLANGE,WATER OUTLET</v>
          </cell>
          <cell r="C10478">
            <v>255.94</v>
          </cell>
          <cell r="D10478">
            <v>365.63</v>
          </cell>
          <cell r="E10478">
            <v>99.603999999999999</v>
          </cell>
        </row>
        <row r="10479">
          <cell r="A10479" t="str">
            <v>304397C</v>
          </cell>
          <cell r="B10479" t="str">
            <v>SEAL,OIL-WATER PUMP</v>
          </cell>
          <cell r="C10479">
            <v>32.57</v>
          </cell>
          <cell r="D10479">
            <v>46.53</v>
          </cell>
          <cell r="E10479">
            <v>5.0415000000000001</v>
          </cell>
        </row>
        <row r="10480">
          <cell r="A10480" t="str">
            <v>304617B</v>
          </cell>
          <cell r="B10480" t="str">
            <v>HEADER,WATER IN FR</v>
          </cell>
          <cell r="C10480">
            <v>425.6</v>
          </cell>
          <cell r="D10480">
            <v>608</v>
          </cell>
          <cell r="E10480">
            <v>221.48230000000001</v>
          </cell>
        </row>
        <row r="10481">
          <cell r="A10481" t="str">
            <v>304618D</v>
          </cell>
          <cell r="B10481" t="str">
            <v>HEADER,WTR IN FRT CNTR</v>
          </cell>
          <cell r="C10481">
            <v>188.57</v>
          </cell>
          <cell r="D10481">
            <v>269.38</v>
          </cell>
          <cell r="E10481">
            <v>183.16327000000001</v>
          </cell>
        </row>
        <row r="10482">
          <cell r="A10482" t="str">
            <v>304619E</v>
          </cell>
          <cell r="B10482" t="str">
            <v>HEADER,WATER IN REAR</v>
          </cell>
          <cell r="C10482">
            <v>220.03</v>
          </cell>
          <cell r="D10482">
            <v>314.33</v>
          </cell>
          <cell r="E10482">
            <v>146.50479999999999</v>
          </cell>
        </row>
        <row r="10483">
          <cell r="A10483" t="str">
            <v>304636B</v>
          </cell>
          <cell r="B10483" t="str">
            <v>SUPPORT,THERMO BOX</v>
          </cell>
          <cell r="C10483">
            <v>18.61</v>
          </cell>
          <cell r="D10483">
            <v>26.58</v>
          </cell>
          <cell r="E10483">
            <v>17.878799999999998</v>
          </cell>
        </row>
        <row r="10484">
          <cell r="A10484" t="str">
            <v>304700E</v>
          </cell>
          <cell r="B10484" t="str">
            <v>COVER,CAMSHAFT ACCESS</v>
          </cell>
          <cell r="C10484">
            <v>44.24</v>
          </cell>
          <cell r="D10484">
            <v>63.2</v>
          </cell>
          <cell r="E10484">
            <v>7.1760000000000002</v>
          </cell>
        </row>
        <row r="10485">
          <cell r="A10485" t="str">
            <v>304700F</v>
          </cell>
          <cell r="B10485" t="str">
            <v>COVER,CAMSHAFT ACCESS</v>
          </cell>
          <cell r="C10485">
            <v>45.64</v>
          </cell>
          <cell r="D10485">
            <v>65.2</v>
          </cell>
          <cell r="E10485">
            <v>34.836239999999997</v>
          </cell>
        </row>
        <row r="10486">
          <cell r="A10486" t="str">
            <v>304700J</v>
          </cell>
          <cell r="B10486" t="str">
            <v>DIP COVER WITH DRAIN</v>
          </cell>
          <cell r="C10486">
            <v>30.28</v>
          </cell>
          <cell r="D10486">
            <v>43.25</v>
          </cell>
          <cell r="E10486">
            <v>26.384499999999999</v>
          </cell>
        </row>
        <row r="10487">
          <cell r="A10487" t="str">
            <v>304700M</v>
          </cell>
          <cell r="B10487" t="str">
            <v>COVER, BREATHER CONNECTION</v>
          </cell>
          <cell r="C10487">
            <v>367.5</v>
          </cell>
          <cell r="D10487">
            <v>525.01</v>
          </cell>
          <cell r="E10487">
            <v>144.54266000000001</v>
          </cell>
        </row>
        <row r="10488">
          <cell r="A10488" t="str">
            <v>304701F</v>
          </cell>
          <cell r="B10488" t="str">
            <v>SUPPORT,CLIP</v>
          </cell>
          <cell r="C10488">
            <v>14.03</v>
          </cell>
          <cell r="D10488">
            <v>20.05</v>
          </cell>
          <cell r="E10488">
            <v>13.95692</v>
          </cell>
        </row>
        <row r="10489">
          <cell r="A10489" t="str">
            <v>304701K</v>
          </cell>
          <cell r="B10489" t="str">
            <v>SUPPORT,CLIP</v>
          </cell>
          <cell r="C10489">
            <v>9.94</v>
          </cell>
          <cell r="D10489">
            <v>14.2</v>
          </cell>
          <cell r="E10489">
            <v>9.8941700000000008</v>
          </cell>
        </row>
        <row r="10490">
          <cell r="A10490" t="str">
            <v>304701R</v>
          </cell>
          <cell r="B10490" t="str">
            <v>SUPPORT, CLIP</v>
          </cell>
          <cell r="C10490">
            <v>3.94</v>
          </cell>
          <cell r="D10490">
            <v>5.63</v>
          </cell>
          <cell r="E10490">
            <v>2.6623999999999999</v>
          </cell>
        </row>
        <row r="10491">
          <cell r="A10491" t="str">
            <v>304701S</v>
          </cell>
          <cell r="B10491" t="str">
            <v>BRACKET,PIPE SUPPRT</v>
          </cell>
          <cell r="C10491">
            <v>21.47</v>
          </cell>
          <cell r="D10491">
            <v>30.67</v>
          </cell>
          <cell r="E10491">
            <v>14.476800000000001</v>
          </cell>
        </row>
        <row r="10492">
          <cell r="A10492" t="str">
            <v>304701U</v>
          </cell>
          <cell r="B10492" t="str">
            <v>BRACKET CONDUIT</v>
          </cell>
          <cell r="C10492">
            <v>16.48</v>
          </cell>
          <cell r="D10492">
            <v>23.54</v>
          </cell>
          <cell r="E10492">
            <v>5.2624000000000004</v>
          </cell>
        </row>
        <row r="10493">
          <cell r="A10493" t="str">
            <v>304701X</v>
          </cell>
          <cell r="B10493" t="str">
            <v>BRACKET,TUBE CLIP</v>
          </cell>
          <cell r="C10493">
            <v>16.48</v>
          </cell>
          <cell r="D10493">
            <v>23.54</v>
          </cell>
          <cell r="E10493">
            <v>3.7856000000000001</v>
          </cell>
        </row>
        <row r="10494">
          <cell r="A10494" t="str">
            <v>304701Z</v>
          </cell>
          <cell r="B10494" t="str">
            <v>BRACKET,CONDUIT SUPPORT</v>
          </cell>
          <cell r="C10494">
            <v>21.11</v>
          </cell>
          <cell r="D10494">
            <v>30.16</v>
          </cell>
          <cell r="E10494">
            <v>3.4944000000000002</v>
          </cell>
        </row>
        <row r="10495">
          <cell r="A10495" t="str">
            <v>304706A</v>
          </cell>
          <cell r="B10495" t="str">
            <v>EYE,LIFTING</v>
          </cell>
          <cell r="C10495">
            <v>32.39</v>
          </cell>
          <cell r="D10495">
            <v>46.26</v>
          </cell>
          <cell r="E10495">
            <v>21.84</v>
          </cell>
        </row>
        <row r="10496">
          <cell r="A10496" t="str">
            <v>304706C</v>
          </cell>
          <cell r="B10496" t="str">
            <v>EYE,FRONT LIFTING</v>
          </cell>
          <cell r="C10496">
            <v>48.32</v>
          </cell>
          <cell r="D10496">
            <v>69.03</v>
          </cell>
          <cell r="E10496">
            <v>51.247190000000003</v>
          </cell>
        </row>
        <row r="10497">
          <cell r="A10497" t="str">
            <v>304707B</v>
          </cell>
          <cell r="B10497" t="str">
            <v>O-RING, CAM DOOR</v>
          </cell>
          <cell r="C10497">
            <v>15</v>
          </cell>
          <cell r="D10497">
            <v>21.43</v>
          </cell>
          <cell r="E10497">
            <v>2.2776000000000001</v>
          </cell>
        </row>
        <row r="10498">
          <cell r="A10498" t="str">
            <v>304708A</v>
          </cell>
          <cell r="B10498" t="str">
            <v>GASKET,INSPECT.COV.</v>
          </cell>
          <cell r="C10498">
            <v>7.13</v>
          </cell>
          <cell r="D10498">
            <v>10.19</v>
          </cell>
          <cell r="E10498">
            <v>1.6744000000000001</v>
          </cell>
        </row>
        <row r="10499">
          <cell r="A10499" t="str">
            <v>304710D</v>
          </cell>
          <cell r="B10499" t="str">
            <v>EYE,REAR LIFTING</v>
          </cell>
          <cell r="C10499">
            <v>91.91</v>
          </cell>
          <cell r="D10499">
            <v>131.30000000000001</v>
          </cell>
          <cell r="E10499">
            <v>89.398929999999993</v>
          </cell>
        </row>
        <row r="10500">
          <cell r="A10500" t="str">
            <v>304710H</v>
          </cell>
          <cell r="B10500" t="str">
            <v>EYE, REAR LIFTING</v>
          </cell>
          <cell r="C10500">
            <v>271.2</v>
          </cell>
          <cell r="D10500">
            <v>387.43</v>
          </cell>
          <cell r="E10500">
            <v>166.28100000000001</v>
          </cell>
        </row>
        <row r="10501">
          <cell r="A10501" t="str">
            <v>304716A</v>
          </cell>
          <cell r="B10501" t="str">
            <v>GASKET, COVER</v>
          </cell>
          <cell r="C10501">
            <v>1.89</v>
          </cell>
          <cell r="D10501">
            <v>2.7</v>
          </cell>
          <cell r="E10501">
            <v>0.624</v>
          </cell>
        </row>
        <row r="10502">
          <cell r="A10502" t="str">
            <v>304736A</v>
          </cell>
          <cell r="B10502" t="str">
            <v>PLUG,M18X1.5</v>
          </cell>
          <cell r="C10502">
            <v>14.85</v>
          </cell>
          <cell r="D10502">
            <v>21.22</v>
          </cell>
          <cell r="E10502">
            <v>2.496</v>
          </cell>
        </row>
        <row r="10503">
          <cell r="A10503" t="str">
            <v>304745A</v>
          </cell>
          <cell r="B10503" t="str">
            <v>O RING 44.2X3 VITON</v>
          </cell>
          <cell r="C10503">
            <v>5.56</v>
          </cell>
          <cell r="D10503">
            <v>7.94</v>
          </cell>
          <cell r="E10503">
            <v>0.86319999999999997</v>
          </cell>
        </row>
        <row r="10504">
          <cell r="A10504" t="str">
            <v>304745B</v>
          </cell>
          <cell r="B10504" t="str">
            <v>O RING 54X3 VITON</v>
          </cell>
          <cell r="C10504">
            <v>5.85</v>
          </cell>
          <cell r="D10504">
            <v>8.36</v>
          </cell>
          <cell r="E10504">
            <v>0.92559999999999998</v>
          </cell>
        </row>
        <row r="10505">
          <cell r="A10505" t="str">
            <v>304745C</v>
          </cell>
          <cell r="B10505" t="str">
            <v>O-RING 39,2X3</v>
          </cell>
          <cell r="C10505">
            <v>4.93</v>
          </cell>
          <cell r="D10505">
            <v>7.04</v>
          </cell>
          <cell r="E10505">
            <v>0.80079999999999996</v>
          </cell>
        </row>
        <row r="10506">
          <cell r="A10506" t="str">
            <v>304745D</v>
          </cell>
          <cell r="B10506" t="str">
            <v>O RING,3.12X3.50X.19,VITON</v>
          </cell>
          <cell r="C10506">
            <v>16</v>
          </cell>
          <cell r="D10506">
            <v>22.86</v>
          </cell>
          <cell r="E10506">
            <v>2.5064000000000002</v>
          </cell>
        </row>
        <row r="10507">
          <cell r="A10507" t="str">
            <v>304745E</v>
          </cell>
          <cell r="B10507" t="str">
            <v>O RING,.94X1.06X.06,VITON</v>
          </cell>
          <cell r="C10507">
            <v>2.46</v>
          </cell>
          <cell r="D10507">
            <v>3.51</v>
          </cell>
          <cell r="E10507">
            <v>0.4264</v>
          </cell>
        </row>
        <row r="10508">
          <cell r="A10508" t="str">
            <v>304745F</v>
          </cell>
          <cell r="B10508" t="str">
            <v>O RING,2.00X2.25X.12,VITON</v>
          </cell>
          <cell r="C10508">
            <v>2.5299999999999998</v>
          </cell>
          <cell r="D10508">
            <v>3.61</v>
          </cell>
          <cell r="E10508">
            <v>0.41599999999999998</v>
          </cell>
        </row>
        <row r="10509">
          <cell r="A10509" t="str">
            <v>304745G</v>
          </cell>
          <cell r="B10509" t="str">
            <v>O RING,2.12X2.38X.12,VITON</v>
          </cell>
          <cell r="C10509">
            <v>0.65</v>
          </cell>
          <cell r="D10509">
            <v>0.93</v>
          </cell>
          <cell r="E10509">
            <v>0.35360000000000003</v>
          </cell>
        </row>
        <row r="10510">
          <cell r="A10510" t="str">
            <v>304745H</v>
          </cell>
          <cell r="B10510" t="str">
            <v>O RING,2.75X3.00X.12,VITON</v>
          </cell>
          <cell r="C10510">
            <v>7.26</v>
          </cell>
          <cell r="D10510">
            <v>10.37</v>
          </cell>
          <cell r="E10510">
            <v>1.2376</v>
          </cell>
        </row>
        <row r="10511">
          <cell r="A10511" t="str">
            <v>304745J</v>
          </cell>
          <cell r="B10511" t="str">
            <v>O RING,2.88X3.25X.19,VITON</v>
          </cell>
          <cell r="C10511">
            <v>4.5</v>
          </cell>
          <cell r="D10511">
            <v>6.43</v>
          </cell>
          <cell r="E10511">
            <v>1.3624000000000001</v>
          </cell>
        </row>
        <row r="10512">
          <cell r="A10512" t="str">
            <v>304745K</v>
          </cell>
          <cell r="B10512" t="str">
            <v>O RING,24X3 VITON</v>
          </cell>
          <cell r="C10512">
            <v>3.12</v>
          </cell>
          <cell r="D10512">
            <v>4.46</v>
          </cell>
          <cell r="E10512">
            <v>0.47839999999999999</v>
          </cell>
        </row>
        <row r="10513">
          <cell r="A10513" t="str">
            <v>304745L</v>
          </cell>
          <cell r="B10513" t="str">
            <v>O RING 222X5 VITON</v>
          </cell>
          <cell r="C10513">
            <v>12.66</v>
          </cell>
          <cell r="D10513">
            <v>18.079999999999998</v>
          </cell>
          <cell r="E10513">
            <v>5.3559999999999999</v>
          </cell>
        </row>
        <row r="10514">
          <cell r="A10514" t="str">
            <v>304745M</v>
          </cell>
          <cell r="B10514" t="str">
            <v>O-RING,3.25X3.44X.09,VITON</v>
          </cell>
          <cell r="C10514">
            <v>4.9000000000000004</v>
          </cell>
          <cell r="D10514">
            <v>7</v>
          </cell>
          <cell r="E10514">
            <v>0.79039999999999999</v>
          </cell>
        </row>
        <row r="10515">
          <cell r="A10515" t="str">
            <v>304745N</v>
          </cell>
          <cell r="B10515" t="str">
            <v>O RING,2.75X2.94X.09,VITON</v>
          </cell>
          <cell r="C10515">
            <v>12.24</v>
          </cell>
          <cell r="D10515">
            <v>17.489999999999998</v>
          </cell>
          <cell r="E10515">
            <v>3.30585</v>
          </cell>
        </row>
        <row r="10516">
          <cell r="A10516" t="str">
            <v>304745P</v>
          </cell>
          <cell r="B10516" t="str">
            <v>O RING,1.38X1.56X.09,VITON</v>
          </cell>
          <cell r="C10516">
            <v>0.43</v>
          </cell>
          <cell r="D10516">
            <v>0.61</v>
          </cell>
          <cell r="E10516">
            <v>0.2392</v>
          </cell>
        </row>
        <row r="10517">
          <cell r="A10517" t="str">
            <v>304745R</v>
          </cell>
          <cell r="B10517" t="str">
            <v>O RING,65X4 VITON</v>
          </cell>
          <cell r="C10517">
            <v>7.71</v>
          </cell>
          <cell r="D10517">
            <v>11.01</v>
          </cell>
          <cell r="E10517">
            <v>5.2</v>
          </cell>
        </row>
        <row r="10518">
          <cell r="A10518" t="str">
            <v>304745U</v>
          </cell>
          <cell r="B10518" t="str">
            <v>O RING,2.44 X 2.63 X .09</v>
          </cell>
          <cell r="C10518">
            <v>0.09</v>
          </cell>
          <cell r="D10518">
            <v>0.13</v>
          </cell>
          <cell r="E10518">
            <v>5.1999999999999998E-2</v>
          </cell>
        </row>
        <row r="10519">
          <cell r="A10519" t="str">
            <v>304745W</v>
          </cell>
          <cell r="B10519" t="str">
            <v>O RING,12.00 X 12.38 X .19</v>
          </cell>
          <cell r="C10519">
            <v>3.09</v>
          </cell>
          <cell r="D10519">
            <v>4.41</v>
          </cell>
          <cell r="E10519">
            <v>2.08</v>
          </cell>
        </row>
        <row r="10520">
          <cell r="A10520" t="str">
            <v>304745Y</v>
          </cell>
          <cell r="B10520" t="str">
            <v>O RING,10.00 X 10.38 X .19</v>
          </cell>
          <cell r="C10520">
            <v>1.37</v>
          </cell>
          <cell r="D10520">
            <v>1.96</v>
          </cell>
          <cell r="E10520">
            <v>0.92559999999999998</v>
          </cell>
        </row>
        <row r="10521">
          <cell r="A10521" t="str">
            <v>304745Z</v>
          </cell>
          <cell r="B10521" t="str">
            <v>O-RING,9.75 X 10.12 X.19 VITON</v>
          </cell>
          <cell r="C10521">
            <v>9.7899999999999991</v>
          </cell>
          <cell r="D10521">
            <v>13.99</v>
          </cell>
          <cell r="E10521">
            <v>3.4580000000000002</v>
          </cell>
        </row>
        <row r="10522">
          <cell r="A10522" t="str">
            <v>304746A</v>
          </cell>
          <cell r="B10522" t="str">
            <v>O RING,222X5 NITRILE</v>
          </cell>
          <cell r="C10522">
            <v>2.52</v>
          </cell>
          <cell r="D10522">
            <v>3.6</v>
          </cell>
          <cell r="E10522">
            <v>0.71760000000000002</v>
          </cell>
        </row>
        <row r="10523">
          <cell r="A10523" t="str">
            <v>304755A</v>
          </cell>
          <cell r="B10523" t="str">
            <v>O RING</v>
          </cell>
          <cell r="C10523">
            <v>3.56</v>
          </cell>
          <cell r="D10523">
            <v>5.09</v>
          </cell>
          <cell r="E10523">
            <v>0.78</v>
          </cell>
        </row>
        <row r="10524">
          <cell r="A10524" t="str">
            <v>304765A</v>
          </cell>
          <cell r="B10524" t="str">
            <v>BRACKET,OIL RESERV</v>
          </cell>
          <cell r="C10524">
            <v>78.81</v>
          </cell>
          <cell r="D10524">
            <v>112.59</v>
          </cell>
          <cell r="E10524">
            <v>77.864519999999999</v>
          </cell>
        </row>
        <row r="10525">
          <cell r="A10525" t="str">
            <v>304765B</v>
          </cell>
          <cell r="B10525" t="str">
            <v>BRACKET,OIL RESERVOIR</v>
          </cell>
          <cell r="C10525">
            <v>45.68</v>
          </cell>
          <cell r="D10525">
            <v>65.25</v>
          </cell>
          <cell r="E10525">
            <v>44.514490000000002</v>
          </cell>
        </row>
        <row r="10526">
          <cell r="A10526" t="str">
            <v>304794B</v>
          </cell>
          <cell r="B10526" t="str">
            <v>SUPPORT,ENG RF(EUROPEAN)</v>
          </cell>
          <cell r="C10526">
            <v>522.75</v>
          </cell>
          <cell r="D10526">
            <v>746.79</v>
          </cell>
          <cell r="E10526">
            <v>424.74446</v>
          </cell>
        </row>
        <row r="10527">
          <cell r="A10527" t="str">
            <v>304795B</v>
          </cell>
          <cell r="B10527" t="str">
            <v>SUPPORT,ENG LF(EUROPEAN)</v>
          </cell>
          <cell r="C10527">
            <v>712.98</v>
          </cell>
          <cell r="D10527">
            <v>1018.54</v>
          </cell>
          <cell r="E10527">
            <v>571.41102000000001</v>
          </cell>
        </row>
        <row r="10528">
          <cell r="A10528" t="str">
            <v>304798B</v>
          </cell>
          <cell r="B10528" t="str">
            <v>COVER,IGN TIMING</v>
          </cell>
          <cell r="C10528">
            <v>29.24</v>
          </cell>
          <cell r="D10528">
            <v>41.78</v>
          </cell>
          <cell r="E10528">
            <v>25.19407</v>
          </cell>
        </row>
        <row r="10529">
          <cell r="A10529" t="str">
            <v>304798F</v>
          </cell>
          <cell r="B10529" t="str">
            <v>COVER,W.P. IDLER</v>
          </cell>
          <cell r="C10529">
            <v>4.4000000000000004</v>
          </cell>
          <cell r="D10529">
            <v>6.29</v>
          </cell>
          <cell r="E10529">
            <v>2.9715600000000002</v>
          </cell>
        </row>
        <row r="10530">
          <cell r="A10530" t="str">
            <v>304798G</v>
          </cell>
          <cell r="B10530" t="str">
            <v>COVER,AUX,WATER PUMP</v>
          </cell>
          <cell r="C10530">
            <v>70.62</v>
          </cell>
          <cell r="D10530">
            <v>100.88</v>
          </cell>
          <cell r="E10530">
            <v>18.959199999999999</v>
          </cell>
        </row>
        <row r="10531">
          <cell r="A10531" t="str">
            <v>304798H</v>
          </cell>
          <cell r="B10531" t="str">
            <v>COVER,PUMP OPENING</v>
          </cell>
          <cell r="C10531">
            <v>31.15</v>
          </cell>
          <cell r="D10531">
            <v>44.5</v>
          </cell>
          <cell r="E10531">
            <v>21.007999999999999</v>
          </cell>
        </row>
        <row r="10532">
          <cell r="A10532" t="str">
            <v>304798K</v>
          </cell>
          <cell r="B10532" t="str">
            <v>COVER,MAGNETO DRIVE</v>
          </cell>
          <cell r="C10532">
            <v>28.56</v>
          </cell>
          <cell r="D10532">
            <v>40.799999999999997</v>
          </cell>
          <cell r="E10532">
            <v>8.0183999999999997</v>
          </cell>
        </row>
        <row r="10533">
          <cell r="A10533" t="str">
            <v>304798M</v>
          </cell>
          <cell r="B10533" t="str">
            <v>PLATE,EXH BYPASS COVER</v>
          </cell>
          <cell r="C10533">
            <v>33.270000000000003</v>
          </cell>
          <cell r="D10533">
            <v>47.53</v>
          </cell>
          <cell r="E10533">
            <v>26.257090000000002</v>
          </cell>
        </row>
        <row r="10534">
          <cell r="A10534" t="str">
            <v>304798S</v>
          </cell>
          <cell r="B10534" t="str">
            <v>DIP COVER,IGN TIMING</v>
          </cell>
          <cell r="C10534">
            <v>110.42</v>
          </cell>
          <cell r="D10534">
            <v>157.74</v>
          </cell>
          <cell r="E10534">
            <v>38.802399999999999</v>
          </cell>
        </row>
        <row r="10535">
          <cell r="A10535" t="str">
            <v>304798U</v>
          </cell>
          <cell r="B10535" t="str">
            <v>BRKT.,ALTERNATOR ADJUST</v>
          </cell>
          <cell r="C10535">
            <v>112.39</v>
          </cell>
          <cell r="D10535">
            <v>160.56</v>
          </cell>
          <cell r="E10535">
            <v>57.896799999999999</v>
          </cell>
        </row>
        <row r="10536">
          <cell r="A10536" t="str">
            <v>304819A</v>
          </cell>
          <cell r="B10536" t="str">
            <v>WASHER,CROSSBOLT</v>
          </cell>
          <cell r="C10536">
            <v>14.78</v>
          </cell>
          <cell r="D10536">
            <v>21.11</v>
          </cell>
          <cell r="E10536">
            <v>3.3279999999999998</v>
          </cell>
        </row>
        <row r="10537">
          <cell r="A10537" t="str">
            <v>304823B</v>
          </cell>
          <cell r="B10537" t="str">
            <v>SEAL,FRONT CRANKSHAFT</v>
          </cell>
          <cell r="C10537">
            <v>128.69</v>
          </cell>
          <cell r="D10537">
            <v>183.85</v>
          </cell>
          <cell r="E10537">
            <v>44.896799999999999</v>
          </cell>
        </row>
        <row r="10538">
          <cell r="A10538" t="str">
            <v>304832B</v>
          </cell>
          <cell r="B10538" t="str">
            <v>RETAINER,GEAR HUB</v>
          </cell>
          <cell r="C10538">
            <v>53.84</v>
          </cell>
          <cell r="D10538">
            <v>76.91</v>
          </cell>
          <cell r="E10538">
            <v>13.6136</v>
          </cell>
        </row>
        <row r="10539">
          <cell r="A10539" t="str">
            <v>304833A</v>
          </cell>
          <cell r="B10539" t="str">
            <v>WASHER, RETAINING</v>
          </cell>
          <cell r="C10539">
            <v>13.42</v>
          </cell>
          <cell r="D10539">
            <v>19.170000000000002</v>
          </cell>
          <cell r="E10539">
            <v>3.8271999999999999</v>
          </cell>
        </row>
        <row r="10540">
          <cell r="A10540" t="str">
            <v>304834A</v>
          </cell>
          <cell r="B10540" t="str">
            <v>SUPPORT,W.P.BEARING</v>
          </cell>
          <cell r="C10540">
            <v>683.92</v>
          </cell>
          <cell r="D10540">
            <v>977.03</v>
          </cell>
          <cell r="E10540">
            <v>97.447999999999993</v>
          </cell>
        </row>
        <row r="10541">
          <cell r="A10541" t="str">
            <v>304835B</v>
          </cell>
          <cell r="B10541" t="str">
            <v>GEAR, MAGNETO DRIVE</v>
          </cell>
          <cell r="C10541">
            <v>122.7</v>
          </cell>
          <cell r="D10541">
            <v>175.28</v>
          </cell>
          <cell r="E10541">
            <v>82.742400000000004</v>
          </cell>
        </row>
        <row r="10542">
          <cell r="A10542" t="str">
            <v>304835C</v>
          </cell>
          <cell r="B10542" t="str">
            <v>GEAR,WATER PUMP DRV</v>
          </cell>
          <cell r="C10542">
            <v>425.39</v>
          </cell>
          <cell r="D10542">
            <v>607.70000000000005</v>
          </cell>
          <cell r="E10542">
            <v>45.302399999999999</v>
          </cell>
        </row>
        <row r="10543">
          <cell r="A10543" t="str">
            <v>304868A</v>
          </cell>
          <cell r="B10543" t="str">
            <v>FLANGE,DAMPER DRVING</v>
          </cell>
          <cell r="C10543">
            <v>1165.04</v>
          </cell>
          <cell r="D10543">
            <v>1664.34</v>
          </cell>
          <cell r="E10543">
            <v>233.10560000000001</v>
          </cell>
        </row>
        <row r="10544">
          <cell r="A10544" t="str">
            <v>304868C</v>
          </cell>
          <cell r="B10544" t="str">
            <v>FLANGE,DAMPER DRVING</v>
          </cell>
          <cell r="C10544">
            <v>1088.73</v>
          </cell>
          <cell r="D10544">
            <v>1555.33</v>
          </cell>
          <cell r="E10544">
            <v>355.0976</v>
          </cell>
        </row>
        <row r="10545">
          <cell r="A10545" t="str">
            <v>304868D</v>
          </cell>
          <cell r="B10545" t="str">
            <v>DIP FLANGE,VIB DAMPER</v>
          </cell>
          <cell r="C10545">
            <v>345.44</v>
          </cell>
          <cell r="D10545">
            <v>493.49</v>
          </cell>
          <cell r="E10545">
            <v>232.95428000000001</v>
          </cell>
        </row>
        <row r="10546">
          <cell r="A10546" t="str">
            <v>304870C</v>
          </cell>
          <cell r="B10546" t="str">
            <v>CONN,THERMO HSG OUT</v>
          </cell>
          <cell r="C10546">
            <v>136.61000000000001</v>
          </cell>
          <cell r="D10546">
            <v>195.16</v>
          </cell>
          <cell r="E10546">
            <v>71.780799999999999</v>
          </cell>
        </row>
        <row r="10547">
          <cell r="A10547" t="str">
            <v>304889B</v>
          </cell>
          <cell r="B10547" t="str">
            <v>NBL DAMPER,VIBRATION</v>
          </cell>
          <cell r="C10547">
            <v>2452</v>
          </cell>
          <cell r="D10547">
            <v>3502.86</v>
          </cell>
          <cell r="E10547">
            <v>816.27520000000004</v>
          </cell>
        </row>
        <row r="10548">
          <cell r="A10548" t="str">
            <v>304893A</v>
          </cell>
          <cell r="B10548" t="str">
            <v>SUPPORT, OIL COOLER</v>
          </cell>
          <cell r="C10548">
            <v>16.43</v>
          </cell>
          <cell r="D10548">
            <v>23.47</v>
          </cell>
          <cell r="E10548">
            <v>16.15307</v>
          </cell>
        </row>
        <row r="10549">
          <cell r="A10549" t="str">
            <v>304895A</v>
          </cell>
          <cell r="B10549" t="str">
            <v>BRACKET,PUSH BUTTON</v>
          </cell>
          <cell r="C10549">
            <v>3.83</v>
          </cell>
          <cell r="D10549">
            <v>5.48</v>
          </cell>
          <cell r="E10549">
            <v>2.5867900000000001</v>
          </cell>
        </row>
        <row r="10550">
          <cell r="A10550" t="str">
            <v>304895C</v>
          </cell>
          <cell r="B10550" t="str">
            <v>BRACKET,SWITCH MTG</v>
          </cell>
          <cell r="C10550">
            <v>55.18</v>
          </cell>
          <cell r="D10550">
            <v>78.83</v>
          </cell>
          <cell r="E10550">
            <v>37.211199999999998</v>
          </cell>
        </row>
        <row r="10551">
          <cell r="A10551" t="str">
            <v>304895D</v>
          </cell>
          <cell r="B10551" t="str">
            <v>BRACKET, CONTROL</v>
          </cell>
          <cell r="C10551">
            <v>52.53</v>
          </cell>
          <cell r="D10551">
            <v>75.040000000000006</v>
          </cell>
          <cell r="E10551">
            <v>35.422400000000003</v>
          </cell>
        </row>
        <row r="10552">
          <cell r="A10552" t="str">
            <v>304895E</v>
          </cell>
          <cell r="B10552" t="str">
            <v>BRACKET, SOLENOID VALVE</v>
          </cell>
          <cell r="C10552">
            <v>12.41</v>
          </cell>
          <cell r="D10552">
            <v>17.73</v>
          </cell>
          <cell r="E10552">
            <v>13.00634</v>
          </cell>
        </row>
        <row r="10553">
          <cell r="A10553" t="str">
            <v>304896B</v>
          </cell>
          <cell r="B10553" t="str">
            <v>BRACKET,PIPE SUPPORT</v>
          </cell>
          <cell r="C10553">
            <v>4.7300000000000004</v>
          </cell>
          <cell r="D10553">
            <v>6.75</v>
          </cell>
          <cell r="E10553">
            <v>3.1873399999999998</v>
          </cell>
        </row>
        <row r="10554">
          <cell r="A10554" t="str">
            <v>304897A</v>
          </cell>
          <cell r="B10554" t="str">
            <v>PLUG,M36X1.5 TAPER</v>
          </cell>
          <cell r="C10554">
            <v>18.96</v>
          </cell>
          <cell r="D10554">
            <v>27.09</v>
          </cell>
          <cell r="E10554">
            <v>5.46</v>
          </cell>
        </row>
        <row r="10555">
          <cell r="A10555" t="str">
            <v>305002D</v>
          </cell>
          <cell r="B10555" t="str">
            <v>TUBE,R.A.COVER RECES</v>
          </cell>
          <cell r="C10555">
            <v>2.09</v>
          </cell>
          <cell r="D10555">
            <v>2.99</v>
          </cell>
          <cell r="E10555">
            <v>1.41239</v>
          </cell>
        </row>
        <row r="10556">
          <cell r="A10556" t="str">
            <v>305002E</v>
          </cell>
          <cell r="B10556" t="str">
            <v>TUBE,ROCKER ARM</v>
          </cell>
          <cell r="C10556">
            <v>45.9</v>
          </cell>
          <cell r="D10556">
            <v>65.569999999999993</v>
          </cell>
          <cell r="E10556">
            <v>13.811199999999999</v>
          </cell>
        </row>
        <row r="10557">
          <cell r="A10557" t="str">
            <v>305002F</v>
          </cell>
          <cell r="B10557" t="str">
            <v>TUBE,RA COVER ACESS</v>
          </cell>
          <cell r="C10557">
            <v>123.52</v>
          </cell>
          <cell r="D10557">
            <v>176.46</v>
          </cell>
          <cell r="E10557">
            <v>33.914400000000001</v>
          </cell>
        </row>
        <row r="10558">
          <cell r="A10558" t="str">
            <v>305003G</v>
          </cell>
          <cell r="B10558" t="str">
            <v>TUBE,SPARKPLUG ACCESS</v>
          </cell>
          <cell r="C10558">
            <v>194.46</v>
          </cell>
          <cell r="D10558">
            <v>277.81</v>
          </cell>
          <cell r="E10558">
            <v>70.470399999999998</v>
          </cell>
        </row>
        <row r="10559">
          <cell r="A10559" t="str">
            <v>305003J</v>
          </cell>
          <cell r="B10559" t="str">
            <v>SLEEVE,SPARKPLUG</v>
          </cell>
          <cell r="C10559">
            <v>158.82</v>
          </cell>
          <cell r="D10559">
            <v>226.89</v>
          </cell>
          <cell r="E10559">
            <v>33.591999999999999</v>
          </cell>
        </row>
        <row r="10560">
          <cell r="A10560" t="str">
            <v>305003K</v>
          </cell>
          <cell r="B10560" t="str">
            <v>SLEEVE, SPARKPLUG (WEA)</v>
          </cell>
          <cell r="C10560">
            <v>173.25</v>
          </cell>
          <cell r="D10560">
            <v>247.5</v>
          </cell>
          <cell r="E10560">
            <v>38.625599999999999</v>
          </cell>
        </row>
        <row r="10561">
          <cell r="A10561" t="str">
            <v>305015C</v>
          </cell>
          <cell r="B10561" t="str">
            <v>ELBOW,INTAKE MFLD</v>
          </cell>
          <cell r="C10561">
            <v>912.2</v>
          </cell>
          <cell r="D10561">
            <v>1303.1500000000001</v>
          </cell>
          <cell r="E10561">
            <v>604.24</v>
          </cell>
        </row>
        <row r="10562">
          <cell r="A10562" t="str">
            <v>305015F</v>
          </cell>
          <cell r="B10562" t="str">
            <v>ELBOW, INTAKE MNFLD</v>
          </cell>
          <cell r="C10562">
            <v>783.1</v>
          </cell>
          <cell r="D10562">
            <v>1118.72</v>
          </cell>
          <cell r="E10562">
            <v>374.4</v>
          </cell>
        </row>
        <row r="10563">
          <cell r="A10563" t="str">
            <v>305016A</v>
          </cell>
          <cell r="B10563" t="str">
            <v>HOUSING,BUTTERFLYVLV</v>
          </cell>
          <cell r="C10563">
            <v>426.42</v>
          </cell>
          <cell r="D10563">
            <v>609.17999999999995</v>
          </cell>
          <cell r="E10563">
            <v>76.543999999999997</v>
          </cell>
        </row>
        <row r="10564">
          <cell r="A10564" t="str">
            <v>305016B</v>
          </cell>
          <cell r="B10564" t="str">
            <v>HOUSING,BUTTERFLYVLV</v>
          </cell>
          <cell r="C10564">
            <v>110.08</v>
          </cell>
          <cell r="D10564">
            <v>157.26</v>
          </cell>
          <cell r="E10564">
            <v>74.234979999999993</v>
          </cell>
        </row>
        <row r="10565">
          <cell r="A10565" t="str">
            <v>305016D</v>
          </cell>
          <cell r="B10565" t="str">
            <v>HSG., B'FLY VALVE</v>
          </cell>
          <cell r="C10565">
            <v>158.80000000000001</v>
          </cell>
          <cell r="D10565">
            <v>226.85</v>
          </cell>
          <cell r="E10565">
            <v>110.97199999999999</v>
          </cell>
        </row>
        <row r="10566">
          <cell r="A10566" t="str">
            <v>305016F</v>
          </cell>
          <cell r="B10566" t="str">
            <v>HOUSING,B'FLY VALVE-63 DIA</v>
          </cell>
          <cell r="C10566">
            <v>442.8</v>
          </cell>
          <cell r="D10566">
            <v>632.57000000000005</v>
          </cell>
          <cell r="E10566">
            <v>84.895200000000003</v>
          </cell>
        </row>
        <row r="10567">
          <cell r="A10567" t="str">
            <v>305016G</v>
          </cell>
          <cell r="B10567" t="str">
            <v>HOUSING,B'FLY VALVE-70 DIA</v>
          </cell>
          <cell r="C10567">
            <v>553.46</v>
          </cell>
          <cell r="D10567">
            <v>790.66</v>
          </cell>
          <cell r="E10567">
            <v>82.399199999999993</v>
          </cell>
        </row>
        <row r="10568">
          <cell r="A10568" t="str">
            <v>305017A</v>
          </cell>
          <cell r="B10568" t="str">
            <v>VALVE, BUTTERFLY</v>
          </cell>
          <cell r="C10568">
            <v>104.79</v>
          </cell>
          <cell r="D10568">
            <v>149.69999999999999</v>
          </cell>
          <cell r="E10568">
            <v>15.589600000000001</v>
          </cell>
        </row>
        <row r="10569">
          <cell r="A10569" t="str">
            <v>305017C</v>
          </cell>
          <cell r="B10569" t="str">
            <v>VALVE,BUTTERFLY</v>
          </cell>
          <cell r="C10569">
            <v>98.42</v>
          </cell>
          <cell r="D10569">
            <v>140.6</v>
          </cell>
          <cell r="E10569">
            <v>15.038399999999999</v>
          </cell>
        </row>
        <row r="10570">
          <cell r="A10570" t="str">
            <v>305017D</v>
          </cell>
          <cell r="B10570" t="str">
            <v>VALVE, BUTTERFLY</v>
          </cell>
          <cell r="C10570">
            <v>70.900000000000006</v>
          </cell>
          <cell r="D10570">
            <v>101.29</v>
          </cell>
          <cell r="E10570">
            <v>15.86</v>
          </cell>
        </row>
        <row r="10571">
          <cell r="A10571" t="str">
            <v>305017E</v>
          </cell>
          <cell r="B10571" t="str">
            <v>VALVE, B'FLY</v>
          </cell>
          <cell r="C10571">
            <v>48.31</v>
          </cell>
          <cell r="D10571">
            <v>69.010000000000005</v>
          </cell>
          <cell r="E10571">
            <v>24.8872</v>
          </cell>
        </row>
        <row r="10572">
          <cell r="A10572" t="str">
            <v>305017K</v>
          </cell>
          <cell r="B10572" t="str">
            <v>PLATE, BREATHER BUTTERFLY</v>
          </cell>
          <cell r="C10572">
            <v>39.840000000000003</v>
          </cell>
          <cell r="D10572">
            <v>56.91</v>
          </cell>
          <cell r="E10572">
            <v>12.272</v>
          </cell>
        </row>
        <row r="10573">
          <cell r="A10573" t="str">
            <v>305018A</v>
          </cell>
          <cell r="B10573" t="str">
            <v>SHAFT,BUTTERFLY VALV</v>
          </cell>
          <cell r="C10573">
            <v>96.21</v>
          </cell>
          <cell r="D10573">
            <v>137.44</v>
          </cell>
          <cell r="E10573">
            <v>59.743819999999999</v>
          </cell>
        </row>
        <row r="10574">
          <cell r="A10574" t="str">
            <v>305018C</v>
          </cell>
          <cell r="B10574" t="str">
            <v>SHAFT,B'FLY HOUSING</v>
          </cell>
          <cell r="C10574">
            <v>90</v>
          </cell>
          <cell r="D10574">
            <v>128.57</v>
          </cell>
          <cell r="E10574">
            <v>26.8216</v>
          </cell>
        </row>
        <row r="10575">
          <cell r="A10575" t="str">
            <v>305018D</v>
          </cell>
          <cell r="B10575" t="str">
            <v>SHAFT,BUTTERFLY VALVE</v>
          </cell>
          <cell r="C10575">
            <v>120.35</v>
          </cell>
          <cell r="D10575">
            <v>171.93</v>
          </cell>
          <cell r="E10575">
            <v>33.176000000000002</v>
          </cell>
        </row>
        <row r="10576">
          <cell r="A10576" t="str">
            <v>305018F</v>
          </cell>
          <cell r="B10576" t="str">
            <v>SHAFT,BUTTERFLY VALVE</v>
          </cell>
          <cell r="C10576">
            <v>110.53</v>
          </cell>
          <cell r="D10576">
            <v>157.9</v>
          </cell>
          <cell r="E10576">
            <v>62.098399999999998</v>
          </cell>
        </row>
        <row r="10577">
          <cell r="A10577" t="str">
            <v>305018G</v>
          </cell>
          <cell r="B10577" t="str">
            <v>SHAFT, B'FLY VALVE</v>
          </cell>
          <cell r="C10577">
            <v>126.48</v>
          </cell>
          <cell r="D10577">
            <v>180.69</v>
          </cell>
          <cell r="E10577">
            <v>74.495199999999997</v>
          </cell>
        </row>
        <row r="10578">
          <cell r="A10578" t="str">
            <v>305018H</v>
          </cell>
          <cell r="B10578" t="str">
            <v>SHAFT, B'FLY VALVE</v>
          </cell>
          <cell r="C10578">
            <v>82.45</v>
          </cell>
          <cell r="D10578">
            <v>117.79</v>
          </cell>
          <cell r="E10578">
            <v>60.527999999999999</v>
          </cell>
        </row>
        <row r="10579">
          <cell r="A10579" t="str">
            <v>305020B</v>
          </cell>
          <cell r="B10579" t="str">
            <v>O RING</v>
          </cell>
          <cell r="C10579">
            <v>3.09</v>
          </cell>
          <cell r="D10579">
            <v>4.41</v>
          </cell>
          <cell r="E10579">
            <v>0.72799999999999998</v>
          </cell>
        </row>
        <row r="10580">
          <cell r="A10580" t="str">
            <v>305020C</v>
          </cell>
          <cell r="B10580" t="str">
            <v>O RING (VITON)</v>
          </cell>
          <cell r="C10580">
            <v>0.43</v>
          </cell>
          <cell r="D10580">
            <v>0.61</v>
          </cell>
          <cell r="E10580">
            <v>0.24024000000000001</v>
          </cell>
        </row>
        <row r="10581">
          <cell r="A10581" t="str">
            <v>305022C</v>
          </cell>
          <cell r="B10581" t="str">
            <v>ADAPTER,MAGNETO MTG</v>
          </cell>
          <cell r="C10581">
            <v>809.99</v>
          </cell>
          <cell r="D10581">
            <v>1157.1300000000001</v>
          </cell>
          <cell r="E10581">
            <v>172.4248</v>
          </cell>
        </row>
        <row r="10582">
          <cell r="A10582" t="str">
            <v>305023B</v>
          </cell>
          <cell r="B10582" t="str">
            <v>HOUSING,MAG DRIVE</v>
          </cell>
          <cell r="C10582">
            <v>883.73</v>
          </cell>
          <cell r="D10582">
            <v>1262.47</v>
          </cell>
          <cell r="E10582">
            <v>291.41239999999999</v>
          </cell>
        </row>
        <row r="10583">
          <cell r="A10583" t="str">
            <v>305024B</v>
          </cell>
          <cell r="B10583" t="str">
            <v>SHAFT,MAGNETO DRIVE</v>
          </cell>
          <cell r="C10583">
            <v>171.26</v>
          </cell>
          <cell r="D10583">
            <v>244.65</v>
          </cell>
          <cell r="E10583">
            <v>69.908799999999999</v>
          </cell>
        </row>
        <row r="10584">
          <cell r="A10584" t="str">
            <v>305024C</v>
          </cell>
          <cell r="B10584" t="str">
            <v>SHAFT,MAGNETO DRIVE</v>
          </cell>
          <cell r="C10584">
            <v>73.61</v>
          </cell>
          <cell r="D10584">
            <v>105.16</v>
          </cell>
          <cell r="E10584">
            <v>49.639200000000002</v>
          </cell>
        </row>
        <row r="10585">
          <cell r="A10585" t="str">
            <v>305024E</v>
          </cell>
          <cell r="B10585" t="str">
            <v>SHAFT,MAGNETO DRIVE</v>
          </cell>
          <cell r="C10585">
            <v>81.239999999999995</v>
          </cell>
          <cell r="D10585">
            <v>116.06</v>
          </cell>
          <cell r="E10585">
            <v>54.787199999999999</v>
          </cell>
        </row>
        <row r="10586">
          <cell r="A10586" t="str">
            <v>305025D</v>
          </cell>
          <cell r="B10586" t="str">
            <v>SEAL,OIL</v>
          </cell>
          <cell r="C10586">
            <v>18.72</v>
          </cell>
          <cell r="D10586">
            <v>26.74</v>
          </cell>
          <cell r="E10586">
            <v>4.8776000000000002</v>
          </cell>
        </row>
        <row r="10587">
          <cell r="A10587" t="str">
            <v>305025E</v>
          </cell>
          <cell r="B10587" t="str">
            <v>SEAL, OIL</v>
          </cell>
          <cell r="C10587">
            <v>17.61</v>
          </cell>
          <cell r="D10587">
            <v>25.15</v>
          </cell>
          <cell r="E10587">
            <v>4.3680000000000003</v>
          </cell>
        </row>
        <row r="10588">
          <cell r="A10588" t="str">
            <v>305025F</v>
          </cell>
          <cell r="B10588" t="str">
            <v>SEAL,OIL</v>
          </cell>
          <cell r="C10588">
            <v>19.2</v>
          </cell>
          <cell r="D10588">
            <v>27.43</v>
          </cell>
          <cell r="E10588">
            <v>4.2847999999999997</v>
          </cell>
        </row>
        <row r="10589">
          <cell r="A10589" t="str">
            <v>305026A</v>
          </cell>
          <cell r="B10589" t="str">
            <v>SPACER</v>
          </cell>
          <cell r="C10589">
            <v>0.68</v>
          </cell>
          <cell r="D10589">
            <v>0.97</v>
          </cell>
          <cell r="E10589">
            <v>0.16402</v>
          </cell>
        </row>
        <row r="10590">
          <cell r="A10590" t="str">
            <v>305026B</v>
          </cell>
          <cell r="B10590" t="str">
            <v>SPACER</v>
          </cell>
          <cell r="C10590">
            <v>0.1</v>
          </cell>
          <cell r="D10590">
            <v>0.15</v>
          </cell>
          <cell r="E10590">
            <v>3.7080000000000002E-2</v>
          </cell>
        </row>
        <row r="10591">
          <cell r="A10591" t="str">
            <v>305026C</v>
          </cell>
          <cell r="B10591" t="str">
            <v>SPACER</v>
          </cell>
          <cell r="C10591">
            <v>11.54</v>
          </cell>
          <cell r="D10591">
            <v>16.48</v>
          </cell>
          <cell r="E10591">
            <v>4.9816000000000003</v>
          </cell>
        </row>
        <row r="10592">
          <cell r="A10592" t="str">
            <v>305026F</v>
          </cell>
          <cell r="B10592" t="str">
            <v>SPACER</v>
          </cell>
          <cell r="C10592">
            <v>18.13</v>
          </cell>
          <cell r="D10592">
            <v>25.9</v>
          </cell>
          <cell r="E10592">
            <v>5.0960000000000001</v>
          </cell>
        </row>
        <row r="10593">
          <cell r="A10593" t="str">
            <v>305026H</v>
          </cell>
          <cell r="B10593" t="str">
            <v>SPACER</v>
          </cell>
          <cell r="C10593">
            <v>9.74</v>
          </cell>
          <cell r="D10593">
            <v>13.92</v>
          </cell>
          <cell r="E10593">
            <v>6.5676899999999998</v>
          </cell>
        </row>
        <row r="10594">
          <cell r="A10594" t="str">
            <v>305026K</v>
          </cell>
          <cell r="B10594" t="str">
            <v>SPACER 11.5X25.4</v>
          </cell>
          <cell r="C10594">
            <v>2.98</v>
          </cell>
          <cell r="D10594">
            <v>4.25</v>
          </cell>
          <cell r="E10594">
            <v>2.0072000000000001</v>
          </cell>
        </row>
        <row r="10595">
          <cell r="A10595" t="str">
            <v>305028C</v>
          </cell>
          <cell r="B10595" t="str">
            <v>GEAR,MAGNETO DRIVEN</v>
          </cell>
          <cell r="C10595">
            <v>142.66</v>
          </cell>
          <cell r="D10595">
            <v>203.81</v>
          </cell>
          <cell r="E10595">
            <v>88.191890000000001</v>
          </cell>
        </row>
        <row r="10596">
          <cell r="A10596" t="str">
            <v>305029C</v>
          </cell>
          <cell r="B10596" t="str">
            <v>GEAR,MAGNETO DRIVE</v>
          </cell>
          <cell r="C10596">
            <v>230.72</v>
          </cell>
          <cell r="D10596">
            <v>329.6</v>
          </cell>
          <cell r="E10596">
            <v>61.864919999999998</v>
          </cell>
        </row>
        <row r="10597">
          <cell r="A10597" t="str">
            <v>305032A</v>
          </cell>
          <cell r="B10597" t="str">
            <v>SHAFT,MAG.DRIVE-PRIM</v>
          </cell>
          <cell r="C10597">
            <v>140.76</v>
          </cell>
          <cell r="D10597">
            <v>201.09</v>
          </cell>
          <cell r="E10597">
            <v>46.092799999999997</v>
          </cell>
        </row>
        <row r="10598">
          <cell r="A10598" t="str">
            <v>305035A</v>
          </cell>
          <cell r="B10598" t="str">
            <v>GASKET,MAG.MTG.ADAPT</v>
          </cell>
          <cell r="C10598">
            <v>23</v>
          </cell>
          <cell r="D10598">
            <v>32.86</v>
          </cell>
          <cell r="E10598">
            <v>5.2</v>
          </cell>
        </row>
        <row r="10599">
          <cell r="A10599" t="str">
            <v>305035B</v>
          </cell>
          <cell r="B10599" t="str">
            <v>GASKET,MAG MTG ADAPTER</v>
          </cell>
          <cell r="C10599">
            <v>25.63</v>
          </cell>
          <cell r="D10599">
            <v>36.619999999999997</v>
          </cell>
          <cell r="E10599">
            <v>4.5759999999999996</v>
          </cell>
        </row>
        <row r="10600">
          <cell r="A10600" t="str">
            <v>305036B</v>
          </cell>
          <cell r="B10600" t="str">
            <v>GASKET,MAG ADAPT HSG</v>
          </cell>
          <cell r="C10600">
            <v>16</v>
          </cell>
          <cell r="D10600">
            <v>22.86</v>
          </cell>
          <cell r="E10600">
            <v>5.1688000000000001</v>
          </cell>
        </row>
        <row r="10601">
          <cell r="A10601" t="str">
            <v>305044B</v>
          </cell>
          <cell r="B10601" t="str">
            <v>HOUSING,GOV DRIVE</v>
          </cell>
          <cell r="C10601">
            <v>96.23</v>
          </cell>
          <cell r="D10601">
            <v>137.47</v>
          </cell>
          <cell r="E10601">
            <v>59.488</v>
          </cell>
        </row>
        <row r="10602">
          <cell r="A10602" t="str">
            <v>305047A</v>
          </cell>
          <cell r="B10602" t="str">
            <v>ROD,ALTERNATOR ADJ</v>
          </cell>
          <cell r="C10602">
            <v>37.130000000000003</v>
          </cell>
          <cell r="D10602">
            <v>53.04</v>
          </cell>
          <cell r="E10602">
            <v>23.524799999999999</v>
          </cell>
        </row>
        <row r="10603">
          <cell r="A10603" t="str">
            <v>305047B</v>
          </cell>
          <cell r="B10603" t="str">
            <v>ROD,ALT ADJ,.50-20 UNF</v>
          </cell>
          <cell r="C10603">
            <v>151.97999999999999</v>
          </cell>
          <cell r="D10603">
            <v>217.11</v>
          </cell>
          <cell r="E10603">
            <v>67.880799999999994</v>
          </cell>
        </row>
        <row r="10604">
          <cell r="A10604" t="str">
            <v>305055A</v>
          </cell>
          <cell r="B10604" t="str">
            <v>BRKT,ALTERNATOR MTG.</v>
          </cell>
          <cell r="C10604">
            <v>95.95</v>
          </cell>
          <cell r="D10604">
            <v>137.07</v>
          </cell>
          <cell r="E10604">
            <v>92.970399999999998</v>
          </cell>
        </row>
        <row r="10605">
          <cell r="A10605" t="str">
            <v>305055D</v>
          </cell>
          <cell r="B10605" t="str">
            <v>BRKT., ALTERNATOR MTG</v>
          </cell>
          <cell r="C10605">
            <v>264.18</v>
          </cell>
          <cell r="D10605">
            <v>377.4</v>
          </cell>
          <cell r="E10605">
            <v>94.619200000000006</v>
          </cell>
        </row>
        <row r="10606">
          <cell r="A10606" t="str">
            <v>305055E</v>
          </cell>
          <cell r="B10606" t="str">
            <v>YOKE, ALTERNATOR MOUNTING</v>
          </cell>
          <cell r="C10606">
            <v>25</v>
          </cell>
          <cell r="D10606">
            <v>35.71</v>
          </cell>
          <cell r="E10606">
            <v>18.25433</v>
          </cell>
        </row>
        <row r="10607">
          <cell r="A10607" t="str">
            <v>305058C</v>
          </cell>
          <cell r="B10607" t="str">
            <v>BOOT, SPARKPLUG</v>
          </cell>
          <cell r="C10607">
            <v>24.2</v>
          </cell>
          <cell r="D10607">
            <v>34.57</v>
          </cell>
          <cell r="E10607">
            <v>8.5280000000000005</v>
          </cell>
        </row>
        <row r="10608">
          <cell r="A10608" t="str">
            <v>305067A</v>
          </cell>
          <cell r="B10608" t="str">
            <v>GASKET,CAMSHAFT INSP COVER</v>
          </cell>
          <cell r="C10608">
            <v>23.46</v>
          </cell>
          <cell r="D10608">
            <v>33.51</v>
          </cell>
          <cell r="E10608">
            <v>7.1760000000000002</v>
          </cell>
        </row>
        <row r="10609">
          <cell r="A10609" t="str">
            <v>305068A</v>
          </cell>
          <cell r="B10609" t="str">
            <v>BEARING,TAPERED ROLL</v>
          </cell>
          <cell r="C10609">
            <v>41.42</v>
          </cell>
          <cell r="D10609">
            <v>59.17</v>
          </cell>
          <cell r="E10609">
            <v>18.397600000000001</v>
          </cell>
        </row>
        <row r="10610">
          <cell r="A10610" t="str">
            <v>305084C</v>
          </cell>
          <cell r="B10610" t="str">
            <v>GEAR,GOV DRIVE</v>
          </cell>
          <cell r="C10610">
            <v>308.43</v>
          </cell>
          <cell r="D10610">
            <v>440.61</v>
          </cell>
          <cell r="E10610">
            <v>94.592230000000001</v>
          </cell>
        </row>
        <row r="10611">
          <cell r="A10611" t="str">
            <v>305086A</v>
          </cell>
          <cell r="B10611" t="str">
            <v>BUSHING,INTERM GEAR</v>
          </cell>
          <cell r="C10611">
            <v>115.92</v>
          </cell>
          <cell r="D10611">
            <v>165.6</v>
          </cell>
          <cell r="E10611">
            <v>69.336799999999997</v>
          </cell>
        </row>
        <row r="10612">
          <cell r="A10612" t="str">
            <v>305088D</v>
          </cell>
          <cell r="B10612" t="str">
            <v>GASKET,B'FLY VLV HSG</v>
          </cell>
          <cell r="C10612">
            <v>20.100000000000001</v>
          </cell>
          <cell r="D10612">
            <v>28.71</v>
          </cell>
          <cell r="E10612">
            <v>4.68</v>
          </cell>
        </row>
        <row r="10613">
          <cell r="A10613" t="str">
            <v>305088E</v>
          </cell>
          <cell r="B10613" t="str">
            <v>GASKET,B'FLY VLV HSG</v>
          </cell>
          <cell r="C10613">
            <v>2.0299999999999998</v>
          </cell>
          <cell r="D10613">
            <v>2.9</v>
          </cell>
          <cell r="E10613">
            <v>1.0434300000000001</v>
          </cell>
        </row>
        <row r="10614">
          <cell r="A10614" t="str">
            <v>305091A</v>
          </cell>
          <cell r="B10614" t="str">
            <v>SHAFT,FAN DRIVE</v>
          </cell>
          <cell r="C10614">
            <v>33.21</v>
          </cell>
          <cell r="D10614">
            <v>47.44</v>
          </cell>
          <cell r="E10614">
            <v>22.39302</v>
          </cell>
        </row>
        <row r="10615">
          <cell r="A10615" t="str">
            <v>305101A</v>
          </cell>
          <cell r="B10615" t="str">
            <v>LEVER,REG SHAFT</v>
          </cell>
          <cell r="C10615">
            <v>352.92</v>
          </cell>
          <cell r="D10615">
            <v>504.17</v>
          </cell>
          <cell r="E10615">
            <v>30.42</v>
          </cell>
        </row>
        <row r="10616">
          <cell r="A10616" t="str">
            <v>305102B</v>
          </cell>
          <cell r="B10616" t="str">
            <v>SHAFT,REG-FRONT</v>
          </cell>
          <cell r="C10616">
            <v>51.76</v>
          </cell>
          <cell r="D10616">
            <v>73.94</v>
          </cell>
          <cell r="E10616">
            <v>27.198830000000001</v>
          </cell>
        </row>
        <row r="10617">
          <cell r="A10617" t="str">
            <v>305106B</v>
          </cell>
          <cell r="B10617" t="str">
            <v>SUPPORT,REG PIPING</v>
          </cell>
          <cell r="C10617">
            <v>168.38</v>
          </cell>
          <cell r="D10617">
            <v>240.54</v>
          </cell>
          <cell r="E10617">
            <v>113.5472</v>
          </cell>
        </row>
        <row r="10618">
          <cell r="A10618" t="str">
            <v>305106F</v>
          </cell>
          <cell r="B10618" t="str">
            <v>BRKT,REGULATOR MTG</v>
          </cell>
          <cell r="C10618">
            <v>142.18</v>
          </cell>
          <cell r="D10618">
            <v>203.11</v>
          </cell>
          <cell r="E10618">
            <v>28.423200000000001</v>
          </cell>
        </row>
        <row r="10619">
          <cell r="A10619" t="str">
            <v>305107A</v>
          </cell>
          <cell r="B10619" t="str">
            <v>ORIFICE,FUEL</v>
          </cell>
          <cell r="C10619">
            <v>2.21</v>
          </cell>
          <cell r="D10619">
            <v>3.16</v>
          </cell>
          <cell r="E10619">
            <v>1.48841</v>
          </cell>
        </row>
        <row r="10620">
          <cell r="A10620" t="str">
            <v>305107B</v>
          </cell>
          <cell r="B10620" t="str">
            <v>ORIFICE,FUEL</v>
          </cell>
          <cell r="C10620">
            <v>15.68</v>
          </cell>
          <cell r="D10620">
            <v>22.4</v>
          </cell>
          <cell r="E10620">
            <v>9.6928000000000001</v>
          </cell>
        </row>
        <row r="10621">
          <cell r="A10621" t="str">
            <v>305109D</v>
          </cell>
          <cell r="B10621" t="str">
            <v>BRACE, REGULATOR</v>
          </cell>
          <cell r="C10621">
            <v>99.33</v>
          </cell>
          <cell r="D10621">
            <v>141.9</v>
          </cell>
          <cell r="E10621">
            <v>82.017889999999994</v>
          </cell>
        </row>
        <row r="10622">
          <cell r="A10622" t="str">
            <v>305113A</v>
          </cell>
          <cell r="B10622" t="str">
            <v>BRKT,REG SHAFT-FRONT</v>
          </cell>
          <cell r="C10622">
            <v>120.8</v>
          </cell>
          <cell r="D10622">
            <v>172.57</v>
          </cell>
          <cell r="E10622">
            <v>30.056000000000001</v>
          </cell>
        </row>
        <row r="10623">
          <cell r="A10623" t="str">
            <v>305113B</v>
          </cell>
          <cell r="B10623" t="str">
            <v>BRACKET,REG SHAFT-REAR</v>
          </cell>
          <cell r="C10623">
            <v>361.53</v>
          </cell>
          <cell r="D10623">
            <v>516.47</v>
          </cell>
          <cell r="E10623">
            <v>31.824000000000002</v>
          </cell>
        </row>
        <row r="10624">
          <cell r="A10624" t="str">
            <v>305116D</v>
          </cell>
          <cell r="B10624" t="str">
            <v>LEVER,SPEED CONTROL</v>
          </cell>
          <cell r="C10624">
            <v>169.32</v>
          </cell>
          <cell r="D10624">
            <v>241.89</v>
          </cell>
          <cell r="E10624">
            <v>28.34</v>
          </cell>
        </row>
        <row r="10625">
          <cell r="A10625" t="str">
            <v>305116W</v>
          </cell>
          <cell r="B10625" t="str">
            <v>LEVER, GOVERNOR</v>
          </cell>
          <cell r="C10625">
            <v>50.41</v>
          </cell>
          <cell r="D10625">
            <v>72.010000000000005</v>
          </cell>
          <cell r="E10625">
            <v>36.8264</v>
          </cell>
        </row>
        <row r="10626">
          <cell r="A10626" t="str">
            <v>305116X</v>
          </cell>
          <cell r="B10626" t="str">
            <v>LEVER,THROTTLE</v>
          </cell>
          <cell r="C10626">
            <v>67.2</v>
          </cell>
          <cell r="D10626">
            <v>96</v>
          </cell>
          <cell r="E10626">
            <v>24.44</v>
          </cell>
        </row>
        <row r="10627">
          <cell r="A10627" t="str">
            <v>305116Z</v>
          </cell>
          <cell r="B10627" t="str">
            <v>LEVER, GOVERNOR</v>
          </cell>
          <cell r="C10627">
            <v>119.27</v>
          </cell>
          <cell r="D10627">
            <v>170.39</v>
          </cell>
          <cell r="E10627">
            <v>73.732870000000005</v>
          </cell>
        </row>
        <row r="10628">
          <cell r="A10628" t="str">
            <v>305122A</v>
          </cell>
          <cell r="B10628" t="str">
            <v>BRACE, AIR DUCT</v>
          </cell>
          <cell r="C10628">
            <v>14.31</v>
          </cell>
          <cell r="D10628">
            <v>20.45</v>
          </cell>
          <cell r="E10628">
            <v>9.6511999999999993</v>
          </cell>
        </row>
        <row r="10629">
          <cell r="A10629" t="str">
            <v>305122B</v>
          </cell>
          <cell r="B10629" t="str">
            <v>BRACE,AIRCLEANER</v>
          </cell>
          <cell r="C10629">
            <v>18.57</v>
          </cell>
          <cell r="D10629">
            <v>26.53</v>
          </cell>
          <cell r="E10629">
            <v>33.829450000000001</v>
          </cell>
        </row>
        <row r="10630">
          <cell r="A10630" t="str">
            <v>305122C</v>
          </cell>
          <cell r="B10630" t="str">
            <v>BRACE,AIR CLEANER</v>
          </cell>
          <cell r="C10630">
            <v>38.76</v>
          </cell>
          <cell r="D10630">
            <v>55.37</v>
          </cell>
          <cell r="E10630">
            <v>11.492000000000001</v>
          </cell>
        </row>
        <row r="10631">
          <cell r="A10631" t="str">
            <v>305123B</v>
          </cell>
          <cell r="B10631" t="str">
            <v>ADAPTER, TURBO MOUNTING</v>
          </cell>
          <cell r="C10631">
            <v>420.23</v>
          </cell>
          <cell r="D10631">
            <v>600.33000000000004</v>
          </cell>
          <cell r="E10631">
            <v>74.983999999999995</v>
          </cell>
        </row>
        <row r="10632">
          <cell r="A10632" t="str">
            <v>305124F</v>
          </cell>
          <cell r="B10632" t="str">
            <v>BRKT,AIR CLEAN SUPP</v>
          </cell>
          <cell r="C10632">
            <v>105.77</v>
          </cell>
          <cell r="D10632">
            <v>151.09</v>
          </cell>
          <cell r="E10632">
            <v>112.59708999999999</v>
          </cell>
        </row>
        <row r="10633">
          <cell r="A10633" t="str">
            <v>305124G</v>
          </cell>
          <cell r="B10633" t="str">
            <v>BRKT,AIR CLEAN SUPP</v>
          </cell>
          <cell r="C10633">
            <v>184.58</v>
          </cell>
          <cell r="D10633">
            <v>263.68</v>
          </cell>
          <cell r="E10633">
            <v>70.98</v>
          </cell>
        </row>
        <row r="10634">
          <cell r="A10634" t="str">
            <v>305127E</v>
          </cell>
          <cell r="B10634" t="str">
            <v>TUBE,INTERC TO OC</v>
          </cell>
          <cell r="C10634">
            <v>100.98</v>
          </cell>
          <cell r="D10634">
            <v>144.26</v>
          </cell>
          <cell r="E10634">
            <v>22.204000000000001</v>
          </cell>
        </row>
        <row r="10635">
          <cell r="A10635" t="str">
            <v>305130C</v>
          </cell>
          <cell r="B10635" t="str">
            <v>ADAPTER 2.00ID X 1.50NPT</v>
          </cell>
          <cell r="C10635">
            <v>50.43</v>
          </cell>
          <cell r="D10635">
            <v>72.040000000000006</v>
          </cell>
          <cell r="E10635">
            <v>14.196</v>
          </cell>
        </row>
        <row r="10636">
          <cell r="A10636" t="str">
            <v>305130E</v>
          </cell>
          <cell r="B10636" t="str">
            <v>ADAPTER 2.00OD X 1.25NPT</v>
          </cell>
          <cell r="C10636">
            <v>112.06</v>
          </cell>
          <cell r="D10636">
            <v>160.09</v>
          </cell>
          <cell r="E10636">
            <v>39.936</v>
          </cell>
        </row>
        <row r="10637">
          <cell r="A10637" t="str">
            <v>305131A</v>
          </cell>
          <cell r="B10637" t="str">
            <v>FLANGE AUX.PUMP MTG</v>
          </cell>
          <cell r="C10637">
            <v>238.96</v>
          </cell>
          <cell r="D10637">
            <v>341.37</v>
          </cell>
          <cell r="E10637">
            <v>70.907200000000003</v>
          </cell>
        </row>
        <row r="10638">
          <cell r="A10638" t="str">
            <v>305133A</v>
          </cell>
          <cell r="B10638" t="str">
            <v>SHAFT,WATER.PUMP IDL</v>
          </cell>
          <cell r="C10638">
            <v>310.39999999999998</v>
          </cell>
          <cell r="D10638">
            <v>443.43</v>
          </cell>
          <cell r="E10638">
            <v>113.4744</v>
          </cell>
        </row>
        <row r="10639">
          <cell r="A10639" t="str">
            <v>305136A</v>
          </cell>
          <cell r="B10639" t="str">
            <v>GASKET,WP INLET</v>
          </cell>
          <cell r="C10639">
            <v>2.72</v>
          </cell>
          <cell r="D10639">
            <v>3.89</v>
          </cell>
          <cell r="E10639">
            <v>0.624</v>
          </cell>
        </row>
        <row r="10640">
          <cell r="A10640" t="str">
            <v>305141C</v>
          </cell>
          <cell r="B10640" t="str">
            <v>GASKET,GOV DR HSG</v>
          </cell>
          <cell r="C10640">
            <v>24.48</v>
          </cell>
          <cell r="D10640">
            <v>34.97</v>
          </cell>
          <cell r="E10640">
            <v>5.2</v>
          </cell>
        </row>
        <row r="10641">
          <cell r="A10641" t="str">
            <v>305141D</v>
          </cell>
          <cell r="B10641" t="str">
            <v>GASKET,IGN TIMING CVR</v>
          </cell>
          <cell r="C10641">
            <v>12.42</v>
          </cell>
          <cell r="D10641">
            <v>17.75</v>
          </cell>
          <cell r="E10641">
            <v>2.2151999999999998</v>
          </cell>
        </row>
        <row r="10642">
          <cell r="A10642" t="str">
            <v>305141E</v>
          </cell>
          <cell r="B10642" t="str">
            <v>GASKET,BREATHER ACCESS</v>
          </cell>
          <cell r="C10642">
            <v>10.39</v>
          </cell>
          <cell r="D10642">
            <v>14.85</v>
          </cell>
          <cell r="E10642">
            <v>5.3559999999999999</v>
          </cell>
        </row>
        <row r="10643">
          <cell r="A10643" t="str">
            <v>305146D</v>
          </cell>
          <cell r="B10643" t="str">
            <v>COVER,INST PANEL</v>
          </cell>
          <cell r="C10643">
            <v>72</v>
          </cell>
          <cell r="D10643">
            <v>102.86</v>
          </cell>
          <cell r="E10643">
            <v>24.908000000000001</v>
          </cell>
        </row>
        <row r="10644">
          <cell r="A10644" t="str">
            <v>305146E</v>
          </cell>
          <cell r="B10644" t="str">
            <v>COVER,INST/AUX PANEL</v>
          </cell>
          <cell r="C10644">
            <v>36.020000000000003</v>
          </cell>
          <cell r="D10644">
            <v>51.45</v>
          </cell>
          <cell r="E10644">
            <v>34.902929999999998</v>
          </cell>
        </row>
        <row r="10645">
          <cell r="A10645" t="str">
            <v>305147B</v>
          </cell>
          <cell r="B10645" t="str">
            <v>NUT, WELD M6-1.0</v>
          </cell>
          <cell r="C10645">
            <v>0.14000000000000001</v>
          </cell>
          <cell r="D10645">
            <v>0.19</v>
          </cell>
          <cell r="E10645">
            <v>9.3600000000000003E-2</v>
          </cell>
        </row>
        <row r="10646">
          <cell r="A10646" t="str">
            <v>305148A</v>
          </cell>
          <cell r="B10646" t="str">
            <v>BRACKET,INSTR PANEL</v>
          </cell>
          <cell r="C10646">
            <v>86.19</v>
          </cell>
          <cell r="D10646">
            <v>123.13</v>
          </cell>
          <cell r="E10646">
            <v>69.669569999999993</v>
          </cell>
        </row>
        <row r="10647">
          <cell r="A10647" t="str">
            <v>305149H</v>
          </cell>
          <cell r="B10647" t="str">
            <v>TUBE,GAS</v>
          </cell>
          <cell r="C10647">
            <v>8.35</v>
          </cell>
          <cell r="D10647">
            <v>11.92</v>
          </cell>
          <cell r="E10647">
            <v>5.6309800000000001</v>
          </cell>
        </row>
        <row r="10648">
          <cell r="A10648" t="str">
            <v>305150D</v>
          </cell>
          <cell r="B10648" t="str">
            <v>FLANGE,TUR OIL DR</v>
          </cell>
          <cell r="C10648">
            <v>25.6</v>
          </cell>
          <cell r="D10648">
            <v>36.57</v>
          </cell>
          <cell r="E10648">
            <v>4.7736000000000001</v>
          </cell>
        </row>
        <row r="10649">
          <cell r="A10649" t="str">
            <v>305150F</v>
          </cell>
          <cell r="B10649" t="str">
            <v>FLANGE TURBO DRAIN</v>
          </cell>
          <cell r="C10649">
            <v>14.46</v>
          </cell>
          <cell r="D10649">
            <v>20.66</v>
          </cell>
          <cell r="E10649">
            <v>8.84</v>
          </cell>
        </row>
        <row r="10650">
          <cell r="A10650" t="str">
            <v>305150G</v>
          </cell>
          <cell r="B10650" t="str">
            <v>DIP FLANGE,TRB OIL INL</v>
          </cell>
          <cell r="C10650">
            <v>34.68</v>
          </cell>
          <cell r="D10650">
            <v>49.54</v>
          </cell>
          <cell r="E10650">
            <v>7.3086000000000002</v>
          </cell>
        </row>
        <row r="10651">
          <cell r="A10651" t="str">
            <v>305150T</v>
          </cell>
          <cell r="B10651" t="str">
            <v>FLANGE,TURBO OIL SUPPLY</v>
          </cell>
          <cell r="C10651">
            <v>65.05</v>
          </cell>
          <cell r="D10651">
            <v>92.93</v>
          </cell>
          <cell r="E10651">
            <v>18.2</v>
          </cell>
        </row>
        <row r="10652">
          <cell r="A10652" t="str">
            <v>305151B</v>
          </cell>
          <cell r="B10652" t="str">
            <v>GASKET,TURBO OIL DR</v>
          </cell>
          <cell r="C10652">
            <v>5.3</v>
          </cell>
          <cell r="D10652">
            <v>7.58</v>
          </cell>
          <cell r="E10652">
            <v>1.8408</v>
          </cell>
        </row>
        <row r="10653">
          <cell r="A10653" t="str">
            <v>305151C</v>
          </cell>
          <cell r="B10653" t="str">
            <v>GASKET,TURBO OIL IN</v>
          </cell>
          <cell r="C10653">
            <v>1.1499999999999999</v>
          </cell>
          <cell r="D10653">
            <v>1.65</v>
          </cell>
          <cell r="E10653">
            <v>0.3952</v>
          </cell>
        </row>
        <row r="10654">
          <cell r="A10654" t="str">
            <v>305156B</v>
          </cell>
          <cell r="B10654" t="str">
            <v>ADAPTER,PIPE</v>
          </cell>
          <cell r="C10654">
            <v>33.619999999999997</v>
          </cell>
          <cell r="D10654">
            <v>48.03</v>
          </cell>
          <cell r="E10654">
            <v>5.8032000000000004</v>
          </cell>
        </row>
        <row r="10655">
          <cell r="A10655" t="str">
            <v>305169B</v>
          </cell>
          <cell r="B10655" t="str">
            <v>END,ROD M 6 L.H.</v>
          </cell>
          <cell r="C10655">
            <v>10.28</v>
          </cell>
          <cell r="D10655">
            <v>14.69</v>
          </cell>
          <cell r="E10655">
            <v>5.2935999999999996</v>
          </cell>
        </row>
        <row r="10656">
          <cell r="A10656" t="str">
            <v>305169D</v>
          </cell>
          <cell r="B10656" t="str">
            <v>END,ROD M12 R.H.</v>
          </cell>
          <cell r="C10656">
            <v>67.66</v>
          </cell>
          <cell r="D10656">
            <v>96.65</v>
          </cell>
          <cell r="E10656">
            <v>18.564</v>
          </cell>
        </row>
        <row r="10657">
          <cell r="A10657" t="str">
            <v>305169E</v>
          </cell>
          <cell r="B10657" t="str">
            <v>END,ROD M12 L.H.</v>
          </cell>
          <cell r="C10657">
            <v>35.33</v>
          </cell>
          <cell r="D10657">
            <v>50.47</v>
          </cell>
          <cell r="E10657">
            <v>18.564</v>
          </cell>
        </row>
        <row r="10658">
          <cell r="A10658" t="str">
            <v>305169H</v>
          </cell>
          <cell r="B10658" t="str">
            <v>END, ROD M6 R.H.</v>
          </cell>
          <cell r="C10658">
            <v>21.93</v>
          </cell>
          <cell r="D10658">
            <v>31.33</v>
          </cell>
          <cell r="E10658">
            <v>14.7888</v>
          </cell>
        </row>
        <row r="10659">
          <cell r="A10659" t="str">
            <v>305169J</v>
          </cell>
          <cell r="B10659" t="str">
            <v>END, ROD M6 L.H.</v>
          </cell>
          <cell r="C10659">
            <v>23.98</v>
          </cell>
          <cell r="D10659">
            <v>34.26</v>
          </cell>
          <cell r="E10659">
            <v>16.172000000000001</v>
          </cell>
        </row>
        <row r="10660">
          <cell r="A10660" t="str">
            <v>305169M</v>
          </cell>
          <cell r="B10660" t="str">
            <v>ROD END,M8 RH,HIGH TEMP</v>
          </cell>
          <cell r="C10660">
            <v>47.44</v>
          </cell>
          <cell r="D10660">
            <v>67.77</v>
          </cell>
          <cell r="E10660">
            <v>15.7456</v>
          </cell>
        </row>
        <row r="10661">
          <cell r="A10661" t="str">
            <v>305169N</v>
          </cell>
          <cell r="B10661" t="str">
            <v>ROD END,M8 LH,HIGH TEMP</v>
          </cell>
          <cell r="C10661">
            <v>56.39</v>
          </cell>
          <cell r="D10661">
            <v>80.55</v>
          </cell>
          <cell r="E10661">
            <v>15.7456</v>
          </cell>
        </row>
        <row r="10662">
          <cell r="A10662" t="str">
            <v>305169S</v>
          </cell>
          <cell r="B10662" t="str">
            <v>ROD END,M8 RH,GREASELESS</v>
          </cell>
          <cell r="C10662">
            <v>51.17</v>
          </cell>
          <cell r="D10662">
            <v>73.099999999999994</v>
          </cell>
          <cell r="E10662">
            <v>25.667200000000001</v>
          </cell>
        </row>
        <row r="10663">
          <cell r="A10663" t="str">
            <v>305169T</v>
          </cell>
          <cell r="B10663" t="str">
            <v>ROD END,M8 LH,GREASELESS</v>
          </cell>
          <cell r="C10663">
            <v>61.83</v>
          </cell>
          <cell r="D10663">
            <v>88.33</v>
          </cell>
          <cell r="E10663">
            <v>26.436800000000002</v>
          </cell>
        </row>
        <row r="10664">
          <cell r="A10664" t="str">
            <v>305169W</v>
          </cell>
          <cell r="B10664" t="str">
            <v>ROD END,HI TEMP,M12 RH</v>
          </cell>
          <cell r="C10664">
            <v>68.22</v>
          </cell>
          <cell r="D10664">
            <v>97.46</v>
          </cell>
          <cell r="E10664">
            <v>27.570399999999999</v>
          </cell>
        </row>
        <row r="10665">
          <cell r="A10665" t="str">
            <v>305169X</v>
          </cell>
          <cell r="B10665" t="str">
            <v>ROD END,HI TEMP,M12 LH</v>
          </cell>
          <cell r="C10665">
            <v>65.88</v>
          </cell>
          <cell r="D10665">
            <v>94.11</v>
          </cell>
          <cell r="E10665">
            <v>26.686399999999999</v>
          </cell>
        </row>
        <row r="10666">
          <cell r="A10666" t="str">
            <v>305175C</v>
          </cell>
          <cell r="B10666" t="str">
            <v>COUPLING,GOV DRIVE</v>
          </cell>
          <cell r="C10666">
            <v>48.45</v>
          </cell>
          <cell r="D10666">
            <v>69.209999999999994</v>
          </cell>
          <cell r="E10666">
            <v>19.2712</v>
          </cell>
        </row>
        <row r="10667">
          <cell r="A10667" t="str">
            <v>305175D</v>
          </cell>
          <cell r="B10667" t="str">
            <v>COUPLING GOV DR</v>
          </cell>
          <cell r="C10667">
            <v>73.44</v>
          </cell>
          <cell r="D10667">
            <v>104.91</v>
          </cell>
          <cell r="E10667">
            <v>33.072000000000003</v>
          </cell>
        </row>
        <row r="10668">
          <cell r="A10668" t="str">
            <v>305176B</v>
          </cell>
          <cell r="B10668" t="str">
            <v>SHIELD, HEAT</v>
          </cell>
          <cell r="C10668">
            <v>4.55</v>
          </cell>
          <cell r="D10668">
            <v>6.5</v>
          </cell>
          <cell r="E10668">
            <v>3.0680000000000001</v>
          </cell>
        </row>
        <row r="10669">
          <cell r="A10669" t="str">
            <v>305180B</v>
          </cell>
          <cell r="B10669" t="str">
            <v>NUT,HEX LH M12</v>
          </cell>
          <cell r="C10669">
            <v>2.76</v>
          </cell>
          <cell r="D10669">
            <v>3.95</v>
          </cell>
          <cell r="E10669">
            <v>0.52</v>
          </cell>
        </row>
        <row r="10670">
          <cell r="A10670" t="str">
            <v>305180C</v>
          </cell>
          <cell r="B10670" t="str">
            <v>NUT,HEX LH M8</v>
          </cell>
          <cell r="C10670">
            <v>0.36</v>
          </cell>
          <cell r="D10670">
            <v>0.51</v>
          </cell>
          <cell r="E10670">
            <v>8.4080000000000002E-2</v>
          </cell>
        </row>
        <row r="10671">
          <cell r="A10671" t="str">
            <v>305181F</v>
          </cell>
          <cell r="B10671" t="str">
            <v>TUBE,OIL SUPPLY</v>
          </cell>
          <cell r="C10671">
            <v>21.31</v>
          </cell>
          <cell r="D10671">
            <v>30.44</v>
          </cell>
          <cell r="E10671">
            <v>20.474720000000001</v>
          </cell>
        </row>
        <row r="10672">
          <cell r="A10672" t="str">
            <v>305181K</v>
          </cell>
          <cell r="B10672" t="str">
            <v>TUBE,SOLENOID DELVRY</v>
          </cell>
          <cell r="C10672">
            <v>20.72</v>
          </cell>
          <cell r="D10672">
            <v>29.6</v>
          </cell>
          <cell r="E10672">
            <v>19.8965</v>
          </cell>
        </row>
        <row r="10673">
          <cell r="A10673" t="str">
            <v>305181L</v>
          </cell>
          <cell r="B10673" t="str">
            <v>TUBE,TURBO TO EUECTR</v>
          </cell>
          <cell r="C10673">
            <v>25.64</v>
          </cell>
          <cell r="D10673">
            <v>36.619999999999997</v>
          </cell>
          <cell r="E10673">
            <v>20.458770000000001</v>
          </cell>
        </row>
        <row r="10674">
          <cell r="A10674" t="str">
            <v>305181R</v>
          </cell>
          <cell r="B10674" t="str">
            <v>TUBE,BREATHER DRAIN</v>
          </cell>
          <cell r="C10674">
            <v>25.39</v>
          </cell>
          <cell r="D10674">
            <v>36.270000000000003</v>
          </cell>
          <cell r="E10674">
            <v>20.184989999999999</v>
          </cell>
        </row>
        <row r="10675">
          <cell r="A10675" t="str">
            <v>305181S</v>
          </cell>
          <cell r="B10675" t="str">
            <v>TUBE,BREATH DR-LOWER</v>
          </cell>
          <cell r="C10675">
            <v>25.21</v>
          </cell>
          <cell r="D10675">
            <v>36.020000000000003</v>
          </cell>
          <cell r="E10675">
            <v>16.657630000000001</v>
          </cell>
        </row>
        <row r="10676">
          <cell r="A10676" t="str">
            <v>305181T</v>
          </cell>
          <cell r="B10676" t="str">
            <v>TUBE,BREATH DR-LOWER</v>
          </cell>
          <cell r="C10676">
            <v>24.51</v>
          </cell>
          <cell r="D10676">
            <v>35.020000000000003</v>
          </cell>
          <cell r="E10676">
            <v>17.126100000000001</v>
          </cell>
        </row>
        <row r="10677">
          <cell r="A10677" t="str">
            <v>305181U</v>
          </cell>
          <cell r="B10677" t="str">
            <v>TUBE,MAG DR OIL SUPPLY</v>
          </cell>
          <cell r="C10677">
            <v>20.260000000000002</v>
          </cell>
          <cell r="D10677">
            <v>28.95</v>
          </cell>
          <cell r="E10677">
            <v>19.68965</v>
          </cell>
        </row>
        <row r="10678">
          <cell r="A10678" t="str">
            <v>305181V</v>
          </cell>
          <cell r="B10678" t="str">
            <v>TUBE,SG GOV SUPPLY</v>
          </cell>
          <cell r="C10678">
            <v>29.56</v>
          </cell>
          <cell r="D10678">
            <v>42.23</v>
          </cell>
          <cell r="E10678">
            <v>31.608180000000001</v>
          </cell>
        </row>
        <row r="10679">
          <cell r="A10679" t="str">
            <v>305181W</v>
          </cell>
          <cell r="B10679" t="str">
            <v>TUBE,PSG GOV SUPPLY</v>
          </cell>
          <cell r="C10679">
            <v>20.32</v>
          </cell>
          <cell r="D10679">
            <v>29.03</v>
          </cell>
          <cell r="E10679">
            <v>19.715499999999999</v>
          </cell>
        </row>
        <row r="10680">
          <cell r="A10680" t="str">
            <v>305181X</v>
          </cell>
          <cell r="B10680" t="str">
            <v>TUBE,RESERVOIR OIL SUPPLY</v>
          </cell>
          <cell r="C10680">
            <v>1.96</v>
          </cell>
          <cell r="D10680">
            <v>2.81</v>
          </cell>
          <cell r="E10680">
            <v>1.00285</v>
          </cell>
        </row>
        <row r="10681">
          <cell r="A10681" t="str">
            <v>305181Z</v>
          </cell>
          <cell r="B10681" t="str">
            <v>TUBE,EG3P GOV SUPPLY</v>
          </cell>
          <cell r="C10681">
            <v>22.74</v>
          </cell>
          <cell r="D10681">
            <v>32.479999999999997</v>
          </cell>
          <cell r="E10681">
            <v>20.107410000000002</v>
          </cell>
        </row>
        <row r="10682">
          <cell r="A10682" t="str">
            <v>305182B</v>
          </cell>
          <cell r="B10682" t="str">
            <v>BRACKET,JW HEATER</v>
          </cell>
          <cell r="C10682">
            <v>4.66</v>
          </cell>
          <cell r="D10682">
            <v>6.65</v>
          </cell>
          <cell r="E10682">
            <v>3.14107</v>
          </cell>
        </row>
        <row r="10683">
          <cell r="A10683" t="str">
            <v>305182C</v>
          </cell>
          <cell r="B10683" t="str">
            <v>BRACKET,JW HEATER</v>
          </cell>
          <cell r="C10683">
            <v>1.77</v>
          </cell>
          <cell r="D10683">
            <v>2.5299999999999998</v>
          </cell>
          <cell r="E10683">
            <v>1.19343</v>
          </cell>
        </row>
        <row r="10684">
          <cell r="A10684" t="str">
            <v>305182D</v>
          </cell>
          <cell r="B10684" t="str">
            <v>BRACKET,JW HEATER</v>
          </cell>
          <cell r="C10684">
            <v>1.19</v>
          </cell>
          <cell r="D10684">
            <v>1.7</v>
          </cell>
          <cell r="E10684">
            <v>0.79966000000000004</v>
          </cell>
        </row>
        <row r="10685">
          <cell r="A10685" t="str">
            <v>305182G</v>
          </cell>
          <cell r="B10685" t="str">
            <v>BRACKET,TEMP CONTROL</v>
          </cell>
          <cell r="C10685">
            <v>37.75</v>
          </cell>
          <cell r="D10685">
            <v>53.93</v>
          </cell>
          <cell r="E10685">
            <v>25.459199999999999</v>
          </cell>
        </row>
        <row r="10686">
          <cell r="A10686" t="str">
            <v>305182J</v>
          </cell>
          <cell r="B10686" t="str">
            <v>BRACKET,UPPER PIPE SUPP.</v>
          </cell>
          <cell r="C10686">
            <v>0.11</v>
          </cell>
          <cell r="D10686">
            <v>0.16</v>
          </cell>
          <cell r="E10686">
            <v>7.5719999999999996E-2</v>
          </cell>
        </row>
        <row r="10687">
          <cell r="A10687" t="str">
            <v>305182L</v>
          </cell>
          <cell r="B10687" t="str">
            <v>BRACKET,JW HEATER</v>
          </cell>
          <cell r="C10687">
            <v>2.39</v>
          </cell>
          <cell r="D10687">
            <v>3.42</v>
          </cell>
          <cell r="E10687">
            <v>1.45964</v>
          </cell>
        </row>
        <row r="10688">
          <cell r="A10688" t="str">
            <v>305183K</v>
          </cell>
          <cell r="B10688" t="str">
            <v>TUBE,HEATER OUTLET</v>
          </cell>
          <cell r="C10688">
            <v>25.84</v>
          </cell>
          <cell r="D10688">
            <v>36.909999999999997</v>
          </cell>
          <cell r="E10688">
            <v>24.728840000000002</v>
          </cell>
        </row>
        <row r="10689">
          <cell r="A10689" t="str">
            <v>305183L</v>
          </cell>
          <cell r="B10689" t="str">
            <v>TUBE,HEATER OUTLET</v>
          </cell>
          <cell r="C10689">
            <v>32.909999999999997</v>
          </cell>
          <cell r="D10689">
            <v>47.02</v>
          </cell>
          <cell r="E10689">
            <v>34.38109</v>
          </cell>
        </row>
        <row r="10690">
          <cell r="A10690" t="str">
            <v>305183S</v>
          </cell>
          <cell r="B10690" t="str">
            <v>TUBE,HEATER INLET-REAR</v>
          </cell>
          <cell r="C10690">
            <v>3.6</v>
          </cell>
          <cell r="D10690">
            <v>5.15</v>
          </cell>
          <cell r="E10690">
            <v>2.4281100000000002</v>
          </cell>
        </row>
        <row r="10691">
          <cell r="A10691" t="str">
            <v>305183T</v>
          </cell>
          <cell r="B10691" t="str">
            <v>TUBE,HEATER INLET-REAR</v>
          </cell>
          <cell r="C10691">
            <v>6.26</v>
          </cell>
          <cell r="D10691">
            <v>8.94</v>
          </cell>
          <cell r="E10691">
            <v>4.2185699999999997</v>
          </cell>
        </row>
        <row r="10692">
          <cell r="A10692" t="str">
            <v>305183W</v>
          </cell>
          <cell r="B10692" t="str">
            <v>TUBE,HEATER INLET-FRONT</v>
          </cell>
          <cell r="C10692">
            <v>2.69</v>
          </cell>
          <cell r="D10692">
            <v>3.84</v>
          </cell>
          <cell r="E10692">
            <v>1.81043</v>
          </cell>
        </row>
        <row r="10693">
          <cell r="A10693" t="str">
            <v>305184A</v>
          </cell>
          <cell r="B10693" t="str">
            <v>GASKET,JW PUMP OPENING</v>
          </cell>
          <cell r="C10693">
            <v>11.06</v>
          </cell>
          <cell r="D10693">
            <v>15.8</v>
          </cell>
          <cell r="E10693">
            <v>2.7964600000000002</v>
          </cell>
        </row>
        <row r="10694">
          <cell r="A10694" t="str">
            <v>305185A</v>
          </cell>
          <cell r="B10694" t="str">
            <v>SHIM 0,1</v>
          </cell>
          <cell r="C10694">
            <v>5.87</v>
          </cell>
          <cell r="D10694">
            <v>8.3800000000000008</v>
          </cell>
          <cell r="E10694">
            <v>5.0751999999999997</v>
          </cell>
        </row>
        <row r="10695">
          <cell r="A10695" t="str">
            <v>305185B</v>
          </cell>
          <cell r="B10695" t="str">
            <v>SHIM 0,5</v>
          </cell>
          <cell r="C10695">
            <v>6.68</v>
          </cell>
          <cell r="D10695">
            <v>9.5399999999999991</v>
          </cell>
          <cell r="E10695">
            <v>1.8928</v>
          </cell>
        </row>
        <row r="10696">
          <cell r="A10696" t="str">
            <v>305190A</v>
          </cell>
          <cell r="B10696" t="str">
            <v>SHAFT,MAG DRIVE</v>
          </cell>
          <cell r="C10696">
            <v>260.17</v>
          </cell>
          <cell r="D10696">
            <v>371.67</v>
          </cell>
          <cell r="E10696">
            <v>175.44800000000001</v>
          </cell>
        </row>
        <row r="10697">
          <cell r="A10697" t="str">
            <v>305191A</v>
          </cell>
          <cell r="B10697" t="str">
            <v>PLATE,TIMING</v>
          </cell>
          <cell r="C10697">
            <v>4.04</v>
          </cell>
          <cell r="D10697">
            <v>5.77</v>
          </cell>
          <cell r="E10697">
            <v>2.7248000000000001</v>
          </cell>
        </row>
        <row r="10698">
          <cell r="A10698" t="str">
            <v>305193H</v>
          </cell>
          <cell r="B10698" t="str">
            <v>EYE, LIFTING, REAR</v>
          </cell>
          <cell r="C10698">
            <v>62.86</v>
          </cell>
          <cell r="D10698">
            <v>89.8</v>
          </cell>
          <cell r="E10698">
            <v>91.54213</v>
          </cell>
        </row>
        <row r="10699">
          <cell r="A10699" t="str">
            <v>305197A</v>
          </cell>
          <cell r="B10699" t="str">
            <v>WASHER,COPPER,15.4X12.2X1.5</v>
          </cell>
          <cell r="C10699">
            <v>8.48</v>
          </cell>
          <cell r="D10699">
            <v>12.11</v>
          </cell>
          <cell r="E10699">
            <v>4.6071999999999997</v>
          </cell>
        </row>
        <row r="10700">
          <cell r="A10700" t="str">
            <v>305197B</v>
          </cell>
          <cell r="B10700" t="str">
            <v>WASHER,COPPER,17.9X14.2X1.5</v>
          </cell>
          <cell r="C10700">
            <v>1.75</v>
          </cell>
          <cell r="D10700">
            <v>2.5099999999999998</v>
          </cell>
          <cell r="E10700">
            <v>0.76959999999999995</v>
          </cell>
        </row>
        <row r="10701">
          <cell r="A10701" t="str">
            <v>305197C</v>
          </cell>
          <cell r="B10701" t="str">
            <v>WASHER,COP,21.9X18.2X1.5</v>
          </cell>
          <cell r="C10701">
            <v>1.58</v>
          </cell>
          <cell r="D10701">
            <v>2.2599999999999998</v>
          </cell>
          <cell r="E10701">
            <v>0.52</v>
          </cell>
        </row>
        <row r="10702">
          <cell r="A10702" t="str">
            <v>305197D</v>
          </cell>
          <cell r="B10702" t="str">
            <v>WASHER,COPPER,30.9X26.3X2</v>
          </cell>
          <cell r="C10702">
            <v>2.71</v>
          </cell>
          <cell r="D10702">
            <v>3.87</v>
          </cell>
          <cell r="E10702">
            <v>1.9552</v>
          </cell>
        </row>
        <row r="10703">
          <cell r="A10703" t="str">
            <v>305197E</v>
          </cell>
          <cell r="B10703" t="str">
            <v>WASHER,COPPER,23.9X20.2X1.5</v>
          </cell>
          <cell r="C10703">
            <v>3.44</v>
          </cell>
          <cell r="D10703">
            <v>4.91</v>
          </cell>
          <cell r="E10703">
            <v>1.9343999999999999</v>
          </cell>
        </row>
        <row r="10704">
          <cell r="A10704" t="str">
            <v>305197F</v>
          </cell>
          <cell r="B10704" t="str">
            <v>WASHER,COPPER,19.9X16.2X1.5</v>
          </cell>
          <cell r="C10704">
            <v>1.92</v>
          </cell>
          <cell r="D10704">
            <v>2.74</v>
          </cell>
          <cell r="E10704">
            <v>1.7991999999999999</v>
          </cell>
        </row>
        <row r="10705">
          <cell r="A10705" t="str">
            <v>305197G</v>
          </cell>
          <cell r="B10705" t="str">
            <v>WASHER,COPPR,13.4X10.2X1</v>
          </cell>
          <cell r="C10705">
            <v>1.17</v>
          </cell>
          <cell r="D10705">
            <v>1.68</v>
          </cell>
          <cell r="E10705">
            <v>0.87983999999999996</v>
          </cell>
        </row>
        <row r="10706">
          <cell r="A10706" t="str">
            <v>305197H</v>
          </cell>
          <cell r="B10706" t="str">
            <v>GASKET,COPPER 64X72</v>
          </cell>
          <cell r="C10706">
            <v>30.47</v>
          </cell>
          <cell r="D10706">
            <v>43.52</v>
          </cell>
          <cell r="E10706">
            <v>5.9695999999999998</v>
          </cell>
        </row>
        <row r="10707">
          <cell r="A10707" t="str">
            <v>305197J</v>
          </cell>
          <cell r="B10707" t="str">
            <v>GASKET,COPPER 80X90</v>
          </cell>
          <cell r="C10707">
            <v>49.38</v>
          </cell>
          <cell r="D10707">
            <v>70.540000000000006</v>
          </cell>
          <cell r="E10707">
            <v>23.088000000000001</v>
          </cell>
        </row>
        <row r="10708">
          <cell r="A10708" t="str">
            <v>305197M</v>
          </cell>
          <cell r="B10708" t="str">
            <v>WASHER, COPPER (SEALING GASKET )</v>
          </cell>
          <cell r="C10708">
            <v>3.21</v>
          </cell>
          <cell r="D10708">
            <v>4.59</v>
          </cell>
          <cell r="E10708">
            <v>2.08</v>
          </cell>
        </row>
        <row r="10709">
          <cell r="A10709" t="str">
            <v>305206C</v>
          </cell>
          <cell r="B10709" t="str">
            <v>BRACKET,GOV MTG</v>
          </cell>
          <cell r="C10709">
            <v>45.32</v>
          </cell>
          <cell r="D10709">
            <v>64.739999999999995</v>
          </cell>
          <cell r="E10709">
            <v>19.338550000000001</v>
          </cell>
        </row>
        <row r="10710">
          <cell r="A10710" t="str">
            <v>305207A</v>
          </cell>
          <cell r="B10710" t="str">
            <v>GASKET,GOV DRIVE</v>
          </cell>
          <cell r="C10710">
            <v>49</v>
          </cell>
          <cell r="D10710">
            <v>70</v>
          </cell>
          <cell r="E10710">
            <v>12.048400000000001</v>
          </cell>
        </row>
        <row r="10711">
          <cell r="A10711" t="str">
            <v>305215A</v>
          </cell>
          <cell r="B10711" t="str">
            <v>PIN,DOWEL 8X14LG</v>
          </cell>
          <cell r="C10711">
            <v>0.46</v>
          </cell>
          <cell r="D10711">
            <v>0.66</v>
          </cell>
          <cell r="E10711">
            <v>0.312</v>
          </cell>
        </row>
        <row r="10712">
          <cell r="A10712" t="str">
            <v>305219A</v>
          </cell>
          <cell r="B10712" t="str">
            <v>ADAPTER,PIPE</v>
          </cell>
          <cell r="C10712">
            <v>13.01</v>
          </cell>
          <cell r="D10712">
            <v>18.59</v>
          </cell>
          <cell r="E10712">
            <v>8.7764399999999991</v>
          </cell>
        </row>
        <row r="10713">
          <cell r="A10713" t="str">
            <v>305228A</v>
          </cell>
          <cell r="B10713" t="str">
            <v>SPACER,FLYWHEEL</v>
          </cell>
          <cell r="C10713">
            <v>1152.99</v>
          </cell>
          <cell r="D10713">
            <v>1647.13</v>
          </cell>
          <cell r="E10713">
            <v>446.68</v>
          </cell>
        </row>
        <row r="10714">
          <cell r="A10714" t="str">
            <v>305229A</v>
          </cell>
          <cell r="B10714" t="str">
            <v>GASKET,C'CASE JW HDR COVER</v>
          </cell>
          <cell r="C10714">
            <v>13.33</v>
          </cell>
          <cell r="D10714">
            <v>19.04</v>
          </cell>
          <cell r="E10714">
            <v>2.3296000000000001</v>
          </cell>
        </row>
        <row r="10715">
          <cell r="A10715" t="str">
            <v>305229B</v>
          </cell>
          <cell r="B10715" t="str">
            <v>GASKET,C'CASE JW HDR COVER</v>
          </cell>
          <cell r="C10715">
            <v>4.68</v>
          </cell>
          <cell r="D10715">
            <v>6.69</v>
          </cell>
          <cell r="E10715">
            <v>0.93600000000000005</v>
          </cell>
        </row>
        <row r="10716">
          <cell r="A10716" t="str">
            <v>305232H</v>
          </cell>
          <cell r="B10716" t="str">
            <v>TUBE,W.H. REAR OUTLET</v>
          </cell>
          <cell r="C10716">
            <v>49.56</v>
          </cell>
          <cell r="D10716">
            <v>70.8</v>
          </cell>
          <cell r="E10716">
            <v>29.289010000000001</v>
          </cell>
        </row>
        <row r="10717">
          <cell r="A10717" t="str">
            <v>305232K</v>
          </cell>
          <cell r="B10717" t="str">
            <v>TUBE,JW HEATER IN-SIDE</v>
          </cell>
          <cell r="C10717">
            <v>13.87</v>
          </cell>
          <cell r="D10717">
            <v>19.82</v>
          </cell>
          <cell r="E10717">
            <v>12.400840000000001</v>
          </cell>
        </row>
        <row r="10718">
          <cell r="A10718" t="str">
            <v>305232L</v>
          </cell>
          <cell r="B10718" t="str">
            <v>TUBE,JWHEATER IN-FRONT</v>
          </cell>
          <cell r="C10718">
            <v>29.38</v>
          </cell>
          <cell r="D10718">
            <v>41.97</v>
          </cell>
          <cell r="E10718">
            <v>28.946999999999999</v>
          </cell>
        </row>
        <row r="10719">
          <cell r="A10719" t="str">
            <v>305233B</v>
          </cell>
          <cell r="B10719" t="str">
            <v>SHIELD, HEAT</v>
          </cell>
          <cell r="C10719">
            <v>37.479999999999997</v>
          </cell>
          <cell r="D10719">
            <v>53.54</v>
          </cell>
          <cell r="E10719">
            <v>38.74</v>
          </cell>
        </row>
        <row r="10720">
          <cell r="A10720" t="str">
            <v>305243A</v>
          </cell>
          <cell r="B10720" t="str">
            <v>SHIM 0,10</v>
          </cell>
          <cell r="C10720">
            <v>3.91</v>
          </cell>
          <cell r="D10720">
            <v>5.58</v>
          </cell>
          <cell r="E10720">
            <v>0.65207999999999999</v>
          </cell>
        </row>
        <row r="10721">
          <cell r="A10721" t="str">
            <v>305243B</v>
          </cell>
          <cell r="B10721" t="str">
            <v>SHIM 0,50</v>
          </cell>
          <cell r="C10721">
            <v>4.59</v>
          </cell>
          <cell r="D10721">
            <v>6.56</v>
          </cell>
          <cell r="E10721">
            <v>0.99424000000000001</v>
          </cell>
        </row>
        <row r="10722">
          <cell r="A10722" t="str">
            <v>305244A</v>
          </cell>
          <cell r="B10722" t="str">
            <v>GASKET,DRIVE END</v>
          </cell>
          <cell r="C10722">
            <v>3.88</v>
          </cell>
          <cell r="D10722">
            <v>5.54</v>
          </cell>
          <cell r="E10722">
            <v>0.77791999999999994</v>
          </cell>
        </row>
        <row r="10723">
          <cell r="A10723" t="str">
            <v>305245A</v>
          </cell>
          <cell r="B10723" t="str">
            <v>GEAR,AUX.WATER PUMP</v>
          </cell>
          <cell r="C10723">
            <v>266.88</v>
          </cell>
          <cell r="D10723">
            <v>381.26</v>
          </cell>
          <cell r="E10723">
            <v>101.253</v>
          </cell>
        </row>
        <row r="10724">
          <cell r="A10724" t="str">
            <v>305257A</v>
          </cell>
          <cell r="B10724" t="str">
            <v>COVER,C'CASE JW HDR</v>
          </cell>
          <cell r="C10724">
            <v>39.65</v>
          </cell>
          <cell r="D10724">
            <v>56.65</v>
          </cell>
          <cell r="E10724">
            <v>33.0304</v>
          </cell>
        </row>
        <row r="10725">
          <cell r="A10725" t="str">
            <v>305257B</v>
          </cell>
          <cell r="B10725" t="str">
            <v>COVER,C'CASE JW HDR</v>
          </cell>
          <cell r="C10725">
            <v>28.95</v>
          </cell>
          <cell r="D10725">
            <v>41.36</v>
          </cell>
          <cell r="E10725">
            <v>24.7728</v>
          </cell>
        </row>
        <row r="10726">
          <cell r="A10726" t="str">
            <v>305264A</v>
          </cell>
          <cell r="B10726" t="str">
            <v>GASKET,PTO</v>
          </cell>
          <cell r="C10726">
            <v>3.46</v>
          </cell>
          <cell r="D10726">
            <v>4.95</v>
          </cell>
          <cell r="E10726">
            <v>0.90168000000000004</v>
          </cell>
        </row>
        <row r="10727">
          <cell r="A10727" t="str">
            <v>305272A</v>
          </cell>
          <cell r="B10727" t="str">
            <v>CAP,RCKR COVER RECESS TUBE</v>
          </cell>
          <cell r="C10727">
            <v>42.92</v>
          </cell>
          <cell r="D10727">
            <v>61.31</v>
          </cell>
          <cell r="E10727">
            <v>28.943200000000001</v>
          </cell>
        </row>
        <row r="10728">
          <cell r="A10728" t="str">
            <v>305274E</v>
          </cell>
          <cell r="B10728" t="str">
            <v>COOLER,OIL</v>
          </cell>
          <cell r="C10728">
            <v>7737.08</v>
          </cell>
          <cell r="D10728">
            <v>11052.97</v>
          </cell>
          <cell r="E10728">
            <v>1876.16</v>
          </cell>
        </row>
        <row r="10729">
          <cell r="A10729" t="str">
            <v>305279E</v>
          </cell>
          <cell r="B10729" t="str">
            <v>TUBE,IC TO OC</v>
          </cell>
          <cell r="C10729">
            <v>152.81</v>
          </cell>
          <cell r="D10729">
            <v>218.3</v>
          </cell>
          <cell r="E10729">
            <v>90.820049999999995</v>
          </cell>
        </row>
        <row r="10730">
          <cell r="A10730" t="str">
            <v>305279K</v>
          </cell>
          <cell r="B10730" t="str">
            <v>TUBE,PUMP TO INTERC</v>
          </cell>
          <cell r="C10730">
            <v>81.2</v>
          </cell>
          <cell r="D10730">
            <v>116</v>
          </cell>
          <cell r="E10730">
            <v>67.56</v>
          </cell>
        </row>
        <row r="10731">
          <cell r="A10731" t="str">
            <v>305279N</v>
          </cell>
          <cell r="B10731" t="str">
            <v>TUBE,PUMP TO INTERCOOLER</v>
          </cell>
          <cell r="C10731">
            <v>121.95</v>
          </cell>
          <cell r="D10731">
            <v>174.22</v>
          </cell>
          <cell r="E10731">
            <v>71.924030000000002</v>
          </cell>
        </row>
        <row r="10732">
          <cell r="A10732" t="str">
            <v>305283C</v>
          </cell>
          <cell r="B10732" t="str">
            <v>TUBE,OIL SEP OUT</v>
          </cell>
          <cell r="C10732">
            <v>163.84</v>
          </cell>
          <cell r="D10732">
            <v>234.05</v>
          </cell>
          <cell r="E10732">
            <v>148.5625</v>
          </cell>
        </row>
        <row r="10733">
          <cell r="A10733" t="str">
            <v>305283J</v>
          </cell>
          <cell r="B10733" t="str">
            <v>TUBE,SEPARATOR OUT</v>
          </cell>
          <cell r="C10733">
            <v>59.99</v>
          </cell>
          <cell r="D10733">
            <v>85.7</v>
          </cell>
          <cell r="E10733">
            <v>58.466560000000001</v>
          </cell>
        </row>
        <row r="10734">
          <cell r="A10734" t="str">
            <v>305283R</v>
          </cell>
          <cell r="B10734" t="str">
            <v>TUBE,AC INLET</v>
          </cell>
          <cell r="C10734">
            <v>148.09</v>
          </cell>
          <cell r="D10734">
            <v>211.55</v>
          </cell>
          <cell r="E10734">
            <v>146.643</v>
          </cell>
        </row>
        <row r="10735">
          <cell r="A10735" t="str">
            <v>305283Y</v>
          </cell>
          <cell r="B10735" t="str">
            <v>TUBE,EJECTOR INLET</v>
          </cell>
          <cell r="C10735">
            <v>307.63</v>
          </cell>
          <cell r="D10735">
            <v>439.47</v>
          </cell>
          <cell r="E10735">
            <v>173.54193000000001</v>
          </cell>
        </row>
        <row r="10736">
          <cell r="A10736" t="str">
            <v>305283Z</v>
          </cell>
          <cell r="B10736" t="str">
            <v>TUBE,EJECTOR INLET</v>
          </cell>
          <cell r="C10736">
            <v>278.45999999999998</v>
          </cell>
          <cell r="D10736">
            <v>397.8</v>
          </cell>
          <cell r="E10736">
            <v>220.56568999999999</v>
          </cell>
        </row>
        <row r="10737">
          <cell r="A10737" t="str">
            <v>305285A</v>
          </cell>
          <cell r="B10737" t="str">
            <v>IMPELLER,WATER PUMP</v>
          </cell>
          <cell r="C10737">
            <v>234.6</v>
          </cell>
          <cell r="D10737">
            <v>335.14</v>
          </cell>
          <cell r="E10737">
            <v>71.760000000000005</v>
          </cell>
        </row>
        <row r="10738">
          <cell r="A10738" t="str">
            <v>305288C</v>
          </cell>
          <cell r="B10738" t="str">
            <v>GEAR,MAG DRIVING</v>
          </cell>
          <cell r="C10738">
            <v>1632.03</v>
          </cell>
          <cell r="D10738">
            <v>2331.4699999999998</v>
          </cell>
          <cell r="E10738">
            <v>355.18229000000002</v>
          </cell>
        </row>
        <row r="10739">
          <cell r="A10739" t="str">
            <v>305289G</v>
          </cell>
          <cell r="B10739" t="str">
            <v>SEAL, WATER PUMP</v>
          </cell>
          <cell r="C10739">
            <v>351.66</v>
          </cell>
          <cell r="D10739">
            <v>502.36</v>
          </cell>
          <cell r="E10739">
            <v>142.6464</v>
          </cell>
        </row>
        <row r="10740">
          <cell r="A10740" t="str">
            <v>305289H</v>
          </cell>
          <cell r="B10740" t="str">
            <v>SEAL, WATER PUMP</v>
          </cell>
          <cell r="C10740">
            <v>576.38</v>
          </cell>
          <cell r="D10740">
            <v>823.4</v>
          </cell>
          <cell r="E10740">
            <v>191.1</v>
          </cell>
        </row>
        <row r="10741">
          <cell r="A10741" t="str">
            <v>305294B</v>
          </cell>
          <cell r="B10741" t="str">
            <v>SUPPORT,WP DRIVE</v>
          </cell>
          <cell r="C10741">
            <v>427.45</v>
          </cell>
          <cell r="D10741">
            <v>610.64</v>
          </cell>
          <cell r="E10741">
            <v>223.6</v>
          </cell>
        </row>
        <row r="10742">
          <cell r="A10742" t="str">
            <v>305296A</v>
          </cell>
          <cell r="B10742" t="str">
            <v>SHIM,0.15 THICK</v>
          </cell>
          <cell r="C10742">
            <v>5.19</v>
          </cell>
          <cell r="D10742">
            <v>7.42</v>
          </cell>
          <cell r="E10742">
            <v>3.1928000000000001</v>
          </cell>
        </row>
        <row r="10743">
          <cell r="A10743" t="str">
            <v>305296B</v>
          </cell>
          <cell r="B10743" t="str">
            <v>SHIM,0,2 THICK</v>
          </cell>
          <cell r="C10743">
            <v>5.14</v>
          </cell>
          <cell r="D10743">
            <v>7.34</v>
          </cell>
          <cell r="E10743">
            <v>0.90095000000000003</v>
          </cell>
        </row>
        <row r="10744">
          <cell r="A10744" t="str">
            <v>305296C</v>
          </cell>
          <cell r="B10744" t="str">
            <v>SHIM,0,5 THICK</v>
          </cell>
          <cell r="C10744">
            <v>8.56</v>
          </cell>
          <cell r="D10744">
            <v>12.23</v>
          </cell>
          <cell r="E10744">
            <v>3.38</v>
          </cell>
        </row>
        <row r="10745">
          <cell r="A10745" t="str">
            <v>305300B</v>
          </cell>
          <cell r="B10745" t="str">
            <v>BRACKET,CL.BRTHR.SUPP.</v>
          </cell>
          <cell r="C10745">
            <v>19.489999999999998</v>
          </cell>
          <cell r="D10745">
            <v>27.85</v>
          </cell>
          <cell r="E10745">
            <v>17.500710000000002</v>
          </cell>
        </row>
        <row r="10746">
          <cell r="A10746" t="str">
            <v>305301A</v>
          </cell>
          <cell r="B10746" t="str">
            <v>GASKET,EXH.BYPASS</v>
          </cell>
          <cell r="C10746">
            <v>4.3</v>
          </cell>
          <cell r="D10746">
            <v>6.15</v>
          </cell>
          <cell r="E10746">
            <v>1.4976</v>
          </cell>
        </row>
        <row r="10747">
          <cell r="A10747" t="str">
            <v>305304A</v>
          </cell>
          <cell r="B10747" t="str">
            <v>TUBE TURBO OIL SUP</v>
          </cell>
          <cell r="C10747">
            <v>48.53</v>
          </cell>
          <cell r="D10747">
            <v>69.33</v>
          </cell>
          <cell r="E10747">
            <v>38.709110000000003</v>
          </cell>
        </row>
        <row r="10748">
          <cell r="A10748" t="str">
            <v>305304D</v>
          </cell>
          <cell r="B10748" t="str">
            <v>TUBE,PUMP TO HEATER</v>
          </cell>
          <cell r="C10748">
            <v>24.81</v>
          </cell>
          <cell r="D10748">
            <v>35.450000000000003</v>
          </cell>
          <cell r="E10748">
            <v>25.868449999999999</v>
          </cell>
        </row>
        <row r="10749">
          <cell r="A10749" t="str">
            <v>305304F</v>
          </cell>
          <cell r="B10749" t="str">
            <v>TUBE, OIL LEVELER DRAIN</v>
          </cell>
          <cell r="C10749">
            <v>25.39</v>
          </cell>
          <cell r="D10749">
            <v>36.28</v>
          </cell>
          <cell r="E10749">
            <v>24.459320000000002</v>
          </cell>
        </row>
        <row r="10750">
          <cell r="A10750" t="str">
            <v>305304G</v>
          </cell>
          <cell r="B10750" t="str">
            <v>TUBE,OIL LEVEL DRAIN</v>
          </cell>
          <cell r="C10750">
            <v>38.159999999999997</v>
          </cell>
          <cell r="D10750">
            <v>54.52</v>
          </cell>
          <cell r="E10750">
            <v>36.829900000000002</v>
          </cell>
        </row>
        <row r="10751">
          <cell r="A10751" t="str">
            <v>305304P</v>
          </cell>
          <cell r="B10751" t="str">
            <v>TUBE,OIL LVLR SUP.HI CAP</v>
          </cell>
          <cell r="C10751">
            <v>37.630000000000003</v>
          </cell>
          <cell r="D10751">
            <v>53.76</v>
          </cell>
          <cell r="E10751">
            <v>36.412799999999997</v>
          </cell>
        </row>
        <row r="10752">
          <cell r="A10752" t="str">
            <v>305307A</v>
          </cell>
          <cell r="B10752" t="str">
            <v>PISTON,OIL PRESS REG</v>
          </cell>
          <cell r="C10752">
            <v>92</v>
          </cell>
          <cell r="D10752">
            <v>131.43</v>
          </cell>
          <cell r="E10752">
            <v>24.024000000000001</v>
          </cell>
        </row>
        <row r="10753">
          <cell r="A10753" t="str">
            <v>305311D</v>
          </cell>
          <cell r="B10753" t="str">
            <v>SLEEVE,CARB ADAPTER</v>
          </cell>
          <cell r="C10753">
            <v>203.65</v>
          </cell>
          <cell r="D10753">
            <v>290.93</v>
          </cell>
          <cell r="E10753">
            <v>139.57839999999999</v>
          </cell>
        </row>
        <row r="10754">
          <cell r="A10754" t="str">
            <v>305311E</v>
          </cell>
          <cell r="B10754" t="str">
            <v>SLEEVE,CARB ADAPTER</v>
          </cell>
          <cell r="C10754">
            <v>734.86</v>
          </cell>
          <cell r="D10754">
            <v>1049.81</v>
          </cell>
          <cell r="E10754">
            <v>333.23264</v>
          </cell>
        </row>
        <row r="10755">
          <cell r="A10755" t="str">
            <v>305316A</v>
          </cell>
          <cell r="B10755" t="str">
            <v>ADAPTER,TURBO INLET</v>
          </cell>
          <cell r="C10755">
            <v>572.91</v>
          </cell>
          <cell r="D10755">
            <v>818.45</v>
          </cell>
          <cell r="E10755">
            <v>77.127769999999998</v>
          </cell>
        </row>
        <row r="10756">
          <cell r="A10756" t="str">
            <v>305317A</v>
          </cell>
          <cell r="B10756" t="str">
            <v>ELBOW COMP DISCHARGE</v>
          </cell>
          <cell r="C10756">
            <v>403.54</v>
          </cell>
          <cell r="D10756">
            <v>576.49</v>
          </cell>
          <cell r="E10756">
            <v>310.12189999999998</v>
          </cell>
        </row>
        <row r="10757">
          <cell r="A10757" t="str">
            <v>305317E</v>
          </cell>
          <cell r="B10757" t="str">
            <v>ELBOW, COMP. DISCHARGE</v>
          </cell>
          <cell r="C10757">
            <v>434.4</v>
          </cell>
          <cell r="D10757">
            <v>620.57000000000005</v>
          </cell>
          <cell r="E10757">
            <v>158.756</v>
          </cell>
        </row>
        <row r="10758">
          <cell r="A10758" t="str">
            <v>305324B</v>
          </cell>
          <cell r="B10758" t="str">
            <v>INLET,WATER PUMP</v>
          </cell>
          <cell r="C10758">
            <v>752.88</v>
          </cell>
          <cell r="D10758">
            <v>1075.55</v>
          </cell>
          <cell r="E10758">
            <v>525.20000000000005</v>
          </cell>
        </row>
        <row r="10759">
          <cell r="A10759" t="str">
            <v>305324C</v>
          </cell>
          <cell r="B10759" t="str">
            <v>INLET,JW PUMP(METRIC)</v>
          </cell>
          <cell r="C10759">
            <v>1677.27</v>
          </cell>
          <cell r="D10759">
            <v>2396.1</v>
          </cell>
          <cell r="E10759">
            <v>1630.3944200000001</v>
          </cell>
        </row>
        <row r="10760">
          <cell r="A10760" t="str">
            <v>305328A</v>
          </cell>
          <cell r="B10760" t="str">
            <v>COVER,EXH OUTLET</v>
          </cell>
          <cell r="C10760">
            <v>24.11</v>
          </cell>
          <cell r="D10760">
            <v>34.44</v>
          </cell>
          <cell r="E10760">
            <v>25.46912</v>
          </cell>
        </row>
        <row r="10761">
          <cell r="A10761" t="str">
            <v>305335A</v>
          </cell>
          <cell r="B10761" t="str">
            <v>LEVER, GOVERNOR</v>
          </cell>
          <cell r="C10761">
            <v>94.92</v>
          </cell>
          <cell r="D10761">
            <v>135.6</v>
          </cell>
          <cell r="E10761">
            <v>64.012</v>
          </cell>
        </row>
        <row r="10762">
          <cell r="A10762" t="str">
            <v>305341A</v>
          </cell>
          <cell r="B10762" t="str">
            <v>SEAL,RING 1.38ID X .09WALL SQ.</v>
          </cell>
          <cell r="C10762">
            <v>9.02</v>
          </cell>
          <cell r="D10762">
            <v>12.89</v>
          </cell>
          <cell r="E10762">
            <v>2.496</v>
          </cell>
        </row>
        <row r="10763">
          <cell r="A10763" t="str">
            <v>305343A</v>
          </cell>
          <cell r="B10763" t="str">
            <v>BRACE, AIR ACTUATOR</v>
          </cell>
          <cell r="C10763">
            <v>17.82</v>
          </cell>
          <cell r="D10763">
            <v>25.45</v>
          </cell>
          <cell r="E10763">
            <v>12.012</v>
          </cell>
        </row>
        <row r="10764">
          <cell r="A10764" t="str">
            <v>305343B</v>
          </cell>
          <cell r="B10764" t="str">
            <v>BRACKET,GOV ACTUATOR</v>
          </cell>
          <cell r="C10764">
            <v>23.88</v>
          </cell>
          <cell r="D10764">
            <v>34.119999999999997</v>
          </cell>
          <cell r="E10764">
            <v>42.722900000000003</v>
          </cell>
        </row>
        <row r="10765">
          <cell r="A10765" t="str">
            <v>305344A</v>
          </cell>
          <cell r="B10765" t="str">
            <v>GASKET,FILTER HOUSING</v>
          </cell>
          <cell r="C10765">
            <v>19.48</v>
          </cell>
          <cell r="D10765">
            <v>27.83</v>
          </cell>
          <cell r="E10765">
            <v>5.8760000000000003</v>
          </cell>
        </row>
        <row r="10766">
          <cell r="A10766" t="str">
            <v>305345B</v>
          </cell>
          <cell r="B10766" t="str">
            <v>GASKET,THERMO HSG</v>
          </cell>
          <cell r="C10766">
            <v>42.03</v>
          </cell>
          <cell r="D10766">
            <v>60.05</v>
          </cell>
          <cell r="E10766">
            <v>7.54</v>
          </cell>
        </row>
        <row r="10767">
          <cell r="A10767" t="str">
            <v>305349D</v>
          </cell>
          <cell r="B10767" t="str">
            <v>TUBE, PILOT LINE</v>
          </cell>
          <cell r="C10767">
            <v>161.13999999999999</v>
          </cell>
          <cell r="D10767">
            <v>230.21</v>
          </cell>
          <cell r="E10767">
            <v>20.0928</v>
          </cell>
        </row>
        <row r="10768">
          <cell r="A10768" t="str">
            <v>305350D</v>
          </cell>
          <cell r="B10768" t="str">
            <v>GASKET,INT MFLD</v>
          </cell>
          <cell r="C10768">
            <v>6.84</v>
          </cell>
          <cell r="D10768">
            <v>9.7799999999999994</v>
          </cell>
          <cell r="E10768">
            <v>2.5064000000000002</v>
          </cell>
        </row>
        <row r="10769">
          <cell r="A10769" t="str">
            <v>305351C</v>
          </cell>
          <cell r="B10769" t="str">
            <v>ELEMENT,OIL FILTER</v>
          </cell>
          <cell r="C10769">
            <v>41.82</v>
          </cell>
          <cell r="D10769">
            <v>59.74</v>
          </cell>
          <cell r="E10769">
            <v>17.888000000000002</v>
          </cell>
        </row>
        <row r="10770">
          <cell r="A10770" t="str">
            <v>305351D</v>
          </cell>
          <cell r="B10770" t="str">
            <v>ELEMENT,OIL FILTER</v>
          </cell>
          <cell r="C10770">
            <v>29.38</v>
          </cell>
          <cell r="D10770">
            <v>41.97</v>
          </cell>
          <cell r="E10770">
            <v>18.241599999999998</v>
          </cell>
        </row>
        <row r="10771">
          <cell r="A10771" t="str">
            <v>305351E</v>
          </cell>
          <cell r="B10771" t="str">
            <v>ELEMENT,OIL FILTER</v>
          </cell>
          <cell r="C10771">
            <v>46</v>
          </cell>
          <cell r="D10771">
            <v>65.72</v>
          </cell>
          <cell r="E10771">
            <v>18.512</v>
          </cell>
        </row>
        <row r="10772">
          <cell r="A10772" t="str">
            <v>305353A</v>
          </cell>
          <cell r="B10772" t="str">
            <v>BRKT,AUX WAT.SUPP</v>
          </cell>
          <cell r="C10772">
            <v>10.36</v>
          </cell>
          <cell r="D10772">
            <v>14.79</v>
          </cell>
          <cell r="E10772">
            <v>10.20651</v>
          </cell>
        </row>
        <row r="10773">
          <cell r="A10773" t="str">
            <v>305353C</v>
          </cell>
          <cell r="B10773" t="str">
            <v>BRKT,AUX WAT TUBE SUPP</v>
          </cell>
          <cell r="C10773">
            <v>8.4499999999999993</v>
          </cell>
          <cell r="D10773">
            <v>12.07</v>
          </cell>
          <cell r="E10773">
            <v>6.5728</v>
          </cell>
        </row>
        <row r="10774">
          <cell r="A10774" t="str">
            <v>305353F</v>
          </cell>
          <cell r="B10774" t="str">
            <v>BRKT,AUX WATER TUBE SUPPORT</v>
          </cell>
          <cell r="C10774">
            <v>21.07</v>
          </cell>
          <cell r="D10774">
            <v>30.1</v>
          </cell>
          <cell r="E10774">
            <v>6.3856000000000002</v>
          </cell>
        </row>
        <row r="10775">
          <cell r="A10775" t="str">
            <v>305367A</v>
          </cell>
          <cell r="B10775" t="str">
            <v>LINK, ALTERNATOR ROD</v>
          </cell>
          <cell r="C10775">
            <v>45.9</v>
          </cell>
          <cell r="D10775">
            <v>65.569999999999993</v>
          </cell>
          <cell r="E10775">
            <v>17.835999999999999</v>
          </cell>
        </row>
        <row r="10776">
          <cell r="A10776" t="str">
            <v>305368C</v>
          </cell>
          <cell r="B10776" t="str">
            <v>OFFSET CONN CARB AIR IN</v>
          </cell>
          <cell r="C10776">
            <v>209.1</v>
          </cell>
          <cell r="D10776">
            <v>298.70999999999998</v>
          </cell>
          <cell r="E10776">
            <v>40.476799999999997</v>
          </cell>
        </row>
        <row r="10777">
          <cell r="A10777" t="str">
            <v>305371B</v>
          </cell>
          <cell r="B10777" t="str">
            <v>BRACKET,BREATHER TUBE</v>
          </cell>
          <cell r="C10777">
            <v>5.99</v>
          </cell>
          <cell r="D10777">
            <v>8.56</v>
          </cell>
          <cell r="E10777">
            <v>3.65327</v>
          </cell>
        </row>
        <row r="10778">
          <cell r="A10778" t="str">
            <v>305371C</v>
          </cell>
          <cell r="B10778" t="str">
            <v>BRKT,SEPARATOR IN TUBE</v>
          </cell>
          <cell r="C10778">
            <v>12.54</v>
          </cell>
          <cell r="D10778">
            <v>17.91</v>
          </cell>
          <cell r="E10778">
            <v>13.45356</v>
          </cell>
        </row>
        <row r="10779">
          <cell r="A10779" t="str">
            <v>305375E</v>
          </cell>
          <cell r="B10779" t="str">
            <v>TUBE,PRESS SUPPLY</v>
          </cell>
          <cell r="C10779">
            <v>8.4499999999999993</v>
          </cell>
          <cell r="D10779">
            <v>12.07</v>
          </cell>
          <cell r="E10779">
            <v>5.6991800000000001</v>
          </cell>
        </row>
        <row r="10780">
          <cell r="A10780" t="str">
            <v>305375F</v>
          </cell>
          <cell r="B10780" t="str">
            <v>TUBE,PRESS.DELIVERY</v>
          </cell>
          <cell r="C10780">
            <v>12.3</v>
          </cell>
          <cell r="D10780">
            <v>17.57</v>
          </cell>
          <cell r="E10780">
            <v>8.2972199999999994</v>
          </cell>
        </row>
        <row r="10781">
          <cell r="A10781" t="str">
            <v>305375G</v>
          </cell>
          <cell r="B10781" t="str">
            <v>TUBE,ACTUATOR VENT</v>
          </cell>
          <cell r="C10781">
            <v>6.91</v>
          </cell>
          <cell r="D10781">
            <v>9.8699999999999992</v>
          </cell>
          <cell r="E10781">
            <v>3.6503999999999999</v>
          </cell>
        </row>
        <row r="10782">
          <cell r="A10782" t="str">
            <v>305375H</v>
          </cell>
          <cell r="B10782" t="str">
            <v>TUBE,PRESS SUPPLY</v>
          </cell>
          <cell r="C10782">
            <v>14.43</v>
          </cell>
          <cell r="D10782">
            <v>20.61</v>
          </cell>
          <cell r="E10782">
            <v>9.7276500000000006</v>
          </cell>
        </row>
        <row r="10783">
          <cell r="A10783" t="str">
            <v>305375J</v>
          </cell>
          <cell r="B10783" t="str">
            <v>TUBE,PRESS DELIVERY</v>
          </cell>
          <cell r="C10783">
            <v>14.53</v>
          </cell>
          <cell r="D10783">
            <v>20.75</v>
          </cell>
          <cell r="E10783">
            <v>9.7952300000000001</v>
          </cell>
        </row>
        <row r="10784">
          <cell r="A10784" t="str">
            <v>305375K</v>
          </cell>
          <cell r="B10784" t="str">
            <v>TUBE, VENT</v>
          </cell>
          <cell r="C10784">
            <v>27.99</v>
          </cell>
          <cell r="D10784">
            <v>39.979999999999997</v>
          </cell>
          <cell r="E10784">
            <v>31.635380000000001</v>
          </cell>
        </row>
        <row r="10785">
          <cell r="A10785" t="str">
            <v>305375S</v>
          </cell>
          <cell r="B10785" t="str">
            <v>TUBE,PISTON COOL JET</v>
          </cell>
          <cell r="C10785">
            <v>134.47999999999999</v>
          </cell>
          <cell r="D10785">
            <v>192.11</v>
          </cell>
          <cell r="E10785">
            <v>39.384799999999998</v>
          </cell>
        </row>
        <row r="10786">
          <cell r="A10786" t="str">
            <v>305375U</v>
          </cell>
          <cell r="B10786" t="str">
            <v>TUBE,ACTUATOR VENT</v>
          </cell>
          <cell r="C10786">
            <v>33.03</v>
          </cell>
          <cell r="D10786">
            <v>47.19</v>
          </cell>
          <cell r="E10786">
            <v>25.554120000000001</v>
          </cell>
        </row>
        <row r="10787">
          <cell r="A10787" t="str">
            <v>305375V</v>
          </cell>
          <cell r="B10787" t="str">
            <v>TUBE,ACTUATOR VENT</v>
          </cell>
          <cell r="C10787">
            <v>29.09</v>
          </cell>
          <cell r="D10787">
            <v>41.55</v>
          </cell>
          <cell r="E10787">
            <v>23.469339999999999</v>
          </cell>
        </row>
        <row r="10788">
          <cell r="A10788" t="str">
            <v>305375W</v>
          </cell>
          <cell r="B10788" t="str">
            <v>TUBE,PRESS DELIVERY</v>
          </cell>
          <cell r="C10788">
            <v>10.23</v>
          </cell>
          <cell r="D10788">
            <v>14.62</v>
          </cell>
          <cell r="E10788">
            <v>5.4080000000000004</v>
          </cell>
        </row>
        <row r="10789">
          <cell r="A10789" t="str">
            <v>305375X</v>
          </cell>
          <cell r="B10789" t="str">
            <v>TUBE,PRESS SUPPLY</v>
          </cell>
          <cell r="C10789">
            <v>15.42</v>
          </cell>
          <cell r="D10789">
            <v>22.03</v>
          </cell>
          <cell r="E10789">
            <v>10.4</v>
          </cell>
        </row>
        <row r="10790">
          <cell r="A10790" t="str">
            <v>305382A</v>
          </cell>
          <cell r="B10790" t="str">
            <v>BRACKET, SOLENOID SUPPLY</v>
          </cell>
          <cell r="C10790">
            <v>0.79</v>
          </cell>
          <cell r="D10790">
            <v>1.1299999999999999</v>
          </cell>
          <cell r="E10790">
            <v>0.48376999999999998</v>
          </cell>
        </row>
        <row r="10791">
          <cell r="A10791" t="str">
            <v>305382B</v>
          </cell>
          <cell r="B10791" t="str">
            <v>BRACKET, SOLENOID SUPPLY</v>
          </cell>
          <cell r="C10791">
            <v>24.78</v>
          </cell>
          <cell r="D10791">
            <v>35.409999999999997</v>
          </cell>
          <cell r="E10791">
            <v>8.2680000000000007</v>
          </cell>
        </row>
        <row r="10792">
          <cell r="A10792" t="str">
            <v>305384A</v>
          </cell>
          <cell r="B10792" t="str">
            <v>FLANGE,NW80/PN6 88.9 D</v>
          </cell>
          <cell r="C10792">
            <v>56.19</v>
          </cell>
          <cell r="D10792">
            <v>80.28</v>
          </cell>
          <cell r="E10792">
            <v>37.892400000000002</v>
          </cell>
        </row>
        <row r="10793">
          <cell r="A10793" t="str">
            <v>305387A</v>
          </cell>
          <cell r="B10793" t="str">
            <v>SHAFT, STUB-FRONT</v>
          </cell>
          <cell r="C10793">
            <v>1303.2</v>
          </cell>
          <cell r="D10793">
            <v>1861.71</v>
          </cell>
          <cell r="E10793">
            <v>764.4</v>
          </cell>
        </row>
        <row r="10794">
          <cell r="A10794" t="str">
            <v>305388F</v>
          </cell>
          <cell r="B10794" t="str">
            <v>BRKT,SEPARATOR SUPP</v>
          </cell>
          <cell r="C10794">
            <v>13.43</v>
          </cell>
          <cell r="D10794">
            <v>19.190000000000001</v>
          </cell>
          <cell r="E10794">
            <v>14.06269</v>
          </cell>
        </row>
        <row r="10795">
          <cell r="A10795" t="str">
            <v>305390D</v>
          </cell>
          <cell r="B10795" t="str">
            <v>SEPARATOR, OIL</v>
          </cell>
          <cell r="C10795">
            <v>746.2</v>
          </cell>
          <cell r="D10795">
            <v>1066</v>
          </cell>
          <cell r="E10795">
            <v>255.11199999999999</v>
          </cell>
        </row>
        <row r="10796">
          <cell r="A10796" t="str">
            <v>305391B</v>
          </cell>
          <cell r="B10796" t="str">
            <v>GASKET,CONN ROD COVER</v>
          </cell>
          <cell r="C10796">
            <v>9.4499999999999993</v>
          </cell>
          <cell r="D10796">
            <v>13.49</v>
          </cell>
          <cell r="E10796">
            <v>2.9439299999999999</v>
          </cell>
        </row>
        <row r="10797">
          <cell r="A10797" t="str">
            <v>305391C</v>
          </cell>
          <cell r="B10797" t="str">
            <v>GASKET,CAMSHAFT COVER</v>
          </cell>
          <cell r="C10797">
            <v>15.42</v>
          </cell>
          <cell r="D10797">
            <v>22.03</v>
          </cell>
          <cell r="E10797">
            <v>10.4</v>
          </cell>
        </row>
        <row r="10798">
          <cell r="A10798" t="str">
            <v>305397B</v>
          </cell>
          <cell r="B10798" t="str">
            <v>BRKT,T/C JUNCT BOX</v>
          </cell>
          <cell r="C10798">
            <v>87.2</v>
          </cell>
          <cell r="D10798">
            <v>124.57</v>
          </cell>
          <cell r="E10798">
            <v>22.921600000000002</v>
          </cell>
        </row>
        <row r="10799">
          <cell r="A10799" t="str">
            <v>305397C</v>
          </cell>
          <cell r="B10799" t="str">
            <v>BRKT,TERMOC.BOX ADAPTER</v>
          </cell>
          <cell r="C10799">
            <v>11.74</v>
          </cell>
          <cell r="D10799">
            <v>16.77</v>
          </cell>
          <cell r="E10799">
            <v>7.9143999999999997</v>
          </cell>
        </row>
        <row r="10800">
          <cell r="A10800" t="str">
            <v>305401B</v>
          </cell>
          <cell r="B10800" t="str">
            <v>BRKT INTER SUPP</v>
          </cell>
          <cell r="C10800">
            <v>89.71</v>
          </cell>
          <cell r="D10800">
            <v>128.16</v>
          </cell>
          <cell r="E10800">
            <v>60.4968</v>
          </cell>
        </row>
        <row r="10801">
          <cell r="A10801" t="str">
            <v>305402A</v>
          </cell>
          <cell r="B10801" t="str">
            <v>BRACKET,AC/INTERC</v>
          </cell>
          <cell r="C10801">
            <v>40.85</v>
          </cell>
          <cell r="D10801">
            <v>58.36</v>
          </cell>
          <cell r="E10801">
            <v>31.709599999999998</v>
          </cell>
        </row>
        <row r="10802">
          <cell r="A10802" t="str">
            <v>305404B</v>
          </cell>
          <cell r="B10802" t="str">
            <v>BRACKET,INST PANEL</v>
          </cell>
          <cell r="C10802">
            <v>43.03</v>
          </cell>
          <cell r="D10802">
            <v>61.47</v>
          </cell>
          <cell r="E10802">
            <v>29.015999999999998</v>
          </cell>
        </row>
        <row r="10803">
          <cell r="A10803" t="str">
            <v>305407C</v>
          </cell>
          <cell r="B10803" t="str">
            <v>STRAP</v>
          </cell>
          <cell r="C10803">
            <v>7.01</v>
          </cell>
          <cell r="D10803">
            <v>10.01</v>
          </cell>
          <cell r="E10803">
            <v>1.2376</v>
          </cell>
        </row>
        <row r="10804">
          <cell r="A10804" t="str">
            <v>305408A</v>
          </cell>
          <cell r="B10804" t="str">
            <v>GASKET I.C. INLET</v>
          </cell>
          <cell r="C10804">
            <v>13.33</v>
          </cell>
          <cell r="D10804">
            <v>19.04</v>
          </cell>
          <cell r="E10804">
            <v>1.2791999999999999</v>
          </cell>
        </row>
        <row r="10805">
          <cell r="A10805" t="str">
            <v>305409A</v>
          </cell>
          <cell r="B10805" t="str">
            <v>GASKET,INTER PLENUM</v>
          </cell>
          <cell r="C10805">
            <v>11.22</v>
          </cell>
          <cell r="D10805">
            <v>16.03</v>
          </cell>
          <cell r="E10805">
            <v>2.9946799999999998</v>
          </cell>
        </row>
        <row r="10806">
          <cell r="A10806" t="str">
            <v>305410D</v>
          </cell>
          <cell r="B10806" t="str">
            <v>CONNEC CARB</v>
          </cell>
          <cell r="C10806">
            <v>488.61</v>
          </cell>
          <cell r="D10806">
            <v>698.02</v>
          </cell>
          <cell r="E10806">
            <v>482.82346999999999</v>
          </cell>
        </row>
        <row r="10807">
          <cell r="A10807" t="str">
            <v>305410M</v>
          </cell>
          <cell r="B10807" t="str">
            <v>DIP ADAPTER,CARB-TURBO</v>
          </cell>
          <cell r="C10807">
            <v>138.37</v>
          </cell>
          <cell r="D10807">
            <v>197.67</v>
          </cell>
          <cell r="E10807">
            <v>93.311400000000006</v>
          </cell>
        </row>
        <row r="10808">
          <cell r="A10808" t="str">
            <v>305410U</v>
          </cell>
          <cell r="B10808" t="str">
            <v>ELBOW, TURBO INLET</v>
          </cell>
          <cell r="C10808">
            <v>1032.43</v>
          </cell>
          <cell r="D10808">
            <v>1474.9</v>
          </cell>
          <cell r="E10808">
            <v>259.92720000000003</v>
          </cell>
        </row>
        <row r="10809">
          <cell r="A10809" t="str">
            <v>305412A</v>
          </cell>
          <cell r="B10809" t="str">
            <v>ELBOW,TURBO DSCRG.</v>
          </cell>
          <cell r="C10809">
            <v>619.4</v>
          </cell>
          <cell r="D10809">
            <v>884.85</v>
          </cell>
          <cell r="E10809">
            <v>116.77119999999999</v>
          </cell>
        </row>
        <row r="10810">
          <cell r="A10810" t="str">
            <v>305414B</v>
          </cell>
          <cell r="B10810" t="str">
            <v>ELBOW, INTER AIR INLET</v>
          </cell>
          <cell r="C10810">
            <v>335.75</v>
          </cell>
          <cell r="D10810">
            <v>479.64</v>
          </cell>
          <cell r="E10810">
            <v>236.10220000000001</v>
          </cell>
        </row>
        <row r="10811">
          <cell r="A10811" t="str">
            <v>305419A</v>
          </cell>
          <cell r="B10811" t="str">
            <v>RETAINER TURB DIS</v>
          </cell>
          <cell r="C10811">
            <v>114.7</v>
          </cell>
          <cell r="D10811">
            <v>163.86</v>
          </cell>
          <cell r="E10811">
            <v>54.090400000000002</v>
          </cell>
        </row>
        <row r="10812">
          <cell r="A10812" t="str">
            <v>305419B</v>
          </cell>
          <cell r="B10812" t="str">
            <v>RETAINER,TURBO DISCH</v>
          </cell>
          <cell r="C10812">
            <v>207.06</v>
          </cell>
          <cell r="D10812">
            <v>295.8</v>
          </cell>
          <cell r="E10812">
            <v>45.697600000000001</v>
          </cell>
        </row>
        <row r="10813">
          <cell r="A10813" t="str">
            <v>305422A</v>
          </cell>
          <cell r="B10813" t="str">
            <v>COVER, INTERC. WATER</v>
          </cell>
          <cell r="C10813">
            <v>155.55000000000001</v>
          </cell>
          <cell r="D10813">
            <v>222.21</v>
          </cell>
          <cell r="E10813">
            <v>143.0376</v>
          </cell>
        </row>
        <row r="10814">
          <cell r="A10814" t="str">
            <v>305428A</v>
          </cell>
          <cell r="B10814" t="str">
            <v>BUSHING,SEAL ADAPTOR</v>
          </cell>
          <cell r="C10814">
            <v>24.02</v>
          </cell>
          <cell r="D10814">
            <v>34.32</v>
          </cell>
          <cell r="E10814">
            <v>12.375999999999999</v>
          </cell>
        </row>
        <row r="10815">
          <cell r="A10815" t="str">
            <v>305430B</v>
          </cell>
          <cell r="B10815" t="str">
            <v>GASKET,OIL RETAINER</v>
          </cell>
          <cell r="C10815">
            <v>59.46</v>
          </cell>
          <cell r="D10815">
            <v>84.94</v>
          </cell>
          <cell r="E10815">
            <v>15.66136</v>
          </cell>
        </row>
        <row r="10816">
          <cell r="A10816" t="str">
            <v>305435B</v>
          </cell>
          <cell r="B10816" t="str">
            <v>SPACER, GOVERNOR</v>
          </cell>
          <cell r="C10816">
            <v>165.24</v>
          </cell>
          <cell r="D10816">
            <v>236.06</v>
          </cell>
          <cell r="E10816">
            <v>25.667200000000001</v>
          </cell>
        </row>
        <row r="10817">
          <cell r="A10817" t="str">
            <v>305435D</v>
          </cell>
          <cell r="B10817" t="str">
            <v>SPACER, GOVERNOR</v>
          </cell>
          <cell r="C10817">
            <v>37.43</v>
          </cell>
          <cell r="D10817">
            <v>53.47</v>
          </cell>
          <cell r="E10817">
            <v>23.244</v>
          </cell>
        </row>
        <row r="10818">
          <cell r="A10818" t="str">
            <v>305436A</v>
          </cell>
          <cell r="B10818" t="str">
            <v>ROD, THREADED M6</v>
          </cell>
          <cell r="C10818">
            <v>9.7100000000000009</v>
          </cell>
          <cell r="D10818">
            <v>13.87</v>
          </cell>
          <cell r="E10818">
            <v>6.0007999999999999</v>
          </cell>
        </row>
        <row r="10819">
          <cell r="A10819" t="str">
            <v>305436E</v>
          </cell>
          <cell r="B10819" t="str">
            <v>ROD, THREADED</v>
          </cell>
          <cell r="C10819">
            <v>23.16</v>
          </cell>
          <cell r="D10819">
            <v>33.090000000000003</v>
          </cell>
          <cell r="E10819">
            <v>7.9871999999999996</v>
          </cell>
        </row>
        <row r="10820">
          <cell r="A10820" t="str">
            <v>305436F</v>
          </cell>
          <cell r="B10820" t="str">
            <v>ROD, THREADED</v>
          </cell>
          <cell r="C10820">
            <v>8.4600000000000009</v>
          </cell>
          <cell r="D10820">
            <v>12.08</v>
          </cell>
          <cell r="E10820">
            <v>6.1776</v>
          </cell>
        </row>
        <row r="10821">
          <cell r="A10821" t="str">
            <v>305443A</v>
          </cell>
          <cell r="B10821" t="str">
            <v>SUPPORT, TUBE</v>
          </cell>
          <cell r="C10821">
            <v>11.35</v>
          </cell>
          <cell r="D10821">
            <v>16.22</v>
          </cell>
          <cell r="E10821">
            <v>12.109450000000001</v>
          </cell>
        </row>
        <row r="10822">
          <cell r="A10822" t="str">
            <v>305443G</v>
          </cell>
          <cell r="B10822" t="str">
            <v>BRKT,I.C. TUBE</v>
          </cell>
          <cell r="C10822">
            <v>11.38</v>
          </cell>
          <cell r="D10822">
            <v>16.260000000000002</v>
          </cell>
          <cell r="E10822">
            <v>25.96284</v>
          </cell>
        </row>
        <row r="10823">
          <cell r="A10823" t="str">
            <v>305443H</v>
          </cell>
          <cell r="B10823" t="str">
            <v>BRACKET,SUPPORT</v>
          </cell>
          <cell r="C10823">
            <v>4.21</v>
          </cell>
          <cell r="D10823">
            <v>6.01</v>
          </cell>
          <cell r="E10823">
            <v>2.548</v>
          </cell>
        </row>
        <row r="10824">
          <cell r="A10824" t="str">
            <v>305443J</v>
          </cell>
          <cell r="B10824" t="str">
            <v>BRACKET,SUPPORT</v>
          </cell>
          <cell r="C10824">
            <v>27.37</v>
          </cell>
          <cell r="D10824">
            <v>39.1</v>
          </cell>
          <cell r="E10824">
            <v>27.17728</v>
          </cell>
        </row>
        <row r="10825">
          <cell r="A10825" t="str">
            <v>305443L</v>
          </cell>
          <cell r="B10825" t="str">
            <v>BRACKET,THROTTLE HSG</v>
          </cell>
          <cell r="C10825">
            <v>10.71</v>
          </cell>
          <cell r="D10825">
            <v>15.3</v>
          </cell>
          <cell r="E10825">
            <v>3.64</v>
          </cell>
        </row>
        <row r="10826">
          <cell r="A10826" t="str">
            <v>305443R</v>
          </cell>
          <cell r="B10826" t="str">
            <v>BRACKET, HEAT SHIELD</v>
          </cell>
          <cell r="C10826">
            <v>16</v>
          </cell>
          <cell r="D10826">
            <v>22.86</v>
          </cell>
          <cell r="E10826">
            <v>3.0783999999999998</v>
          </cell>
        </row>
        <row r="10827">
          <cell r="A10827" t="str">
            <v>305443S</v>
          </cell>
          <cell r="B10827" t="str">
            <v>BRACKET,HEAT SHIELD LH</v>
          </cell>
          <cell r="C10827">
            <v>22.3</v>
          </cell>
          <cell r="D10827">
            <v>31.86</v>
          </cell>
          <cell r="E10827">
            <v>8.1120000000000001</v>
          </cell>
        </row>
        <row r="10828">
          <cell r="A10828" t="str">
            <v>305443T</v>
          </cell>
          <cell r="B10828" t="str">
            <v>BRACKET,HEAT SHIELD RH</v>
          </cell>
          <cell r="C10828">
            <v>16</v>
          </cell>
          <cell r="D10828">
            <v>22.86</v>
          </cell>
          <cell r="E10828">
            <v>8.1120000000000001</v>
          </cell>
        </row>
        <row r="10829">
          <cell r="A10829" t="str">
            <v>305443V</v>
          </cell>
          <cell r="B10829" t="str">
            <v>BRACKET, OIL LEVELER VENT</v>
          </cell>
          <cell r="C10829">
            <v>9.98</v>
          </cell>
          <cell r="D10829">
            <v>14.25</v>
          </cell>
          <cell r="E10829">
            <v>9.9389099999999999</v>
          </cell>
        </row>
        <row r="10830">
          <cell r="A10830" t="str">
            <v>305443X</v>
          </cell>
          <cell r="B10830" t="str">
            <v>BRACKET,INTERCOOLER TUBE</v>
          </cell>
          <cell r="C10830">
            <v>7.84</v>
          </cell>
          <cell r="D10830">
            <v>11.2</v>
          </cell>
          <cell r="E10830">
            <v>5.2</v>
          </cell>
        </row>
        <row r="10831">
          <cell r="A10831" t="str">
            <v>305443Y</v>
          </cell>
          <cell r="B10831" t="str">
            <v>BRACKET, TUBE SUPPORT-REAR</v>
          </cell>
          <cell r="C10831">
            <v>18</v>
          </cell>
          <cell r="D10831">
            <v>25.71</v>
          </cell>
          <cell r="E10831">
            <v>19.391259999999999</v>
          </cell>
        </row>
        <row r="10832">
          <cell r="A10832" t="str">
            <v>305445A</v>
          </cell>
          <cell r="B10832" t="str">
            <v>GASKET WATER OUTLET</v>
          </cell>
          <cell r="C10832">
            <v>4.8499999999999996</v>
          </cell>
          <cell r="D10832">
            <v>6.92</v>
          </cell>
          <cell r="E10832">
            <v>1.0117100000000001</v>
          </cell>
        </row>
        <row r="10833">
          <cell r="A10833" t="str">
            <v>305445B</v>
          </cell>
          <cell r="B10833" t="str">
            <v>GASKET,EXH. BYPASS</v>
          </cell>
          <cell r="C10833">
            <v>3.5</v>
          </cell>
          <cell r="D10833">
            <v>5</v>
          </cell>
          <cell r="E10833">
            <v>1.2126399999999999</v>
          </cell>
        </row>
        <row r="10834">
          <cell r="A10834" t="str">
            <v>305445C</v>
          </cell>
          <cell r="B10834" t="str">
            <v>GASKET,WSTGATE VALVE</v>
          </cell>
          <cell r="C10834">
            <v>13.33</v>
          </cell>
          <cell r="D10834">
            <v>19.04</v>
          </cell>
          <cell r="E10834">
            <v>2.3389600000000002</v>
          </cell>
        </row>
        <row r="10835">
          <cell r="A10835" t="str">
            <v>305445F</v>
          </cell>
          <cell r="B10835" t="str">
            <v>GASKET, WASTEGATE</v>
          </cell>
          <cell r="C10835">
            <v>18.36</v>
          </cell>
          <cell r="D10835">
            <v>26.23</v>
          </cell>
          <cell r="E10835">
            <v>6.24</v>
          </cell>
        </row>
        <row r="10836">
          <cell r="A10836" t="str">
            <v>305445H</v>
          </cell>
          <cell r="B10836" t="str">
            <v>GASKET,GAS CONTROL VALVE</v>
          </cell>
          <cell r="C10836">
            <v>4.03</v>
          </cell>
          <cell r="D10836">
            <v>5.76</v>
          </cell>
          <cell r="E10836">
            <v>1.0192000000000001</v>
          </cell>
        </row>
        <row r="10837">
          <cell r="A10837" t="str">
            <v>305445J</v>
          </cell>
          <cell r="B10837" t="str">
            <v>GASKET, CARB., GAS INLET FLANGE</v>
          </cell>
          <cell r="C10837">
            <v>40.380000000000003</v>
          </cell>
          <cell r="D10837">
            <v>57.69</v>
          </cell>
          <cell r="E10837">
            <v>10.4</v>
          </cell>
        </row>
        <row r="10838">
          <cell r="A10838" t="str">
            <v>305445K</v>
          </cell>
          <cell r="B10838" t="str">
            <v>GASKET,OIL COOLER CONN</v>
          </cell>
          <cell r="C10838">
            <v>8.02</v>
          </cell>
          <cell r="D10838">
            <v>11.45</v>
          </cell>
          <cell r="E10838">
            <v>2.08</v>
          </cell>
        </row>
        <row r="10839">
          <cell r="A10839" t="str">
            <v>305445L</v>
          </cell>
          <cell r="B10839" t="str">
            <v>GASKET,GAS CONTROL VALVE</v>
          </cell>
          <cell r="C10839">
            <v>13.4</v>
          </cell>
          <cell r="D10839">
            <v>19.14</v>
          </cell>
          <cell r="E10839">
            <v>8.32</v>
          </cell>
        </row>
        <row r="10840">
          <cell r="A10840" t="str">
            <v>305445N</v>
          </cell>
          <cell r="B10840" t="str">
            <v>GASKET, GAS INLET</v>
          </cell>
          <cell r="C10840">
            <v>48.66</v>
          </cell>
          <cell r="D10840">
            <v>69.52</v>
          </cell>
          <cell r="E10840">
            <v>10.4</v>
          </cell>
        </row>
        <row r="10841">
          <cell r="A10841" t="str">
            <v>305445P</v>
          </cell>
          <cell r="B10841" t="str">
            <v>GASKET, CARB., GAS OUTLET FLANGE</v>
          </cell>
          <cell r="C10841">
            <v>38.950000000000003</v>
          </cell>
          <cell r="D10841">
            <v>55.65</v>
          </cell>
          <cell r="E10841">
            <v>10.4</v>
          </cell>
        </row>
        <row r="10842">
          <cell r="A10842" t="str">
            <v>305445R</v>
          </cell>
          <cell r="B10842" t="str">
            <v>GASKET, BREATHER</v>
          </cell>
          <cell r="C10842">
            <v>1.1000000000000001</v>
          </cell>
          <cell r="D10842">
            <v>1.57</v>
          </cell>
          <cell r="E10842">
            <v>0.43472</v>
          </cell>
        </row>
        <row r="10843">
          <cell r="A10843" t="str">
            <v>305446A</v>
          </cell>
          <cell r="B10843" t="str">
            <v>VALVE,THERMOSTATIC</v>
          </cell>
          <cell r="C10843">
            <v>121.9</v>
          </cell>
          <cell r="D10843">
            <v>174.14</v>
          </cell>
          <cell r="E10843">
            <v>57.085599999999999</v>
          </cell>
        </row>
        <row r="10844">
          <cell r="A10844" t="str">
            <v>305446B</v>
          </cell>
          <cell r="B10844" t="str">
            <v>VALVE,THERMOSTATIC</v>
          </cell>
          <cell r="C10844">
            <v>134.24</v>
          </cell>
          <cell r="D10844">
            <v>191.77</v>
          </cell>
          <cell r="E10844">
            <v>80.152799999999999</v>
          </cell>
        </row>
        <row r="10845">
          <cell r="A10845" t="str">
            <v>305446E</v>
          </cell>
          <cell r="B10845" t="str">
            <v>VALVE,THERMOSTATIC W/COVER</v>
          </cell>
          <cell r="C10845">
            <v>338.4</v>
          </cell>
          <cell r="D10845">
            <v>483.43</v>
          </cell>
          <cell r="E10845">
            <v>76.096800000000002</v>
          </cell>
        </row>
        <row r="10846">
          <cell r="A10846" t="str">
            <v>305448F</v>
          </cell>
          <cell r="B10846" t="str">
            <v>FLANGE,EXH.BYPASS</v>
          </cell>
          <cell r="C10846">
            <v>39.200000000000003</v>
          </cell>
          <cell r="D10846">
            <v>56</v>
          </cell>
          <cell r="E10846">
            <v>27.666540000000001</v>
          </cell>
        </row>
        <row r="10847">
          <cell r="A10847" t="str">
            <v>305448K</v>
          </cell>
          <cell r="B10847" t="str">
            <v>FLANGE, COMPANION</v>
          </cell>
          <cell r="C10847">
            <v>37.69</v>
          </cell>
          <cell r="D10847">
            <v>53.84</v>
          </cell>
          <cell r="E10847">
            <v>25.4176</v>
          </cell>
        </row>
        <row r="10848">
          <cell r="A10848" t="str">
            <v>305448M</v>
          </cell>
          <cell r="B10848" t="str">
            <v>FLANGE,JW INLET,ASM.</v>
          </cell>
          <cell r="C10848">
            <v>255.68</v>
          </cell>
          <cell r="D10848">
            <v>365.26</v>
          </cell>
          <cell r="E10848">
            <v>244.87997999999999</v>
          </cell>
        </row>
        <row r="10849">
          <cell r="A10849" t="str">
            <v>305448N</v>
          </cell>
          <cell r="B10849" t="str">
            <v>ADAPTER,THERM,VALVE</v>
          </cell>
          <cell r="C10849">
            <v>103</v>
          </cell>
          <cell r="D10849">
            <v>147.13999999999999</v>
          </cell>
          <cell r="E10849">
            <v>33.799999999999997</v>
          </cell>
        </row>
        <row r="10850">
          <cell r="A10850" t="str">
            <v>305448R</v>
          </cell>
          <cell r="B10850" t="str">
            <v>FLANGE,EXH.BYPASS</v>
          </cell>
          <cell r="C10850">
            <v>53.3</v>
          </cell>
          <cell r="D10850">
            <v>76.14</v>
          </cell>
          <cell r="E10850">
            <v>24.7728</v>
          </cell>
        </row>
        <row r="10851">
          <cell r="A10851" t="str">
            <v>305448U</v>
          </cell>
          <cell r="B10851" t="str">
            <v>FLANGE,EXHAUST BY-PASS</v>
          </cell>
          <cell r="C10851">
            <v>31.97</v>
          </cell>
          <cell r="D10851">
            <v>45.67</v>
          </cell>
          <cell r="E10851">
            <v>16.795999999999999</v>
          </cell>
        </row>
        <row r="10852">
          <cell r="A10852" t="str">
            <v>305452A</v>
          </cell>
          <cell r="B10852" t="str">
            <v>BRCKT.,THERMO-VALVE</v>
          </cell>
          <cell r="C10852">
            <v>85.1</v>
          </cell>
          <cell r="D10852">
            <v>121.57</v>
          </cell>
          <cell r="E10852">
            <v>20.3216</v>
          </cell>
        </row>
        <row r="10853">
          <cell r="A10853" t="str">
            <v>305458B</v>
          </cell>
          <cell r="B10853" t="str">
            <v>TUBE,AUX.WATERPUMP</v>
          </cell>
          <cell r="C10853">
            <v>14.88</v>
          </cell>
          <cell r="D10853">
            <v>21.26</v>
          </cell>
          <cell r="E10853">
            <v>10.036</v>
          </cell>
        </row>
        <row r="10854">
          <cell r="A10854" t="str">
            <v>305463B</v>
          </cell>
          <cell r="B10854" t="str">
            <v>COV., INT. MFLD. END</v>
          </cell>
          <cell r="C10854">
            <v>25.04</v>
          </cell>
          <cell r="D10854">
            <v>35.770000000000003</v>
          </cell>
          <cell r="E10854">
            <v>16.889600000000002</v>
          </cell>
        </row>
        <row r="10855">
          <cell r="A10855" t="str">
            <v>305466A</v>
          </cell>
          <cell r="B10855" t="str">
            <v>ELBOW, CARB. AIR INLET</v>
          </cell>
          <cell r="C10855">
            <v>508.38</v>
          </cell>
          <cell r="D10855">
            <v>726.25</v>
          </cell>
          <cell r="E10855">
            <v>464.67759999999998</v>
          </cell>
        </row>
        <row r="10856">
          <cell r="A10856" t="str">
            <v>305471E</v>
          </cell>
          <cell r="B10856" t="str">
            <v>ELBOW, INTERCOOLER WATER</v>
          </cell>
          <cell r="C10856">
            <v>83.84</v>
          </cell>
          <cell r="D10856">
            <v>119.78</v>
          </cell>
          <cell r="E10856">
            <v>39.112220000000001</v>
          </cell>
        </row>
        <row r="10857">
          <cell r="A10857" t="str">
            <v>305471G</v>
          </cell>
          <cell r="B10857" t="str">
            <v>ELBOW,INTERC WATER CONN.</v>
          </cell>
          <cell r="C10857">
            <v>107.16</v>
          </cell>
          <cell r="D10857">
            <v>153.09</v>
          </cell>
          <cell r="E10857">
            <v>77.792000000000002</v>
          </cell>
        </row>
        <row r="10858">
          <cell r="A10858" t="str">
            <v>305475B</v>
          </cell>
          <cell r="B10858" t="str">
            <v>WASHER,SPARK PLUG SLEEVE</v>
          </cell>
          <cell r="C10858">
            <v>3.23</v>
          </cell>
          <cell r="D10858">
            <v>4.6100000000000003</v>
          </cell>
          <cell r="E10858">
            <v>0.80079999999999996</v>
          </cell>
        </row>
        <row r="10859">
          <cell r="A10859" t="str">
            <v>305475E</v>
          </cell>
          <cell r="B10859" t="str">
            <v>WASHER, SPARK PLUG SLEEVE</v>
          </cell>
          <cell r="C10859">
            <v>20.89</v>
          </cell>
          <cell r="D10859">
            <v>29.85</v>
          </cell>
          <cell r="E10859">
            <v>14.092000000000001</v>
          </cell>
        </row>
        <row r="10860">
          <cell r="A10860" t="str">
            <v>305477A</v>
          </cell>
          <cell r="B10860" t="str">
            <v>TUBE,6.35 ID X35LG</v>
          </cell>
          <cell r="C10860">
            <v>4.22</v>
          </cell>
          <cell r="D10860">
            <v>6.03</v>
          </cell>
          <cell r="E10860">
            <v>4.1334</v>
          </cell>
        </row>
        <row r="10861">
          <cell r="A10861" t="str">
            <v>305478A</v>
          </cell>
          <cell r="B10861" t="str">
            <v>TUBE, OIL DRAIN</v>
          </cell>
          <cell r="C10861">
            <v>35.020000000000003</v>
          </cell>
          <cell r="D10861">
            <v>50.03</v>
          </cell>
          <cell r="E10861">
            <v>26.66525</v>
          </cell>
        </row>
        <row r="10862">
          <cell r="A10862" t="str">
            <v>305478B</v>
          </cell>
          <cell r="B10862" t="str">
            <v>TUBE,TURBO TO EJECTR</v>
          </cell>
          <cell r="C10862">
            <v>45.4</v>
          </cell>
          <cell r="D10862">
            <v>64.86</v>
          </cell>
          <cell r="E10862">
            <v>25.798549999999999</v>
          </cell>
        </row>
        <row r="10863">
          <cell r="A10863" t="str">
            <v>305478G</v>
          </cell>
          <cell r="B10863" t="str">
            <v>TUBE, SURGE TANK</v>
          </cell>
          <cell r="C10863">
            <v>56.81</v>
          </cell>
          <cell r="D10863">
            <v>81.16</v>
          </cell>
          <cell r="E10863">
            <v>44.258839999999999</v>
          </cell>
        </row>
        <row r="10864">
          <cell r="A10864" t="str">
            <v>305479A</v>
          </cell>
          <cell r="B10864" t="str">
            <v>ELBOW,TURBO DISCHRG</v>
          </cell>
          <cell r="C10864">
            <v>669.23</v>
          </cell>
          <cell r="D10864">
            <v>956.05</v>
          </cell>
          <cell r="E10864">
            <v>197.63120000000001</v>
          </cell>
        </row>
        <row r="10865">
          <cell r="A10865" t="str">
            <v>305486C</v>
          </cell>
          <cell r="B10865" t="str">
            <v>TUBE, GOV.OIL SUPPLY</v>
          </cell>
          <cell r="C10865">
            <v>16.559999999999999</v>
          </cell>
          <cell r="D10865">
            <v>23.66</v>
          </cell>
          <cell r="E10865">
            <v>16.083929999999999</v>
          </cell>
        </row>
        <row r="10866">
          <cell r="A10866" t="str">
            <v>305486E</v>
          </cell>
          <cell r="B10866" t="str">
            <v>TUBE,INT MFLD PRESS RB</v>
          </cell>
          <cell r="C10866">
            <v>21.68</v>
          </cell>
          <cell r="D10866">
            <v>30.97</v>
          </cell>
          <cell r="E10866">
            <v>20.698540000000001</v>
          </cell>
        </row>
        <row r="10867">
          <cell r="A10867" t="str">
            <v>305486F</v>
          </cell>
          <cell r="B10867" t="str">
            <v>TUBE,INT MFLD PRESS RB</v>
          </cell>
          <cell r="C10867">
            <v>24.24</v>
          </cell>
          <cell r="D10867">
            <v>34.630000000000003</v>
          </cell>
          <cell r="E10867">
            <v>31.647410000000001</v>
          </cell>
        </row>
        <row r="10868">
          <cell r="A10868" t="str">
            <v>305486U</v>
          </cell>
          <cell r="B10868" t="str">
            <v>TUBE, OIL PRESS. GAUGE</v>
          </cell>
          <cell r="C10868">
            <v>20.41</v>
          </cell>
          <cell r="D10868">
            <v>29.16</v>
          </cell>
          <cell r="E10868">
            <v>21.378730000000001</v>
          </cell>
        </row>
        <row r="10869">
          <cell r="A10869" t="str">
            <v>305486W</v>
          </cell>
          <cell r="B10869" t="str">
            <v>TUBE,SEPARATOR OIL DRAIN</v>
          </cell>
          <cell r="C10869">
            <v>2.31</v>
          </cell>
          <cell r="D10869">
            <v>3.3</v>
          </cell>
          <cell r="E10869">
            <v>1.5603</v>
          </cell>
        </row>
        <row r="10870">
          <cell r="A10870" t="str">
            <v>305487A</v>
          </cell>
          <cell r="B10870" t="str">
            <v>BRKT., IGN. MODULE</v>
          </cell>
          <cell r="C10870">
            <v>158.94999999999999</v>
          </cell>
          <cell r="D10870">
            <v>227.07</v>
          </cell>
          <cell r="E10870">
            <v>140.45555999999999</v>
          </cell>
        </row>
        <row r="10871">
          <cell r="A10871" t="str">
            <v>305487C</v>
          </cell>
          <cell r="B10871" t="str">
            <v>DIP BRACKET,IGN MODULE</v>
          </cell>
          <cell r="C10871">
            <v>177.73</v>
          </cell>
          <cell r="D10871">
            <v>253.9</v>
          </cell>
          <cell r="E10871">
            <v>125.66736</v>
          </cell>
        </row>
        <row r="10872">
          <cell r="A10872" t="str">
            <v>305488A</v>
          </cell>
          <cell r="B10872" t="str">
            <v>TUBE,JW PUMP OIL</v>
          </cell>
          <cell r="C10872">
            <v>26.36</v>
          </cell>
          <cell r="D10872">
            <v>37.65</v>
          </cell>
          <cell r="E10872">
            <v>22.429829999999999</v>
          </cell>
        </row>
        <row r="10873">
          <cell r="A10873" t="str">
            <v>305490A</v>
          </cell>
          <cell r="B10873" t="str">
            <v>BRACKET,ACTUATOR MTG.</v>
          </cell>
          <cell r="C10873">
            <v>21.25</v>
          </cell>
          <cell r="D10873">
            <v>30.36</v>
          </cell>
          <cell r="E10873">
            <v>15.81499</v>
          </cell>
        </row>
        <row r="10874">
          <cell r="A10874" t="str">
            <v>305495A</v>
          </cell>
          <cell r="B10874" t="str">
            <v>SUPPORT,EXH OUTLET RH</v>
          </cell>
          <cell r="C10874">
            <v>12.29</v>
          </cell>
          <cell r="D10874">
            <v>17.559999999999999</v>
          </cell>
          <cell r="E10874">
            <v>7.7792000000000003</v>
          </cell>
        </row>
        <row r="10875">
          <cell r="A10875" t="str">
            <v>305510B</v>
          </cell>
          <cell r="B10875" t="str">
            <v>STRAP, AIR CLEANER</v>
          </cell>
          <cell r="C10875">
            <v>0.28999999999999998</v>
          </cell>
          <cell r="D10875">
            <v>0.41</v>
          </cell>
          <cell r="E10875">
            <v>0.19569</v>
          </cell>
        </row>
        <row r="10876">
          <cell r="A10876" t="str">
            <v>305512A</v>
          </cell>
          <cell r="B10876" t="str">
            <v>BRACKET,AIR DUCT SUPPORT</v>
          </cell>
          <cell r="C10876">
            <v>0.41</v>
          </cell>
          <cell r="D10876">
            <v>0.57999999999999996</v>
          </cell>
          <cell r="E10876">
            <v>0.25022</v>
          </cell>
        </row>
        <row r="10877">
          <cell r="A10877" t="str">
            <v>305525G</v>
          </cell>
          <cell r="B10877" t="str">
            <v>BRACE,INSTRUMENT PANEL</v>
          </cell>
          <cell r="C10877">
            <v>10.84</v>
          </cell>
          <cell r="D10877">
            <v>15.49</v>
          </cell>
          <cell r="E10877">
            <v>6.6040000000000001</v>
          </cell>
        </row>
        <row r="10878">
          <cell r="A10878" t="str">
            <v>305525J</v>
          </cell>
          <cell r="B10878" t="str">
            <v>BRK'T,GAS REG.SUPPORT</v>
          </cell>
          <cell r="C10878">
            <v>38.729999999999997</v>
          </cell>
          <cell r="D10878">
            <v>55.33</v>
          </cell>
          <cell r="E10878">
            <v>20.8</v>
          </cell>
        </row>
        <row r="10879">
          <cell r="A10879" t="str">
            <v>305525K</v>
          </cell>
          <cell r="B10879" t="str">
            <v>BRKT,GAS PIPE SUPPORT</v>
          </cell>
          <cell r="C10879">
            <v>103</v>
          </cell>
          <cell r="D10879">
            <v>147.13999999999999</v>
          </cell>
          <cell r="E10879">
            <v>21.475999999999999</v>
          </cell>
        </row>
        <row r="10880">
          <cell r="A10880" t="str">
            <v>305525L</v>
          </cell>
          <cell r="B10880" t="str">
            <v>SUPPORT,GAS REGULATOR</v>
          </cell>
          <cell r="C10880">
            <v>32.57</v>
          </cell>
          <cell r="D10880">
            <v>46.53</v>
          </cell>
          <cell r="E10880">
            <v>12.927199999999999</v>
          </cell>
        </row>
        <row r="10881">
          <cell r="A10881" t="str">
            <v>305525M</v>
          </cell>
          <cell r="B10881" t="str">
            <v>BRACE,GAS PIPE</v>
          </cell>
          <cell r="C10881">
            <v>25.54</v>
          </cell>
          <cell r="D10881">
            <v>36.49</v>
          </cell>
          <cell r="E10881">
            <v>12.688000000000001</v>
          </cell>
        </row>
        <row r="10882">
          <cell r="A10882" t="str">
            <v>305525N</v>
          </cell>
          <cell r="B10882" t="str">
            <v>BRACE, CEC J-BOX MTG.</v>
          </cell>
          <cell r="C10882">
            <v>28.37</v>
          </cell>
          <cell r="D10882">
            <v>40.520000000000003</v>
          </cell>
          <cell r="E10882">
            <v>20.193210000000001</v>
          </cell>
        </row>
        <row r="10883">
          <cell r="A10883" t="str">
            <v>305525R</v>
          </cell>
          <cell r="B10883" t="str">
            <v>BRACE, CEC J-BOX MTG.</v>
          </cell>
          <cell r="C10883">
            <v>12.88</v>
          </cell>
          <cell r="D10883">
            <v>18.399999999999999</v>
          </cell>
          <cell r="E10883">
            <v>3.6711999999999998</v>
          </cell>
        </row>
        <row r="10884">
          <cell r="A10884" t="str">
            <v>305528E</v>
          </cell>
          <cell r="B10884" t="str">
            <v>BAR, SUPPORT</v>
          </cell>
          <cell r="C10884">
            <v>16.89</v>
          </cell>
          <cell r="D10884">
            <v>24.13</v>
          </cell>
          <cell r="E10884">
            <v>11.388</v>
          </cell>
        </row>
        <row r="10885">
          <cell r="A10885" t="str">
            <v>305529A</v>
          </cell>
          <cell r="B10885" t="str">
            <v>RETAINER, ELBOW</v>
          </cell>
          <cell r="C10885">
            <v>7.31</v>
          </cell>
          <cell r="D10885">
            <v>10.45</v>
          </cell>
          <cell r="E10885">
            <v>4.1079999999999997</v>
          </cell>
        </row>
        <row r="10886">
          <cell r="A10886" t="str">
            <v>305529B</v>
          </cell>
          <cell r="B10886" t="str">
            <v>RETAINER,CARB ADAPTER</v>
          </cell>
          <cell r="C10886">
            <v>3.48</v>
          </cell>
          <cell r="D10886">
            <v>4.97</v>
          </cell>
          <cell r="E10886">
            <v>1.04</v>
          </cell>
        </row>
        <row r="10887">
          <cell r="A10887" t="str">
            <v>305530C</v>
          </cell>
          <cell r="B10887" t="str">
            <v>TUBE, REG. BALANCE</v>
          </cell>
          <cell r="C10887">
            <v>25.5</v>
          </cell>
          <cell r="D10887">
            <v>36.43</v>
          </cell>
          <cell r="E10887">
            <v>24.520659999999999</v>
          </cell>
        </row>
        <row r="10888">
          <cell r="A10888" t="str">
            <v>305530G</v>
          </cell>
          <cell r="B10888" t="str">
            <v>TUBE,UNION TO BALL VALVE</v>
          </cell>
          <cell r="C10888">
            <v>28.57</v>
          </cell>
          <cell r="D10888">
            <v>40.81</v>
          </cell>
          <cell r="E10888">
            <v>25.193639999999998</v>
          </cell>
        </row>
        <row r="10889">
          <cell r="A10889" t="str">
            <v>305530U</v>
          </cell>
          <cell r="B10889" t="str">
            <v>TUBE,BALANCE,LH-RH CARB</v>
          </cell>
          <cell r="C10889">
            <v>32</v>
          </cell>
          <cell r="D10889">
            <v>45.71</v>
          </cell>
          <cell r="E10889">
            <v>23.9862</v>
          </cell>
        </row>
        <row r="10890">
          <cell r="A10890" t="str">
            <v>305530V</v>
          </cell>
          <cell r="B10890" t="str">
            <v>TUBE,BALANCE,LH-RH CARB</v>
          </cell>
          <cell r="C10890">
            <v>24.35</v>
          </cell>
          <cell r="D10890">
            <v>34.78</v>
          </cell>
          <cell r="E10890">
            <v>23.830819999999999</v>
          </cell>
        </row>
        <row r="10891">
          <cell r="A10891" t="str">
            <v>305530Z</v>
          </cell>
          <cell r="B10891" t="str">
            <v>TUBE,REGULATOR BALANCE</v>
          </cell>
          <cell r="C10891">
            <v>29.77</v>
          </cell>
          <cell r="D10891">
            <v>42.52</v>
          </cell>
          <cell r="E10891">
            <v>24.4542</v>
          </cell>
        </row>
        <row r="10892">
          <cell r="A10892" t="str">
            <v>305532A</v>
          </cell>
          <cell r="B10892" t="str">
            <v>COVER, GOVERNOR MOUNTING</v>
          </cell>
          <cell r="C10892">
            <v>83.35</v>
          </cell>
          <cell r="D10892">
            <v>119.08</v>
          </cell>
          <cell r="E10892">
            <v>46.8416</v>
          </cell>
        </row>
        <row r="10893">
          <cell r="A10893" t="str">
            <v>305535A</v>
          </cell>
          <cell r="B10893" t="str">
            <v>SLEEVE,O-RING</v>
          </cell>
          <cell r="C10893">
            <v>35.47</v>
          </cell>
          <cell r="D10893">
            <v>50.67</v>
          </cell>
          <cell r="E10893">
            <v>23.92</v>
          </cell>
        </row>
        <row r="10894">
          <cell r="A10894" t="str">
            <v>305537B</v>
          </cell>
          <cell r="B10894" t="str">
            <v>GASKET,TRTL.VLV.HSG.</v>
          </cell>
          <cell r="C10894">
            <v>29.58</v>
          </cell>
          <cell r="D10894">
            <v>42.26</v>
          </cell>
          <cell r="E10894">
            <v>5.2915200000000002</v>
          </cell>
        </row>
        <row r="10895">
          <cell r="A10895" t="str">
            <v>305537C</v>
          </cell>
          <cell r="B10895" t="str">
            <v>GASKET,TOP FLG CARB</v>
          </cell>
          <cell r="C10895">
            <v>15.53</v>
          </cell>
          <cell r="D10895">
            <v>22.19</v>
          </cell>
          <cell r="E10895">
            <v>4.7839999999999998</v>
          </cell>
        </row>
        <row r="10896">
          <cell r="A10896" t="str">
            <v>305537D</v>
          </cell>
          <cell r="B10896" t="str">
            <v>GASKET,THROTTLE HSG</v>
          </cell>
          <cell r="C10896">
            <v>17.34</v>
          </cell>
          <cell r="D10896">
            <v>24.77</v>
          </cell>
          <cell r="E10896">
            <v>5.0335999999999999</v>
          </cell>
        </row>
        <row r="10897">
          <cell r="A10897" t="str">
            <v>305540B</v>
          </cell>
          <cell r="B10897" t="str">
            <v>BRACKET,JUNC BOX SUPP</v>
          </cell>
          <cell r="C10897">
            <v>33.58</v>
          </cell>
          <cell r="D10897">
            <v>47.96</v>
          </cell>
          <cell r="E10897">
            <v>36.010559999999998</v>
          </cell>
        </row>
        <row r="10898">
          <cell r="A10898" t="str">
            <v>305545B</v>
          </cell>
          <cell r="B10898" t="str">
            <v>HOUSING, THROTTLE VALVE</v>
          </cell>
          <cell r="C10898">
            <v>468.39</v>
          </cell>
          <cell r="D10898">
            <v>669.13</v>
          </cell>
          <cell r="E10898">
            <v>315.86880000000002</v>
          </cell>
        </row>
        <row r="10899">
          <cell r="A10899" t="str">
            <v>305549B</v>
          </cell>
          <cell r="B10899" t="str">
            <v>GASKET, WATER INLET</v>
          </cell>
          <cell r="C10899">
            <v>5.0199999999999996</v>
          </cell>
          <cell r="D10899">
            <v>7.16</v>
          </cell>
          <cell r="E10899">
            <v>3.38</v>
          </cell>
        </row>
        <row r="10900">
          <cell r="A10900" t="str">
            <v>305551B</v>
          </cell>
          <cell r="B10900" t="str">
            <v>O-RING,1.31X1.56X.12,EPDM</v>
          </cell>
          <cell r="C10900">
            <v>2.85</v>
          </cell>
          <cell r="D10900">
            <v>4.07</v>
          </cell>
          <cell r="E10900">
            <v>0.14716000000000001</v>
          </cell>
        </row>
        <row r="10901">
          <cell r="A10901" t="str">
            <v>305564D</v>
          </cell>
          <cell r="B10901" t="str">
            <v>BRACKET, DSM &amp; FILTER</v>
          </cell>
          <cell r="C10901">
            <v>114.54</v>
          </cell>
          <cell r="D10901">
            <v>163.62</v>
          </cell>
          <cell r="E10901">
            <v>21.299199999999999</v>
          </cell>
        </row>
        <row r="10902">
          <cell r="A10902" t="str">
            <v>305564F</v>
          </cell>
          <cell r="B10902" t="str">
            <v>BRACKET, JUNCTION BOX</v>
          </cell>
          <cell r="C10902">
            <v>22.06</v>
          </cell>
          <cell r="D10902">
            <v>31.51</v>
          </cell>
          <cell r="E10902">
            <v>40.863199999999999</v>
          </cell>
        </row>
        <row r="10903">
          <cell r="A10903" t="str">
            <v>305564G</v>
          </cell>
          <cell r="B10903" t="str">
            <v>BRKT.,JW HEAT&amp;PUMP MTG-RIGHT</v>
          </cell>
          <cell r="C10903">
            <v>28.81</v>
          </cell>
          <cell r="D10903">
            <v>41.15</v>
          </cell>
          <cell r="E10903">
            <v>19.427199999999999</v>
          </cell>
        </row>
        <row r="10904">
          <cell r="A10904" t="str">
            <v>305564H</v>
          </cell>
          <cell r="B10904" t="str">
            <v>BRKT.,JW HEAT&amp;PUMP MTG-LEFT</v>
          </cell>
          <cell r="C10904">
            <v>16.7</v>
          </cell>
          <cell r="D10904">
            <v>23.86</v>
          </cell>
          <cell r="E10904">
            <v>11.263199999999999</v>
          </cell>
        </row>
        <row r="10905">
          <cell r="A10905" t="str">
            <v>305564J</v>
          </cell>
          <cell r="B10905" t="str">
            <v>BRACKET,JW HEAT&amp;PUMP MOUNTING</v>
          </cell>
          <cell r="C10905">
            <v>35.049999999999997</v>
          </cell>
          <cell r="D10905">
            <v>50.07</v>
          </cell>
          <cell r="E10905">
            <v>19.697600000000001</v>
          </cell>
        </row>
        <row r="10906">
          <cell r="A10906" t="str">
            <v>305564K</v>
          </cell>
          <cell r="B10906" t="str">
            <v>BRACKET,JW HEAT&amp;PUMP MOUNTING</v>
          </cell>
          <cell r="C10906">
            <v>34.18</v>
          </cell>
          <cell r="D10906">
            <v>48.83</v>
          </cell>
          <cell r="E10906">
            <v>19.2088</v>
          </cell>
        </row>
        <row r="10907">
          <cell r="A10907" t="str">
            <v>305564L</v>
          </cell>
          <cell r="B10907" t="str">
            <v>PLATE,CONTACTOR BOX MTG.</v>
          </cell>
          <cell r="C10907">
            <v>19.68</v>
          </cell>
          <cell r="D10907">
            <v>28.11</v>
          </cell>
          <cell r="E10907">
            <v>18.769850000000002</v>
          </cell>
        </row>
        <row r="10908">
          <cell r="A10908" t="str">
            <v>305565A</v>
          </cell>
          <cell r="B10908" t="str">
            <v>EXTENSION, FUEL INLET</v>
          </cell>
          <cell r="C10908">
            <v>793.69</v>
          </cell>
          <cell r="D10908">
            <v>1133.8399999999999</v>
          </cell>
          <cell r="E10908">
            <v>419.59771999999998</v>
          </cell>
        </row>
        <row r="10909">
          <cell r="A10909" t="str">
            <v>305565B</v>
          </cell>
          <cell r="B10909" t="str">
            <v>EXTENSION, FUEL INLET</v>
          </cell>
          <cell r="C10909">
            <v>428.17</v>
          </cell>
          <cell r="D10909">
            <v>611.66</v>
          </cell>
          <cell r="E10909">
            <v>416.47302000000002</v>
          </cell>
        </row>
        <row r="10910">
          <cell r="A10910" t="str">
            <v>305565C</v>
          </cell>
          <cell r="B10910" t="str">
            <v>EXTENSION, FUEL INLET</v>
          </cell>
          <cell r="C10910">
            <v>436.72</v>
          </cell>
          <cell r="D10910">
            <v>623.88</v>
          </cell>
          <cell r="E10910">
            <v>418.92559999999997</v>
          </cell>
        </row>
        <row r="10911">
          <cell r="A10911" t="str">
            <v>305565D</v>
          </cell>
          <cell r="B10911" t="str">
            <v>EXTENSION, FUEL INLET</v>
          </cell>
          <cell r="C10911">
            <v>374.84</v>
          </cell>
          <cell r="D10911">
            <v>535.49</v>
          </cell>
          <cell r="E10911">
            <v>406.61527999999998</v>
          </cell>
        </row>
        <row r="10912">
          <cell r="A10912" t="str">
            <v>305566D</v>
          </cell>
          <cell r="B10912" t="str">
            <v>INLET, GAS HEADER</v>
          </cell>
          <cell r="C10912">
            <v>1582.99</v>
          </cell>
          <cell r="D10912">
            <v>2261.41</v>
          </cell>
          <cell r="E10912">
            <v>1297.7571</v>
          </cell>
        </row>
        <row r="10913">
          <cell r="A10913" t="str">
            <v>305566G</v>
          </cell>
          <cell r="B10913" t="str">
            <v>FLANGE,GAS INLET-NAT GAS</v>
          </cell>
          <cell r="C10913">
            <v>377.34</v>
          </cell>
          <cell r="D10913">
            <v>539.05999999999995</v>
          </cell>
          <cell r="E10913">
            <v>342.41773000000001</v>
          </cell>
        </row>
        <row r="10914">
          <cell r="A10914" t="str">
            <v>305566H</v>
          </cell>
          <cell r="B10914" t="str">
            <v>FLANGE,GAS INLET-DIG GAS</v>
          </cell>
          <cell r="C10914">
            <v>367.04</v>
          </cell>
          <cell r="D10914">
            <v>524.35</v>
          </cell>
          <cell r="E10914">
            <v>437.12749000000002</v>
          </cell>
        </row>
        <row r="10915">
          <cell r="A10915" t="str">
            <v>305566R</v>
          </cell>
          <cell r="B10915" t="str">
            <v>FLANGE,DELTC VLVE IN 2.5</v>
          </cell>
          <cell r="C10915">
            <v>174.15</v>
          </cell>
          <cell r="D10915">
            <v>248.78</v>
          </cell>
          <cell r="E10915">
            <v>176.47592</v>
          </cell>
        </row>
        <row r="10916">
          <cell r="A10916" t="str">
            <v>305566X</v>
          </cell>
          <cell r="B10916" t="str">
            <v>FLANGE ASM., CARB VALVE 2.50"</v>
          </cell>
          <cell r="C10916">
            <v>161.5</v>
          </cell>
          <cell r="D10916">
            <v>230.71</v>
          </cell>
          <cell r="E10916">
            <v>160.03752</v>
          </cell>
        </row>
        <row r="10917">
          <cell r="A10917" t="str">
            <v>305567B</v>
          </cell>
          <cell r="B10917" t="str">
            <v>FLANGE, GAS INLET</v>
          </cell>
          <cell r="C10917">
            <v>144.88999999999999</v>
          </cell>
          <cell r="D10917">
            <v>206.99</v>
          </cell>
          <cell r="E10917">
            <v>142.85679999999999</v>
          </cell>
        </row>
        <row r="10918">
          <cell r="A10918" t="str">
            <v>305578F</v>
          </cell>
          <cell r="B10918" t="str">
            <v>BODY, BREATHER ADJ. VALVE</v>
          </cell>
          <cell r="C10918">
            <v>66.89</v>
          </cell>
          <cell r="D10918">
            <v>95.55</v>
          </cell>
          <cell r="E10918">
            <v>45.136000000000003</v>
          </cell>
        </row>
        <row r="10919">
          <cell r="A10919" t="str">
            <v>305583D</v>
          </cell>
          <cell r="B10919" t="str">
            <v>BRKT,GAS PIPE SUPP-REAR</v>
          </cell>
          <cell r="C10919">
            <v>32.15</v>
          </cell>
          <cell r="D10919">
            <v>45.92</v>
          </cell>
          <cell r="E10919">
            <v>48.664909999999999</v>
          </cell>
        </row>
        <row r="10920">
          <cell r="A10920" t="str">
            <v>305583E</v>
          </cell>
          <cell r="B10920" t="str">
            <v>BRKT,GAS PIPE SUPP-FRT</v>
          </cell>
          <cell r="C10920">
            <v>21.78</v>
          </cell>
          <cell r="D10920">
            <v>31.12</v>
          </cell>
          <cell r="E10920">
            <v>35.368130000000001</v>
          </cell>
        </row>
        <row r="10921">
          <cell r="A10921" t="str">
            <v>305583F</v>
          </cell>
          <cell r="B10921" t="str">
            <v>BRKT,GAS PIPE SUPP-FRONT</v>
          </cell>
          <cell r="C10921">
            <v>4.34</v>
          </cell>
          <cell r="D10921">
            <v>6.21</v>
          </cell>
          <cell r="E10921">
            <v>1.90794</v>
          </cell>
        </row>
        <row r="10922">
          <cell r="A10922" t="str">
            <v>305583L</v>
          </cell>
          <cell r="B10922" t="str">
            <v>BRACKET, GAS PIPE SUPPORT</v>
          </cell>
          <cell r="C10922">
            <v>13.14</v>
          </cell>
          <cell r="D10922">
            <v>18.77</v>
          </cell>
          <cell r="E10922">
            <v>12.803039999999999</v>
          </cell>
        </row>
        <row r="10923">
          <cell r="A10923" t="str">
            <v>305583N</v>
          </cell>
          <cell r="B10923" t="str">
            <v>BRACKET, GAS HEADER SUPPORT</v>
          </cell>
          <cell r="C10923">
            <v>24.8</v>
          </cell>
          <cell r="D10923">
            <v>35.43</v>
          </cell>
          <cell r="E10923">
            <v>18.330249999999999</v>
          </cell>
        </row>
        <row r="10924">
          <cell r="A10924" t="str">
            <v>305583R</v>
          </cell>
          <cell r="B10924" t="str">
            <v>BRACKET, GAS HEADER SUPP.,REAR (L.B.)</v>
          </cell>
          <cell r="C10924">
            <v>32</v>
          </cell>
          <cell r="D10924">
            <v>45.71</v>
          </cell>
          <cell r="E10924">
            <v>21.3354</v>
          </cell>
        </row>
        <row r="10925">
          <cell r="A10925" t="str">
            <v>305583S</v>
          </cell>
          <cell r="B10925" t="str">
            <v>BRACKET,GAS HEADER SUPP.,REAR (R.B.)</v>
          </cell>
          <cell r="C10925">
            <v>32</v>
          </cell>
          <cell r="D10925">
            <v>45.71</v>
          </cell>
          <cell r="E10925">
            <v>21.3354</v>
          </cell>
        </row>
        <row r="10926">
          <cell r="A10926" t="str">
            <v>305584A</v>
          </cell>
          <cell r="B10926" t="str">
            <v>WASHER,THREADSEAL,.50</v>
          </cell>
          <cell r="C10926">
            <v>4.2699999999999996</v>
          </cell>
          <cell r="D10926">
            <v>6.11</v>
          </cell>
          <cell r="E10926">
            <v>1.4196</v>
          </cell>
        </row>
        <row r="10927">
          <cell r="A10927" t="str">
            <v>305586A</v>
          </cell>
          <cell r="B10927" t="str">
            <v>LOCK, POSITIONAL VALVE</v>
          </cell>
          <cell r="C10927">
            <v>57.72</v>
          </cell>
          <cell r="D10927">
            <v>82.46</v>
          </cell>
          <cell r="E10927">
            <v>57.675420000000003</v>
          </cell>
        </row>
        <row r="10928">
          <cell r="A10928" t="str">
            <v>305602B</v>
          </cell>
          <cell r="B10928" t="str">
            <v>BRACKET, INTERCOOLER</v>
          </cell>
          <cell r="C10928">
            <v>101.35</v>
          </cell>
          <cell r="D10928">
            <v>144.78</v>
          </cell>
          <cell r="E10928">
            <v>29.84057</v>
          </cell>
        </row>
        <row r="10929">
          <cell r="A10929" t="str">
            <v>305612B</v>
          </cell>
          <cell r="B10929" t="str">
            <v>ELBOW, OIL OUTLET</v>
          </cell>
          <cell r="C10929">
            <v>146.4</v>
          </cell>
          <cell r="D10929">
            <v>209.14</v>
          </cell>
          <cell r="E10929">
            <v>87.905900000000003</v>
          </cell>
        </row>
        <row r="10930">
          <cell r="A10930" t="str">
            <v>305613A</v>
          </cell>
          <cell r="B10930" t="str">
            <v>OUTLET, EXHAUST</v>
          </cell>
          <cell r="C10930">
            <v>1633.69</v>
          </cell>
          <cell r="D10930">
            <v>2333.85</v>
          </cell>
          <cell r="E10930">
            <v>1009.9023999999999</v>
          </cell>
        </row>
        <row r="10931">
          <cell r="A10931" t="str">
            <v>305615A</v>
          </cell>
          <cell r="B10931" t="str">
            <v>ADAPTER M24 X 1.5 - .50 NPT</v>
          </cell>
          <cell r="C10931">
            <v>29.34</v>
          </cell>
          <cell r="D10931">
            <v>41.92</v>
          </cell>
          <cell r="E10931">
            <v>26.22851</v>
          </cell>
        </row>
        <row r="10932">
          <cell r="A10932" t="str">
            <v>305615D</v>
          </cell>
          <cell r="B10932" t="str">
            <v>ADAPTER M24 X 1.5 - .25 NPT</v>
          </cell>
          <cell r="C10932">
            <v>41.05</v>
          </cell>
          <cell r="D10932">
            <v>58.64</v>
          </cell>
          <cell r="E10932">
            <v>29.986319999999999</v>
          </cell>
        </row>
        <row r="10933">
          <cell r="A10933" t="str">
            <v>305622A</v>
          </cell>
          <cell r="B10933" t="str">
            <v>SUPPORT,EXHAUST ELBO</v>
          </cell>
          <cell r="C10933">
            <v>21.12</v>
          </cell>
          <cell r="D10933">
            <v>30.17</v>
          </cell>
          <cell r="E10933">
            <v>20.722110000000001</v>
          </cell>
        </row>
        <row r="10934">
          <cell r="A10934" t="str">
            <v>305631A</v>
          </cell>
          <cell r="B10934" t="str">
            <v>BRACE,REAR ENG SUPPORT</v>
          </cell>
          <cell r="C10934">
            <v>127.12</v>
          </cell>
          <cell r="D10934">
            <v>181.6</v>
          </cell>
          <cell r="E10934">
            <v>69.896979999999999</v>
          </cell>
        </row>
        <row r="10935">
          <cell r="A10935" t="str">
            <v>305632A</v>
          </cell>
          <cell r="B10935" t="str">
            <v>BRACKET,PIPE SUPPORT</v>
          </cell>
          <cell r="C10935">
            <v>113.68</v>
          </cell>
          <cell r="D10935">
            <v>162.4</v>
          </cell>
          <cell r="E10935">
            <v>111.79430000000001</v>
          </cell>
        </row>
        <row r="10936">
          <cell r="A10936" t="str">
            <v>305632B</v>
          </cell>
          <cell r="B10936" t="str">
            <v>BRACKET, PIPE SPPT.</v>
          </cell>
          <cell r="C10936">
            <v>129.22</v>
          </cell>
          <cell r="D10936">
            <v>184.61</v>
          </cell>
          <cell r="E10936">
            <v>39.998399999999997</v>
          </cell>
        </row>
        <row r="10937">
          <cell r="A10937" t="str">
            <v>305633B</v>
          </cell>
          <cell r="B10937" t="str">
            <v>BOX, BAFFLE</v>
          </cell>
          <cell r="C10937">
            <v>880.65</v>
          </cell>
          <cell r="D10937">
            <v>1258.07</v>
          </cell>
          <cell r="E10937">
            <v>663.58862999999997</v>
          </cell>
        </row>
        <row r="10938">
          <cell r="A10938" t="str">
            <v>305634A</v>
          </cell>
          <cell r="B10938" t="str">
            <v>PLUG,STD.HXHD M12</v>
          </cell>
          <cell r="C10938">
            <v>3.96</v>
          </cell>
          <cell r="D10938">
            <v>5.66</v>
          </cell>
          <cell r="E10938">
            <v>1.4039999999999999</v>
          </cell>
        </row>
        <row r="10939">
          <cell r="A10939" t="str">
            <v>305634B</v>
          </cell>
          <cell r="B10939" t="str">
            <v>PLUG,STD.HXHD M14</v>
          </cell>
          <cell r="C10939">
            <v>5.46</v>
          </cell>
          <cell r="D10939">
            <v>7.8</v>
          </cell>
          <cell r="E10939">
            <v>1.11093</v>
          </cell>
        </row>
        <row r="10940">
          <cell r="A10940" t="str">
            <v>305634C</v>
          </cell>
          <cell r="B10940" t="str">
            <v>PLUG,STD. HXHD M18</v>
          </cell>
          <cell r="C10940">
            <v>9.24</v>
          </cell>
          <cell r="D10940">
            <v>13.2</v>
          </cell>
          <cell r="E10940">
            <v>1.9552</v>
          </cell>
        </row>
        <row r="10941">
          <cell r="A10941" t="str">
            <v>305634D</v>
          </cell>
          <cell r="B10941" t="str">
            <v>PLUG STD.HXHD M20</v>
          </cell>
          <cell r="C10941">
            <v>15.76</v>
          </cell>
          <cell r="D10941">
            <v>22.51</v>
          </cell>
          <cell r="E10941">
            <v>3.6793100000000001</v>
          </cell>
        </row>
        <row r="10942">
          <cell r="A10942" t="str">
            <v>305634E</v>
          </cell>
          <cell r="B10942" t="str">
            <v>PLUG,STDHXHD M16X1.5</v>
          </cell>
          <cell r="C10942">
            <v>8.56</v>
          </cell>
          <cell r="D10942">
            <v>12.23</v>
          </cell>
          <cell r="E10942">
            <v>1.72245</v>
          </cell>
        </row>
        <row r="10943">
          <cell r="A10943" t="str">
            <v>305634F</v>
          </cell>
          <cell r="B10943" t="str">
            <v>PLUG,SCR.STD.M10X1</v>
          </cell>
          <cell r="C10943">
            <v>1.96</v>
          </cell>
          <cell r="D10943">
            <v>2.81</v>
          </cell>
          <cell r="E10943">
            <v>1.34992</v>
          </cell>
        </row>
        <row r="10944">
          <cell r="A10944" t="str">
            <v>305639B</v>
          </cell>
          <cell r="B10944" t="str">
            <v>BRACKET,SEPARATOR SUPP</v>
          </cell>
          <cell r="C10944">
            <v>99.81</v>
          </cell>
          <cell r="D10944">
            <v>142.58000000000001</v>
          </cell>
          <cell r="E10944">
            <v>71.461479999999995</v>
          </cell>
        </row>
        <row r="10945">
          <cell r="A10945" t="str">
            <v>305646C</v>
          </cell>
          <cell r="B10945" t="str">
            <v>BRKT,EJECTOR SUPPORT</v>
          </cell>
          <cell r="C10945">
            <v>16.61</v>
          </cell>
          <cell r="D10945">
            <v>23.73</v>
          </cell>
          <cell r="E10945">
            <v>16.0733</v>
          </cell>
        </row>
        <row r="10946">
          <cell r="A10946" t="str">
            <v>305646D</v>
          </cell>
          <cell r="B10946" t="str">
            <v>BRKT, EJECTOR SUPPT.</v>
          </cell>
          <cell r="C10946">
            <v>42.23</v>
          </cell>
          <cell r="D10946">
            <v>60.33</v>
          </cell>
          <cell r="E10946">
            <v>28.936019999999999</v>
          </cell>
        </row>
        <row r="10947">
          <cell r="A10947" t="str">
            <v>305661A</v>
          </cell>
          <cell r="B10947" t="str">
            <v>GASKET, OIL FILLER</v>
          </cell>
          <cell r="C10947">
            <v>13</v>
          </cell>
          <cell r="D10947">
            <v>18.57</v>
          </cell>
          <cell r="E10947">
            <v>4.16</v>
          </cell>
        </row>
        <row r="10948">
          <cell r="A10948" t="str">
            <v>305664B</v>
          </cell>
          <cell r="B10948" t="str">
            <v>GUARD, VIB. DAMPER</v>
          </cell>
          <cell r="C10948">
            <v>180.79</v>
          </cell>
          <cell r="D10948">
            <v>258.26</v>
          </cell>
          <cell r="E10948">
            <v>177.8553</v>
          </cell>
        </row>
        <row r="10949">
          <cell r="A10949" t="str">
            <v>305664K</v>
          </cell>
          <cell r="B10949" t="str">
            <v>DIP. GUARD,VIBRATION DAMPER</v>
          </cell>
          <cell r="C10949">
            <v>294.88</v>
          </cell>
          <cell r="D10949">
            <v>421.26</v>
          </cell>
          <cell r="E10949">
            <v>198.85839999999999</v>
          </cell>
        </row>
        <row r="10950">
          <cell r="A10950" t="str">
            <v>305666A</v>
          </cell>
          <cell r="B10950" t="str">
            <v>BRACE,LIFTING EYE R.</v>
          </cell>
          <cell r="C10950">
            <v>59</v>
          </cell>
          <cell r="D10950">
            <v>84.29</v>
          </cell>
          <cell r="E10950">
            <v>12.511200000000001</v>
          </cell>
        </row>
        <row r="10951">
          <cell r="A10951" t="str">
            <v>305669D</v>
          </cell>
          <cell r="B10951" t="str">
            <v>TUBE,SEPARATOR IN-UPPER</v>
          </cell>
          <cell r="C10951">
            <v>668.64</v>
          </cell>
          <cell r="D10951">
            <v>955.2</v>
          </cell>
          <cell r="E10951">
            <v>658.12635999999998</v>
          </cell>
        </row>
        <row r="10952">
          <cell r="A10952" t="str">
            <v>305678A</v>
          </cell>
          <cell r="B10952" t="str">
            <v>ADAPTER,M28X1.5-.50NPTF</v>
          </cell>
          <cell r="C10952">
            <v>0.66</v>
          </cell>
          <cell r="D10952">
            <v>0.95</v>
          </cell>
          <cell r="E10952">
            <v>0.44497999999999999</v>
          </cell>
        </row>
        <row r="10953">
          <cell r="A10953" t="str">
            <v>305678C</v>
          </cell>
          <cell r="B10953" t="str">
            <v>ADAPTER,M30X1.5-.50 NPTF</v>
          </cell>
          <cell r="C10953">
            <v>85.7</v>
          </cell>
          <cell r="D10953">
            <v>122.42</v>
          </cell>
          <cell r="E10953">
            <v>40.247999999999998</v>
          </cell>
        </row>
        <row r="10954">
          <cell r="A10954" t="str">
            <v>305679A</v>
          </cell>
          <cell r="B10954" t="str">
            <v>TUBE, AIR INTAKE</v>
          </cell>
          <cell r="C10954">
            <v>403.42</v>
          </cell>
          <cell r="D10954">
            <v>576.30999999999995</v>
          </cell>
          <cell r="E10954">
            <v>385.73273999999998</v>
          </cell>
        </row>
        <row r="10955">
          <cell r="A10955" t="str">
            <v>305681A</v>
          </cell>
          <cell r="B10955" t="str">
            <v>ADAPTER,MALE</v>
          </cell>
          <cell r="C10955">
            <v>17.8</v>
          </cell>
          <cell r="D10955">
            <v>25.43</v>
          </cell>
          <cell r="E10955">
            <v>12.0016</v>
          </cell>
        </row>
        <row r="10956">
          <cell r="A10956" t="str">
            <v>305681E</v>
          </cell>
          <cell r="B10956" t="str">
            <v>ADAPTER,MALE BSP-FEM NPT</v>
          </cell>
          <cell r="C10956">
            <v>1.81</v>
          </cell>
          <cell r="D10956">
            <v>2.59</v>
          </cell>
          <cell r="E10956">
            <v>1.3</v>
          </cell>
        </row>
        <row r="10957">
          <cell r="A10957" t="str">
            <v>305688C</v>
          </cell>
          <cell r="B10957" t="str">
            <v>BRCKT,VIB.CMPR GRD</v>
          </cell>
          <cell r="C10957">
            <v>31.6</v>
          </cell>
          <cell r="D10957">
            <v>45.14</v>
          </cell>
          <cell r="E10957">
            <v>17.628</v>
          </cell>
        </row>
        <row r="10958">
          <cell r="A10958" t="str">
            <v>305688D</v>
          </cell>
          <cell r="B10958" t="str">
            <v>BRKT,BELT GRD SPPT.</v>
          </cell>
          <cell r="C10958">
            <v>14.88</v>
          </cell>
          <cell r="D10958">
            <v>21.26</v>
          </cell>
          <cell r="E10958">
            <v>13.015090000000001</v>
          </cell>
        </row>
        <row r="10959">
          <cell r="A10959" t="str">
            <v>305693C</v>
          </cell>
          <cell r="B10959" t="str">
            <v>GUARD,ALTERNATOR,RIGHT</v>
          </cell>
          <cell r="C10959">
            <v>135.15</v>
          </cell>
          <cell r="D10959">
            <v>193.07</v>
          </cell>
          <cell r="E10959">
            <v>146.47683000000001</v>
          </cell>
        </row>
        <row r="10960">
          <cell r="A10960" t="str">
            <v>305693F</v>
          </cell>
          <cell r="B10960" t="str">
            <v>GUARD, ALTERNATOR-REAR</v>
          </cell>
          <cell r="C10960">
            <v>68.8</v>
          </cell>
          <cell r="D10960">
            <v>98.29</v>
          </cell>
          <cell r="E10960">
            <v>15.912000000000001</v>
          </cell>
        </row>
        <row r="10961">
          <cell r="A10961" t="str">
            <v>305695A</v>
          </cell>
          <cell r="B10961" t="str">
            <v>CVR,PULLEY GUARD FRT</v>
          </cell>
          <cell r="C10961">
            <v>84.8</v>
          </cell>
          <cell r="D10961">
            <v>121.14</v>
          </cell>
          <cell r="E10961">
            <v>37.9392</v>
          </cell>
        </row>
        <row r="10962">
          <cell r="A10962" t="str">
            <v>305695B</v>
          </cell>
          <cell r="B10962" t="str">
            <v>CVR,PULLEY GUARD</v>
          </cell>
          <cell r="C10962">
            <v>18.91</v>
          </cell>
          <cell r="D10962">
            <v>27.01</v>
          </cell>
          <cell r="E10962">
            <v>18.684090000000001</v>
          </cell>
        </row>
        <row r="10963">
          <cell r="A10963" t="str">
            <v>305695E</v>
          </cell>
          <cell r="B10963" t="str">
            <v>COVER, VIB.DMPR GRD.</v>
          </cell>
          <cell r="C10963">
            <v>45.53</v>
          </cell>
          <cell r="D10963">
            <v>65.05</v>
          </cell>
          <cell r="E10963">
            <v>45.048639999999999</v>
          </cell>
        </row>
        <row r="10964">
          <cell r="A10964" t="str">
            <v>305695G</v>
          </cell>
          <cell r="B10964" t="str">
            <v>COVER, ALT. BRACKET SIDE</v>
          </cell>
          <cell r="C10964">
            <v>30.4</v>
          </cell>
          <cell r="D10964">
            <v>43.43</v>
          </cell>
          <cell r="E10964">
            <v>9.6720000000000006</v>
          </cell>
        </row>
        <row r="10965">
          <cell r="A10965" t="str">
            <v>305700D</v>
          </cell>
          <cell r="B10965" t="str">
            <v>GASKET, OIL SUCTION</v>
          </cell>
          <cell r="C10965">
            <v>2.5299999999999998</v>
          </cell>
          <cell r="D10965">
            <v>3.61</v>
          </cell>
          <cell r="E10965">
            <v>0.52</v>
          </cell>
        </row>
        <row r="10966">
          <cell r="A10966" t="str">
            <v>305700E</v>
          </cell>
          <cell r="B10966" t="str">
            <v>GASKET, OIL PUMP OUT</v>
          </cell>
          <cell r="C10966">
            <v>2.09</v>
          </cell>
          <cell r="D10966">
            <v>2.99</v>
          </cell>
          <cell r="E10966">
            <v>0.52</v>
          </cell>
        </row>
        <row r="10967">
          <cell r="A10967" t="str">
            <v>305700F</v>
          </cell>
          <cell r="B10967" t="str">
            <v>GASKET,OIL DIS.TUBE</v>
          </cell>
          <cell r="C10967">
            <v>8.19</v>
          </cell>
          <cell r="D10967">
            <v>11.7</v>
          </cell>
          <cell r="E10967">
            <v>1.56</v>
          </cell>
        </row>
        <row r="10968">
          <cell r="A10968" t="str">
            <v>305705A</v>
          </cell>
          <cell r="B10968" t="str">
            <v>BEARING,BALL</v>
          </cell>
          <cell r="C10968">
            <v>7.62</v>
          </cell>
          <cell r="D10968">
            <v>10.88</v>
          </cell>
          <cell r="E10968">
            <v>1.4976</v>
          </cell>
        </row>
        <row r="10969">
          <cell r="A10969" t="str">
            <v>305705C</v>
          </cell>
          <cell r="B10969" t="str">
            <v>BEARING,BALL</v>
          </cell>
          <cell r="C10969">
            <v>11.44</v>
          </cell>
          <cell r="D10969">
            <v>16.350000000000001</v>
          </cell>
          <cell r="E10969">
            <v>2.2776000000000001</v>
          </cell>
        </row>
        <row r="10970">
          <cell r="A10970" t="str">
            <v>305713M</v>
          </cell>
          <cell r="B10970" t="str">
            <v>TUBE, L.O. REG. VENT</v>
          </cell>
          <cell r="C10970">
            <v>17.399999999999999</v>
          </cell>
          <cell r="D10970">
            <v>24.86</v>
          </cell>
          <cell r="E10970">
            <v>17.827500000000001</v>
          </cell>
        </row>
        <row r="10971">
          <cell r="A10971" t="str">
            <v>305713P</v>
          </cell>
          <cell r="B10971" t="str">
            <v>TUBE, WATER</v>
          </cell>
          <cell r="C10971">
            <v>32.57</v>
          </cell>
          <cell r="D10971">
            <v>46.53</v>
          </cell>
          <cell r="E10971">
            <v>21.098389999999998</v>
          </cell>
        </row>
        <row r="10972">
          <cell r="A10972" t="str">
            <v>305713R</v>
          </cell>
          <cell r="B10972" t="str">
            <v>TUBE GOV DR OILSUP</v>
          </cell>
          <cell r="C10972">
            <v>32.380000000000003</v>
          </cell>
          <cell r="D10972">
            <v>46.25</v>
          </cell>
          <cell r="E10972">
            <v>32.201180000000001</v>
          </cell>
        </row>
        <row r="10973">
          <cell r="A10973" t="str">
            <v>305713T</v>
          </cell>
          <cell r="B10973" t="str">
            <v>TUBE,WASTEGATE VENT</v>
          </cell>
          <cell r="C10973">
            <v>20.72</v>
          </cell>
          <cell r="D10973">
            <v>29.59</v>
          </cell>
          <cell r="E10973">
            <v>20.063639999999999</v>
          </cell>
        </row>
        <row r="10974">
          <cell r="A10974" t="str">
            <v>305713Y</v>
          </cell>
          <cell r="B10974" t="str">
            <v>TUBE,ACTUATOR INL.</v>
          </cell>
          <cell r="C10974">
            <v>19.510000000000002</v>
          </cell>
          <cell r="D10974">
            <v>27.87</v>
          </cell>
          <cell r="E10974">
            <v>19.676449999999999</v>
          </cell>
        </row>
        <row r="10975">
          <cell r="A10975" t="str">
            <v>305714C</v>
          </cell>
          <cell r="B10975" t="str">
            <v>GEAR,MAG DR.(DRIVEN)</v>
          </cell>
          <cell r="C10975">
            <v>435.9</v>
          </cell>
          <cell r="D10975">
            <v>622.71</v>
          </cell>
          <cell r="E10975">
            <v>185.27098000000001</v>
          </cell>
        </row>
        <row r="10976">
          <cell r="A10976" t="str">
            <v>305718A</v>
          </cell>
          <cell r="B10976" t="str">
            <v>PIN, SPRING COILED</v>
          </cell>
          <cell r="C10976">
            <v>0.63</v>
          </cell>
          <cell r="D10976">
            <v>0.9</v>
          </cell>
          <cell r="E10976">
            <v>9.3460000000000001E-2</v>
          </cell>
        </row>
        <row r="10977">
          <cell r="A10977" t="str">
            <v>305719A</v>
          </cell>
          <cell r="B10977" t="str">
            <v>HUB, FLEX COUPLING</v>
          </cell>
          <cell r="C10977">
            <v>35.200000000000003</v>
          </cell>
          <cell r="D10977">
            <v>50.29</v>
          </cell>
          <cell r="E10977">
            <v>11.9808</v>
          </cell>
        </row>
        <row r="10978">
          <cell r="A10978" t="str">
            <v>305720A</v>
          </cell>
          <cell r="B10978" t="str">
            <v>SLEEVE, FLEX COUPLING</v>
          </cell>
          <cell r="C10978">
            <v>48.41</v>
          </cell>
          <cell r="D10978">
            <v>69.16</v>
          </cell>
          <cell r="E10978">
            <v>27.456</v>
          </cell>
        </row>
        <row r="10979">
          <cell r="A10979" t="str">
            <v>305722A</v>
          </cell>
          <cell r="B10979" t="str">
            <v>SLEEVE, OIL SEAL</v>
          </cell>
          <cell r="C10979">
            <v>38.17</v>
          </cell>
          <cell r="D10979">
            <v>54.53</v>
          </cell>
          <cell r="E10979">
            <v>13.3536</v>
          </cell>
        </row>
        <row r="10980">
          <cell r="A10980" t="str">
            <v>305732A</v>
          </cell>
          <cell r="B10980" t="str">
            <v>ELBOW,PRESS VALVE</v>
          </cell>
          <cell r="C10980">
            <v>153.34</v>
          </cell>
          <cell r="D10980">
            <v>219.06</v>
          </cell>
          <cell r="E10980">
            <v>49.764000000000003</v>
          </cell>
        </row>
        <row r="10981">
          <cell r="A10981" t="str">
            <v>305738C</v>
          </cell>
          <cell r="B10981" t="str">
            <v>BRACKET, SUCTION BELL</v>
          </cell>
          <cell r="C10981">
            <v>18.739999999999998</v>
          </cell>
          <cell r="D10981">
            <v>26.78</v>
          </cell>
          <cell r="E10981">
            <v>18.444970000000001</v>
          </cell>
        </row>
        <row r="10982">
          <cell r="A10982" t="str">
            <v>305739A</v>
          </cell>
          <cell r="B10982" t="str">
            <v>SPOOL</v>
          </cell>
          <cell r="C10982">
            <v>282.48</v>
          </cell>
          <cell r="D10982">
            <v>403.54</v>
          </cell>
          <cell r="E10982">
            <v>92.527590000000004</v>
          </cell>
        </row>
        <row r="10983">
          <cell r="A10983" t="str">
            <v>305740A</v>
          </cell>
          <cell r="B10983" t="str">
            <v>CAP,PRESSURE REGULATOR</v>
          </cell>
          <cell r="C10983">
            <v>95.03</v>
          </cell>
          <cell r="D10983">
            <v>135.76</v>
          </cell>
          <cell r="E10983">
            <v>53.456000000000003</v>
          </cell>
        </row>
        <row r="10984">
          <cell r="A10984" t="str">
            <v>305743A</v>
          </cell>
          <cell r="B10984" t="str">
            <v>SPRING,OIL PRESS REGULATOR</v>
          </cell>
          <cell r="C10984">
            <v>95.01</v>
          </cell>
          <cell r="D10984">
            <v>135.72999999999999</v>
          </cell>
          <cell r="E10984">
            <v>10.712</v>
          </cell>
        </row>
        <row r="10985">
          <cell r="A10985" t="str">
            <v>305746A</v>
          </cell>
          <cell r="B10985" t="str">
            <v>CAP, BYPASS VALVE</v>
          </cell>
          <cell r="C10985">
            <v>578.74</v>
          </cell>
          <cell r="D10985">
            <v>826.77</v>
          </cell>
          <cell r="E10985">
            <v>163.44640000000001</v>
          </cell>
        </row>
        <row r="10986">
          <cell r="A10986" t="str">
            <v>305749C</v>
          </cell>
          <cell r="B10986" t="str">
            <v>TUBE, OIL SUCTION</v>
          </cell>
          <cell r="C10986">
            <v>170.31</v>
          </cell>
          <cell r="D10986">
            <v>243.29</v>
          </cell>
          <cell r="E10986">
            <v>84.603999999999999</v>
          </cell>
        </row>
        <row r="10987">
          <cell r="A10987" t="str">
            <v>305754B</v>
          </cell>
          <cell r="B10987" t="str">
            <v>GASKET,OIL PUMP ACC.</v>
          </cell>
          <cell r="C10987">
            <v>25.63</v>
          </cell>
          <cell r="D10987">
            <v>36.619999999999997</v>
          </cell>
          <cell r="E10987">
            <v>5.5431999999999997</v>
          </cell>
        </row>
        <row r="10988">
          <cell r="A10988" t="str">
            <v>305754C</v>
          </cell>
          <cell r="B10988" t="str">
            <v>DIP GASKET,COVER OILPAN</v>
          </cell>
          <cell r="C10988">
            <v>8.25</v>
          </cell>
          <cell r="D10988">
            <v>11.79</v>
          </cell>
          <cell r="E10988">
            <v>5.5640000000000001</v>
          </cell>
        </row>
        <row r="10989">
          <cell r="A10989" t="str">
            <v>305756A</v>
          </cell>
          <cell r="B10989" t="str">
            <v>COVER,ACTUATOR WSTEGATE</v>
          </cell>
          <cell r="C10989">
            <v>74.849999999999994</v>
          </cell>
          <cell r="D10989">
            <v>106.93</v>
          </cell>
          <cell r="E10989">
            <v>49.816000000000003</v>
          </cell>
        </row>
        <row r="10990">
          <cell r="A10990" t="str">
            <v>305757B</v>
          </cell>
          <cell r="B10990" t="str">
            <v>BODY ACT.,WSTGATE</v>
          </cell>
          <cell r="C10990">
            <v>135.81</v>
          </cell>
          <cell r="D10990">
            <v>194.01</v>
          </cell>
          <cell r="E10990">
            <v>91</v>
          </cell>
        </row>
        <row r="10991">
          <cell r="A10991" t="str">
            <v>305758B</v>
          </cell>
          <cell r="B10991" t="str">
            <v>HSG, VALVE WASTEGATE</v>
          </cell>
          <cell r="C10991">
            <v>334.32</v>
          </cell>
          <cell r="D10991">
            <v>477.6</v>
          </cell>
          <cell r="E10991">
            <v>313.76310000000001</v>
          </cell>
        </row>
        <row r="10992">
          <cell r="A10992" t="str">
            <v>305760D</v>
          </cell>
          <cell r="B10992" t="str">
            <v>GASKET, EXHAUST MANIFOLD</v>
          </cell>
          <cell r="C10992">
            <v>36.72</v>
          </cell>
          <cell r="D10992">
            <v>52.46</v>
          </cell>
          <cell r="E10992">
            <v>13.988</v>
          </cell>
        </row>
        <row r="10993">
          <cell r="A10993" t="str">
            <v>305764C</v>
          </cell>
          <cell r="B10993" t="str">
            <v>ADAPTER,EXH.BYPASS</v>
          </cell>
          <cell r="C10993">
            <v>33.39</v>
          </cell>
          <cell r="D10993">
            <v>47.7</v>
          </cell>
          <cell r="E10993">
            <v>22.515999999999998</v>
          </cell>
        </row>
        <row r="10994">
          <cell r="A10994" t="str">
            <v>305764K</v>
          </cell>
          <cell r="B10994" t="str">
            <v>TUBE,EXHAUST BYPASS,LEFT</v>
          </cell>
          <cell r="C10994">
            <v>709.16</v>
          </cell>
          <cell r="D10994">
            <v>1013.08</v>
          </cell>
          <cell r="E10994">
            <v>33.929169999999999</v>
          </cell>
        </row>
        <row r="10995">
          <cell r="A10995" t="str">
            <v>305764L</v>
          </cell>
          <cell r="B10995" t="str">
            <v>TUBE, EXHAUST BYPASS</v>
          </cell>
          <cell r="C10995">
            <v>286.7</v>
          </cell>
          <cell r="D10995">
            <v>409.57</v>
          </cell>
          <cell r="E10995">
            <v>28.495999999999999</v>
          </cell>
        </row>
        <row r="10996">
          <cell r="A10996" t="str">
            <v>305764N</v>
          </cell>
          <cell r="B10996" t="str">
            <v>TUBE,EXH BYPASS,RIGHT</v>
          </cell>
          <cell r="C10996">
            <v>797.06</v>
          </cell>
          <cell r="D10996">
            <v>1138.6600000000001</v>
          </cell>
          <cell r="E10996">
            <v>37.44</v>
          </cell>
        </row>
        <row r="10997">
          <cell r="A10997" t="str">
            <v>305767A</v>
          </cell>
          <cell r="B10997" t="str">
            <v>GUIDE,ACTUATOR ROD</v>
          </cell>
          <cell r="C10997">
            <v>13.31</v>
          </cell>
          <cell r="D10997">
            <v>19.02</v>
          </cell>
          <cell r="E10997">
            <v>8.9756300000000007</v>
          </cell>
        </row>
        <row r="10998">
          <cell r="A10998" t="str">
            <v>305767B</v>
          </cell>
          <cell r="B10998" t="str">
            <v>GUIDE, ACTUATOR ROD</v>
          </cell>
          <cell r="C10998">
            <v>190.94</v>
          </cell>
          <cell r="D10998">
            <v>272.77999999999997</v>
          </cell>
          <cell r="E10998">
            <v>72.695999999999998</v>
          </cell>
        </row>
        <row r="10999">
          <cell r="A10999" t="str">
            <v>305768B</v>
          </cell>
          <cell r="B10999" t="str">
            <v>ROD, ACTUATOR</v>
          </cell>
          <cell r="C10999">
            <v>139.74</v>
          </cell>
          <cell r="D10999">
            <v>199.63</v>
          </cell>
          <cell r="E10999">
            <v>39.988</v>
          </cell>
        </row>
        <row r="11000">
          <cell r="A11000" t="str">
            <v>305771A</v>
          </cell>
          <cell r="B11000" t="str">
            <v>CAP,DIAPH. RETAINER</v>
          </cell>
          <cell r="C11000">
            <v>147.78</v>
          </cell>
          <cell r="D11000">
            <v>211.12</v>
          </cell>
          <cell r="E11000">
            <v>35.6252</v>
          </cell>
        </row>
        <row r="11001">
          <cell r="A11001" t="str">
            <v>305772A</v>
          </cell>
          <cell r="B11001" t="str">
            <v>PISTON</v>
          </cell>
          <cell r="C11001">
            <v>156.18</v>
          </cell>
          <cell r="D11001">
            <v>223.11</v>
          </cell>
          <cell r="E11001">
            <v>51.688000000000002</v>
          </cell>
        </row>
        <row r="11002">
          <cell r="A11002" t="str">
            <v>305773C</v>
          </cell>
          <cell r="B11002" t="str">
            <v>LOCKPLATE,WASTEGATE</v>
          </cell>
          <cell r="C11002">
            <v>79.56</v>
          </cell>
          <cell r="D11002">
            <v>113.66</v>
          </cell>
          <cell r="E11002">
            <v>23.295999999999999</v>
          </cell>
        </row>
        <row r="11003">
          <cell r="A11003" t="str">
            <v>305774B</v>
          </cell>
          <cell r="B11003" t="str">
            <v>DIAPHRAM,W'GATE ACTUATOR</v>
          </cell>
          <cell r="C11003">
            <v>106</v>
          </cell>
          <cell r="D11003">
            <v>151.43</v>
          </cell>
          <cell r="E11003">
            <v>41.754849999999998</v>
          </cell>
        </row>
        <row r="11004">
          <cell r="A11004" t="str">
            <v>305776B</v>
          </cell>
          <cell r="B11004" t="str">
            <v>DIP BONNET,OIL COOLER</v>
          </cell>
          <cell r="C11004">
            <v>115.03</v>
          </cell>
          <cell r="D11004">
            <v>164.33</v>
          </cell>
          <cell r="E11004">
            <v>77.573599999999999</v>
          </cell>
        </row>
        <row r="11005">
          <cell r="A11005" t="str">
            <v>305778A</v>
          </cell>
          <cell r="B11005" t="str">
            <v>SPRING, ACTUATOR</v>
          </cell>
          <cell r="C11005">
            <v>124.44</v>
          </cell>
          <cell r="D11005">
            <v>177.77</v>
          </cell>
          <cell r="E11005">
            <v>7.0928000000000004</v>
          </cell>
        </row>
        <row r="11006">
          <cell r="A11006" t="str">
            <v>305778E</v>
          </cell>
          <cell r="B11006" t="str">
            <v>SPRING,W'GATE ACTUATOR</v>
          </cell>
          <cell r="C11006">
            <v>222.73</v>
          </cell>
          <cell r="D11006">
            <v>318.18</v>
          </cell>
          <cell r="E11006">
            <v>6.8639999999999999</v>
          </cell>
        </row>
        <row r="11007">
          <cell r="A11007" t="str">
            <v>305781F</v>
          </cell>
          <cell r="B11007" t="str">
            <v>INTERCOOLER</v>
          </cell>
          <cell r="C11007">
            <v>7009</v>
          </cell>
          <cell r="D11007">
            <v>10012.86</v>
          </cell>
          <cell r="E11007">
            <v>2218.3200000000002</v>
          </cell>
        </row>
        <row r="11008">
          <cell r="A11008" t="str">
            <v>305782A</v>
          </cell>
          <cell r="B11008" t="str">
            <v>TUBE,REG BALANCE,Y692</v>
          </cell>
          <cell r="C11008">
            <v>33.36</v>
          </cell>
          <cell r="D11008">
            <v>47.65</v>
          </cell>
          <cell r="E11008">
            <v>36.138420000000004</v>
          </cell>
        </row>
        <row r="11009">
          <cell r="A11009" t="str">
            <v>305782E</v>
          </cell>
          <cell r="B11009" t="str">
            <v>TUBE,SENSNG,REG-INTR OUT</v>
          </cell>
          <cell r="C11009">
            <v>28.96</v>
          </cell>
          <cell r="D11009">
            <v>41.37</v>
          </cell>
          <cell r="E11009">
            <v>31.571899999999999</v>
          </cell>
        </row>
        <row r="11010">
          <cell r="A11010" t="str">
            <v>305782K</v>
          </cell>
          <cell r="B11010" t="str">
            <v>TUBE. VENT OIL LEVELER</v>
          </cell>
          <cell r="C11010">
            <v>4.62</v>
          </cell>
          <cell r="D11010">
            <v>6.61</v>
          </cell>
          <cell r="E11010">
            <v>3.1168800000000001</v>
          </cell>
        </row>
        <row r="11011">
          <cell r="A11011" t="str">
            <v>305782L</v>
          </cell>
          <cell r="B11011" t="str">
            <v>TUBE,OIL LEVELER VENT</v>
          </cell>
          <cell r="C11011">
            <v>28.59</v>
          </cell>
          <cell r="D11011">
            <v>40.840000000000003</v>
          </cell>
          <cell r="E11011">
            <v>29.939520000000002</v>
          </cell>
        </row>
        <row r="11012">
          <cell r="A11012" t="str">
            <v>305782M</v>
          </cell>
          <cell r="B11012" t="str">
            <v>TUBE, OIL LEVELER VENT</v>
          </cell>
          <cell r="C11012">
            <v>51.17</v>
          </cell>
          <cell r="D11012">
            <v>73.099999999999994</v>
          </cell>
          <cell r="E11012">
            <v>49.148020000000002</v>
          </cell>
        </row>
        <row r="11013">
          <cell r="A11013" t="str">
            <v>305782N</v>
          </cell>
          <cell r="B11013" t="str">
            <v>TUBE, OIL LEVELER VENT</v>
          </cell>
          <cell r="C11013">
            <v>19.97</v>
          </cell>
          <cell r="D11013">
            <v>28.52</v>
          </cell>
          <cell r="E11013">
            <v>21.080500000000001</v>
          </cell>
        </row>
        <row r="11014">
          <cell r="A11014" t="str">
            <v>305782P</v>
          </cell>
          <cell r="B11014" t="str">
            <v>TUBE, OIL LEVELER VENT</v>
          </cell>
          <cell r="C11014">
            <v>25.65</v>
          </cell>
          <cell r="D11014">
            <v>36.64</v>
          </cell>
          <cell r="E11014">
            <v>24.613320000000002</v>
          </cell>
        </row>
        <row r="11015">
          <cell r="A11015" t="str">
            <v>305787B</v>
          </cell>
          <cell r="B11015" t="str">
            <v>GASKET, INTERCOOLER</v>
          </cell>
          <cell r="C11015">
            <v>44.08</v>
          </cell>
          <cell r="D11015">
            <v>62.98</v>
          </cell>
          <cell r="E11015">
            <v>10.487360000000001</v>
          </cell>
        </row>
        <row r="11016">
          <cell r="A11016" t="str">
            <v>305790A</v>
          </cell>
          <cell r="B11016" t="str">
            <v>DIP FLANGE,WATER CONN</v>
          </cell>
          <cell r="C11016">
            <v>20.99</v>
          </cell>
          <cell r="D11016">
            <v>29.98</v>
          </cell>
          <cell r="E11016">
            <v>14.154400000000001</v>
          </cell>
        </row>
        <row r="11017">
          <cell r="A11017" t="str">
            <v>305791A</v>
          </cell>
          <cell r="B11017" t="str">
            <v>GASKET,INLET FLANGE</v>
          </cell>
          <cell r="C11017">
            <v>8.48</v>
          </cell>
          <cell r="D11017">
            <v>12.11</v>
          </cell>
          <cell r="E11017">
            <v>1.5662400000000001</v>
          </cell>
        </row>
        <row r="11018">
          <cell r="A11018" t="str">
            <v>305793D</v>
          </cell>
          <cell r="B11018" t="str">
            <v>ELBOW,WATER CONN</v>
          </cell>
          <cell r="C11018">
            <v>101.66</v>
          </cell>
          <cell r="D11018">
            <v>145.22999999999999</v>
          </cell>
          <cell r="E11018">
            <v>27.975999999999999</v>
          </cell>
        </row>
        <row r="11019">
          <cell r="A11019" t="str">
            <v>305794A</v>
          </cell>
          <cell r="B11019" t="str">
            <v>GASKET, WATER ELBOW</v>
          </cell>
          <cell r="C11019">
            <v>1.85</v>
          </cell>
          <cell r="D11019">
            <v>2.64</v>
          </cell>
          <cell r="E11019">
            <v>1.04</v>
          </cell>
        </row>
        <row r="11020">
          <cell r="A11020" t="str">
            <v>305794C</v>
          </cell>
          <cell r="B11020" t="str">
            <v>GASKET,WATER CONNECTION</v>
          </cell>
          <cell r="C11020">
            <v>1.18</v>
          </cell>
          <cell r="D11020">
            <v>1.69</v>
          </cell>
          <cell r="E11020">
            <v>0.27560000000000001</v>
          </cell>
        </row>
        <row r="11021">
          <cell r="A11021" t="str">
            <v>305794D</v>
          </cell>
          <cell r="B11021" t="str">
            <v>GASKET,WATER CONN</v>
          </cell>
          <cell r="C11021">
            <v>3.35</v>
          </cell>
          <cell r="D11021">
            <v>4.78</v>
          </cell>
          <cell r="E11021">
            <v>0.72799999999999998</v>
          </cell>
        </row>
        <row r="11022">
          <cell r="A11022" t="str">
            <v>305796A</v>
          </cell>
          <cell r="B11022" t="str">
            <v>SLEEVE, MAIN GALLERY</v>
          </cell>
          <cell r="C11022">
            <v>33.380000000000003</v>
          </cell>
          <cell r="D11022">
            <v>47.68</v>
          </cell>
          <cell r="E11022">
            <v>7.0407999999999999</v>
          </cell>
        </row>
        <row r="11023">
          <cell r="A11023" t="str">
            <v>305797A</v>
          </cell>
          <cell r="B11023" t="str">
            <v>SLEEVE, PC JET GALLERY</v>
          </cell>
          <cell r="C11023">
            <v>33.979999999999997</v>
          </cell>
          <cell r="D11023">
            <v>48.54</v>
          </cell>
          <cell r="E11023">
            <v>21.923200000000001</v>
          </cell>
        </row>
        <row r="11024">
          <cell r="A11024" t="str">
            <v>305799B</v>
          </cell>
          <cell r="B11024" t="str">
            <v>GASKET, FRT GEAR HOUSING</v>
          </cell>
          <cell r="C11024">
            <v>51</v>
          </cell>
          <cell r="D11024">
            <v>72.86</v>
          </cell>
          <cell r="E11024">
            <v>7.3840000000000003</v>
          </cell>
        </row>
        <row r="11025">
          <cell r="A11025" t="str">
            <v>305801A</v>
          </cell>
          <cell r="B11025" t="str">
            <v>DIP GASKET,OIL COOLER</v>
          </cell>
          <cell r="C11025">
            <v>3.07</v>
          </cell>
          <cell r="D11025">
            <v>4.38</v>
          </cell>
          <cell r="E11025">
            <v>1.8963399999999999</v>
          </cell>
        </row>
        <row r="11026">
          <cell r="A11026" t="str">
            <v>305802B</v>
          </cell>
          <cell r="B11026" t="str">
            <v>BRACE, AIR CLEANER</v>
          </cell>
          <cell r="C11026">
            <v>29.66</v>
          </cell>
          <cell r="D11026">
            <v>42.37</v>
          </cell>
          <cell r="E11026">
            <v>52.68177</v>
          </cell>
        </row>
        <row r="11027">
          <cell r="A11027" t="str">
            <v>305803E</v>
          </cell>
          <cell r="B11027" t="str">
            <v>SHIELD, RAIN</v>
          </cell>
          <cell r="C11027">
            <v>448.26</v>
          </cell>
          <cell r="D11027">
            <v>640.37</v>
          </cell>
          <cell r="E11027">
            <v>127.79519999999999</v>
          </cell>
        </row>
        <row r="11028">
          <cell r="A11028" t="str">
            <v>305804B</v>
          </cell>
          <cell r="B11028" t="str">
            <v>COVER PLATE, EXH MFLD - END</v>
          </cell>
          <cell r="C11028">
            <v>137.69999999999999</v>
          </cell>
          <cell r="D11028">
            <v>196.71</v>
          </cell>
          <cell r="E11028">
            <v>44.054400000000001</v>
          </cell>
        </row>
        <row r="11029">
          <cell r="A11029" t="str">
            <v>305805A</v>
          </cell>
          <cell r="B11029" t="str">
            <v>DISC, TIMING CEC IGN</v>
          </cell>
          <cell r="C11029">
            <v>522</v>
          </cell>
          <cell r="D11029">
            <v>745.71</v>
          </cell>
          <cell r="E11029">
            <v>110.2192</v>
          </cell>
        </row>
        <row r="11030">
          <cell r="A11030" t="str">
            <v>305805E</v>
          </cell>
          <cell r="B11030" t="str">
            <v>DISC,ECIS TIMING</v>
          </cell>
          <cell r="C11030">
            <v>1366</v>
          </cell>
          <cell r="D11030">
            <v>1951.43</v>
          </cell>
          <cell r="E11030">
            <v>284.54399999999998</v>
          </cell>
        </row>
        <row r="11031">
          <cell r="A11031" t="str">
            <v>305805F</v>
          </cell>
          <cell r="B11031" t="str">
            <v>DISC,TIMING</v>
          </cell>
          <cell r="C11031">
            <v>443</v>
          </cell>
          <cell r="D11031">
            <v>632.86</v>
          </cell>
          <cell r="E11031">
            <v>93.454400000000007</v>
          </cell>
        </row>
        <row r="11032">
          <cell r="A11032" t="str">
            <v>305805G</v>
          </cell>
          <cell r="B11032" t="str">
            <v>DISC,TIMING</v>
          </cell>
          <cell r="C11032">
            <v>665</v>
          </cell>
          <cell r="D11032">
            <v>950</v>
          </cell>
          <cell r="E11032">
            <v>143.72800000000001</v>
          </cell>
        </row>
        <row r="11033">
          <cell r="A11033" t="str">
            <v>305805J</v>
          </cell>
          <cell r="B11033" t="str">
            <v>DISC,TIMING</v>
          </cell>
          <cell r="C11033">
            <v>1154</v>
          </cell>
          <cell r="D11033">
            <v>1648.57</v>
          </cell>
          <cell r="E11033">
            <v>248.60159999999999</v>
          </cell>
        </row>
        <row r="11034">
          <cell r="A11034" t="str">
            <v>305805K</v>
          </cell>
          <cell r="B11034" t="str">
            <v>DISC,TIMING DUAL PICK-UP</v>
          </cell>
          <cell r="C11034">
            <v>893</v>
          </cell>
          <cell r="D11034">
            <v>7625.71</v>
          </cell>
          <cell r="E11034">
            <v>176.71680000000001</v>
          </cell>
        </row>
        <row r="11035">
          <cell r="A11035" t="str">
            <v>305805L</v>
          </cell>
          <cell r="B11035" t="str">
            <v>DISC, TIMING</v>
          </cell>
          <cell r="C11035">
            <v>181</v>
          </cell>
          <cell r="D11035">
            <v>258.57</v>
          </cell>
          <cell r="E11035">
            <v>45.552</v>
          </cell>
        </row>
        <row r="11036">
          <cell r="A11036" t="str">
            <v>305805N</v>
          </cell>
          <cell r="B11036" t="str">
            <v>DISC,TIMING CEC IGNITION</v>
          </cell>
          <cell r="C11036">
            <v>548</v>
          </cell>
          <cell r="D11036">
            <v>782.86</v>
          </cell>
          <cell r="E11036">
            <v>117.08320000000001</v>
          </cell>
        </row>
        <row r="11037">
          <cell r="A11037" t="str">
            <v>305805P</v>
          </cell>
          <cell r="B11037" t="str">
            <v>DISC,TIMING CEC IGNITION</v>
          </cell>
          <cell r="C11037">
            <v>708</v>
          </cell>
          <cell r="D11037">
            <v>1011.43</v>
          </cell>
          <cell r="E11037">
            <v>189.00960000000001</v>
          </cell>
        </row>
        <row r="11038">
          <cell r="A11038" t="str">
            <v>305805R</v>
          </cell>
          <cell r="B11038" t="str">
            <v>DISC,TIMING CEC IGNITION</v>
          </cell>
          <cell r="C11038">
            <v>471</v>
          </cell>
          <cell r="D11038">
            <v>672.86</v>
          </cell>
          <cell r="E11038">
            <v>99.444800000000001</v>
          </cell>
        </row>
        <row r="11039">
          <cell r="A11039" t="str">
            <v>305805U</v>
          </cell>
          <cell r="B11039" t="str">
            <v>DISC,TIMING DUAL PICKUP</v>
          </cell>
          <cell r="C11039">
            <v>1354</v>
          </cell>
          <cell r="D11039">
            <v>1934.29</v>
          </cell>
          <cell r="E11039">
            <v>176.71680000000001</v>
          </cell>
        </row>
        <row r="11040">
          <cell r="A11040" t="str">
            <v>305805V</v>
          </cell>
          <cell r="B11040" t="str">
            <v>DISC, TIMING</v>
          </cell>
          <cell r="C11040">
            <v>262.97000000000003</v>
          </cell>
          <cell r="D11040">
            <v>375.67</v>
          </cell>
          <cell r="E11040">
            <v>56.368000000000002</v>
          </cell>
        </row>
        <row r="11041">
          <cell r="A11041" t="str">
            <v>305805Z</v>
          </cell>
          <cell r="B11041" t="str">
            <v>DISC, ADJUSTABLE TIMING DUAL PICK-UP</v>
          </cell>
          <cell r="C11041">
            <v>319.18</v>
          </cell>
          <cell r="D11041">
            <v>455.97</v>
          </cell>
          <cell r="E11041">
            <v>176.71680000000001</v>
          </cell>
        </row>
        <row r="11042">
          <cell r="A11042" t="str">
            <v>305807A</v>
          </cell>
          <cell r="B11042" t="str">
            <v>BRKT, UPPER AIR CLNR</v>
          </cell>
          <cell r="C11042">
            <v>47.4</v>
          </cell>
          <cell r="D11042">
            <v>67.709999999999994</v>
          </cell>
          <cell r="E11042">
            <v>29.296800000000001</v>
          </cell>
        </row>
        <row r="11043">
          <cell r="A11043" t="str">
            <v>305807B</v>
          </cell>
          <cell r="B11043" t="str">
            <v>BRKT,UPPER AIR CLEANER</v>
          </cell>
          <cell r="C11043">
            <v>1.28</v>
          </cell>
          <cell r="D11043">
            <v>1.82</v>
          </cell>
          <cell r="E11043">
            <v>0.86019999999999996</v>
          </cell>
        </row>
        <row r="11044">
          <cell r="A11044" t="str">
            <v>305808B</v>
          </cell>
          <cell r="B11044" t="str">
            <v>BRKT,LOWER, AIR CLEANER</v>
          </cell>
          <cell r="C11044">
            <v>53.5</v>
          </cell>
          <cell r="D11044">
            <v>76.430000000000007</v>
          </cell>
          <cell r="E11044">
            <v>33.072000000000003</v>
          </cell>
        </row>
        <row r="11045">
          <cell r="A11045" t="str">
            <v>305810A</v>
          </cell>
          <cell r="B11045" t="str">
            <v>WASTEGATE, TURBO</v>
          </cell>
          <cell r="C11045">
            <v>1689.2</v>
          </cell>
          <cell r="D11045">
            <v>2413.14</v>
          </cell>
          <cell r="E11045">
            <v>681.2</v>
          </cell>
        </row>
        <row r="11046">
          <cell r="A11046" t="str">
            <v>305810C</v>
          </cell>
          <cell r="B11046" t="str">
            <v>REG,DIFF PRESS,WASTEGATE</v>
          </cell>
          <cell r="C11046">
            <v>1030.21</v>
          </cell>
          <cell r="D11046">
            <v>1471.73</v>
          </cell>
          <cell r="E11046">
            <v>636.48</v>
          </cell>
        </row>
        <row r="11047">
          <cell r="A11047" t="str">
            <v>305812C</v>
          </cell>
          <cell r="B11047" t="str">
            <v>PLATE, MOUNTING WASTEGATE</v>
          </cell>
          <cell r="C11047">
            <v>248.23</v>
          </cell>
          <cell r="D11047">
            <v>354.61</v>
          </cell>
          <cell r="E11047">
            <v>93.495999999999995</v>
          </cell>
        </row>
        <row r="11048">
          <cell r="A11048" t="str">
            <v>305813A</v>
          </cell>
          <cell r="B11048" t="str">
            <v>FLANGE,EXH.BYPASS</v>
          </cell>
          <cell r="C11048">
            <v>122.46</v>
          </cell>
          <cell r="D11048">
            <v>174.94</v>
          </cell>
          <cell r="E11048">
            <v>21.122399999999999</v>
          </cell>
        </row>
        <row r="11049">
          <cell r="A11049" t="str">
            <v>305814C</v>
          </cell>
          <cell r="B11049" t="str">
            <v>STUD, AIR CLEANER</v>
          </cell>
          <cell r="C11049">
            <v>16.61</v>
          </cell>
          <cell r="D11049">
            <v>23.73</v>
          </cell>
          <cell r="E11049">
            <v>10.264799999999999</v>
          </cell>
        </row>
        <row r="11050">
          <cell r="A11050" t="str">
            <v>305819A</v>
          </cell>
          <cell r="B11050" t="str">
            <v>RETAINER,BYPASS ELBO</v>
          </cell>
          <cell r="C11050">
            <v>7.7</v>
          </cell>
          <cell r="D11050">
            <v>11</v>
          </cell>
          <cell r="E11050">
            <v>6.3454600000000001</v>
          </cell>
        </row>
        <row r="11051">
          <cell r="A11051" t="str">
            <v>305819B</v>
          </cell>
          <cell r="B11051" t="str">
            <v>RETAINER,BYPASS ELBO</v>
          </cell>
          <cell r="C11051">
            <v>6.11</v>
          </cell>
          <cell r="D11051">
            <v>8.73</v>
          </cell>
          <cell r="E11051">
            <v>6.06271</v>
          </cell>
        </row>
        <row r="11052">
          <cell r="A11052" t="str">
            <v>305819C</v>
          </cell>
          <cell r="B11052" t="str">
            <v>RETAINER,BYPASS ELBOW</v>
          </cell>
          <cell r="C11052">
            <v>1.92</v>
          </cell>
          <cell r="D11052">
            <v>2.74</v>
          </cell>
          <cell r="E11052">
            <v>0.98799999999999999</v>
          </cell>
        </row>
        <row r="11053">
          <cell r="A11053" t="str">
            <v>305820A</v>
          </cell>
          <cell r="B11053" t="str">
            <v>TUBE, PUMP DISCHARGE</v>
          </cell>
          <cell r="C11053">
            <v>94.99</v>
          </cell>
          <cell r="D11053">
            <v>135.69999999999999</v>
          </cell>
          <cell r="E11053">
            <v>20.810400000000001</v>
          </cell>
        </row>
        <row r="11054">
          <cell r="A11054" t="str">
            <v>305820B</v>
          </cell>
          <cell r="B11054" t="str">
            <v>TUBE, OIL CROSSOVER</v>
          </cell>
          <cell r="C11054">
            <v>124.42</v>
          </cell>
          <cell r="D11054">
            <v>177.75</v>
          </cell>
          <cell r="E11054">
            <v>43.68</v>
          </cell>
        </row>
        <row r="11055">
          <cell r="A11055" t="str">
            <v>305820C</v>
          </cell>
          <cell r="B11055" t="str">
            <v>TUBE, OIL FILTER OUTLET</v>
          </cell>
          <cell r="C11055">
            <v>105.94</v>
          </cell>
          <cell r="D11055">
            <v>151.34</v>
          </cell>
          <cell r="E11055">
            <v>62.66</v>
          </cell>
        </row>
        <row r="11056">
          <cell r="A11056" t="str">
            <v>305820D</v>
          </cell>
          <cell r="B11056" t="str">
            <v>TUBE, OIL COOLER</v>
          </cell>
          <cell r="C11056">
            <v>116.18</v>
          </cell>
          <cell r="D11056">
            <v>165.98</v>
          </cell>
          <cell r="E11056">
            <v>23.264800000000001</v>
          </cell>
        </row>
        <row r="11057">
          <cell r="A11057" t="str">
            <v>305827C</v>
          </cell>
          <cell r="B11057" t="str">
            <v>SHIELD, HEAT TURBO</v>
          </cell>
          <cell r="C11057">
            <v>52.17</v>
          </cell>
          <cell r="D11057">
            <v>74.53</v>
          </cell>
          <cell r="E11057">
            <v>24.076000000000001</v>
          </cell>
        </row>
        <row r="11058">
          <cell r="A11058" t="str">
            <v>305827D</v>
          </cell>
          <cell r="B11058" t="str">
            <v>HEATSHIELD, TURBO</v>
          </cell>
          <cell r="C11058">
            <v>78.540000000000006</v>
          </cell>
          <cell r="D11058">
            <v>112.2</v>
          </cell>
          <cell r="E11058">
            <v>15.2256</v>
          </cell>
        </row>
        <row r="11059">
          <cell r="A11059" t="str">
            <v>305827F</v>
          </cell>
          <cell r="B11059" t="str">
            <v>HEAT SHIELD, TURBO LH</v>
          </cell>
          <cell r="C11059">
            <v>52.86</v>
          </cell>
          <cell r="D11059">
            <v>75.52</v>
          </cell>
          <cell r="E11059">
            <v>15.4856</v>
          </cell>
        </row>
        <row r="11060">
          <cell r="A11060" t="str">
            <v>305827G</v>
          </cell>
          <cell r="B11060" t="str">
            <v>HEAT SHIELD,TURBO RH</v>
          </cell>
          <cell r="C11060">
            <v>51.22</v>
          </cell>
          <cell r="D11060">
            <v>73.17</v>
          </cell>
          <cell r="E11060">
            <v>14.7056</v>
          </cell>
        </row>
        <row r="11061">
          <cell r="A11061" t="str">
            <v>305827H</v>
          </cell>
          <cell r="B11061" t="str">
            <v>HEATSHIELD,EXH OUTLET</v>
          </cell>
          <cell r="C11061">
            <v>83.04</v>
          </cell>
          <cell r="D11061">
            <v>118.63</v>
          </cell>
          <cell r="E11061">
            <v>80.58511</v>
          </cell>
        </row>
        <row r="11062">
          <cell r="A11062" t="str">
            <v>305833A</v>
          </cell>
          <cell r="B11062" t="str">
            <v>CONDUIT, T'COUPLE-LB</v>
          </cell>
          <cell r="C11062">
            <v>22.9</v>
          </cell>
          <cell r="D11062">
            <v>32.71</v>
          </cell>
          <cell r="E11062">
            <v>15.444000000000001</v>
          </cell>
        </row>
        <row r="11063">
          <cell r="A11063" t="str">
            <v>305833C</v>
          </cell>
          <cell r="B11063" t="str">
            <v>CONDUIT THERMOCOUPLE</v>
          </cell>
          <cell r="C11063">
            <v>27.8</v>
          </cell>
          <cell r="D11063">
            <v>39.71</v>
          </cell>
          <cell r="E11063">
            <v>29.39189</v>
          </cell>
        </row>
        <row r="11064">
          <cell r="A11064" t="str">
            <v>305834A</v>
          </cell>
          <cell r="B11064" t="str">
            <v>COVER, T'CPLE. CONDUIT</v>
          </cell>
          <cell r="C11064">
            <v>57.19</v>
          </cell>
          <cell r="D11064">
            <v>81.7</v>
          </cell>
          <cell r="E11064">
            <v>40.82</v>
          </cell>
        </row>
        <row r="11065">
          <cell r="A11065" t="str">
            <v>305834B</v>
          </cell>
          <cell r="B11065" t="str">
            <v>COVER,T'CPL CONDUIT</v>
          </cell>
          <cell r="C11065">
            <v>55.15</v>
          </cell>
          <cell r="D11065">
            <v>78.78</v>
          </cell>
          <cell r="E11065">
            <v>33.332000000000001</v>
          </cell>
        </row>
        <row r="11066">
          <cell r="A11066" t="str">
            <v>305834C</v>
          </cell>
          <cell r="B11066" t="str">
            <v>COVER,T'CPL COND</v>
          </cell>
          <cell r="C11066">
            <v>76.459999999999994</v>
          </cell>
          <cell r="D11066">
            <v>109.22</v>
          </cell>
          <cell r="E11066">
            <v>74.369669999999999</v>
          </cell>
        </row>
        <row r="11067">
          <cell r="A11067" t="str">
            <v>305837A</v>
          </cell>
          <cell r="B11067" t="str">
            <v>BRKT,VALVE MTG.</v>
          </cell>
          <cell r="C11067">
            <v>43.82</v>
          </cell>
          <cell r="D11067">
            <v>62.6</v>
          </cell>
          <cell r="E11067">
            <v>14.6328</v>
          </cell>
        </row>
        <row r="11068">
          <cell r="A11068" t="str">
            <v>305841A</v>
          </cell>
          <cell r="B11068" t="str">
            <v>COVER, SEAL RETAINING</v>
          </cell>
          <cell r="C11068">
            <v>107.12</v>
          </cell>
          <cell r="D11068">
            <v>153.03</v>
          </cell>
          <cell r="E11068">
            <v>46.8</v>
          </cell>
        </row>
        <row r="11069">
          <cell r="A11069" t="str">
            <v>305845A</v>
          </cell>
          <cell r="B11069" t="str">
            <v>GASKET, OIL PAN P48</v>
          </cell>
          <cell r="C11069">
            <v>140.76</v>
          </cell>
          <cell r="D11069">
            <v>201.09</v>
          </cell>
          <cell r="E11069">
            <v>32.520800000000001</v>
          </cell>
        </row>
        <row r="11070">
          <cell r="A11070" t="str">
            <v>305845B</v>
          </cell>
          <cell r="B11070" t="str">
            <v>GASKET, OIL PAN- F18</v>
          </cell>
          <cell r="C11070">
            <v>60.18</v>
          </cell>
          <cell r="D11070">
            <v>85.97</v>
          </cell>
          <cell r="E11070">
            <v>19.468800000000002</v>
          </cell>
        </row>
        <row r="11071">
          <cell r="A11071" t="str">
            <v>305845C</v>
          </cell>
          <cell r="B11071" t="str">
            <v>GASKET, OIL PAN- H24</v>
          </cell>
          <cell r="C11071">
            <v>82.82</v>
          </cell>
          <cell r="D11071">
            <v>118.32</v>
          </cell>
          <cell r="E11071">
            <v>31.397600000000001</v>
          </cell>
        </row>
        <row r="11072">
          <cell r="A11072" t="str">
            <v>305851A</v>
          </cell>
          <cell r="B11072" t="str">
            <v>RETAINER,BREATHER ADAPT</v>
          </cell>
          <cell r="C11072">
            <v>15.61</v>
          </cell>
          <cell r="D11072">
            <v>22.29</v>
          </cell>
          <cell r="E11072">
            <v>6.24</v>
          </cell>
        </row>
        <row r="11073">
          <cell r="A11073" t="str">
            <v>305855A</v>
          </cell>
          <cell r="B11073" t="str">
            <v>GASKET,THRTL OUTLET</v>
          </cell>
          <cell r="C11073">
            <v>21</v>
          </cell>
          <cell r="D11073">
            <v>30</v>
          </cell>
          <cell r="E11073">
            <v>4.68</v>
          </cell>
        </row>
        <row r="11074">
          <cell r="A11074" t="str">
            <v>305866A</v>
          </cell>
          <cell r="B11074" t="str">
            <v>TURBOCHARGER</v>
          </cell>
          <cell r="C11074">
            <v>2161.8200000000002</v>
          </cell>
          <cell r="D11074">
            <v>3088.31</v>
          </cell>
          <cell r="E11074">
            <v>929.76</v>
          </cell>
        </row>
        <row r="11075">
          <cell r="A11075" t="str">
            <v>305866C</v>
          </cell>
          <cell r="B11075" t="str">
            <v>TURBOCHARGER</v>
          </cell>
          <cell r="C11075">
            <v>1751.92</v>
          </cell>
          <cell r="D11075">
            <v>2502.7399999999998</v>
          </cell>
          <cell r="E11075">
            <v>738.4</v>
          </cell>
        </row>
        <row r="11076">
          <cell r="A11076" t="str">
            <v>305866D</v>
          </cell>
          <cell r="B11076" t="str">
            <v>TURBOCHARGER</v>
          </cell>
          <cell r="C11076">
            <v>1855.76</v>
          </cell>
          <cell r="D11076">
            <v>2651.09</v>
          </cell>
          <cell r="E11076">
            <v>814.09119999999996</v>
          </cell>
        </row>
        <row r="11077">
          <cell r="A11077" t="str">
            <v>305866G</v>
          </cell>
          <cell r="B11077" t="str">
            <v>TURBOCHARGER</v>
          </cell>
          <cell r="C11077">
            <v>1730.15</v>
          </cell>
          <cell r="D11077">
            <v>2471.65</v>
          </cell>
          <cell r="E11077">
            <v>780</v>
          </cell>
        </row>
        <row r="11078">
          <cell r="A11078" t="str">
            <v>305867A</v>
          </cell>
          <cell r="B11078" t="str">
            <v>TUBE,GOV DRAIN,EG3P</v>
          </cell>
          <cell r="C11078">
            <v>27.32</v>
          </cell>
          <cell r="D11078">
            <v>39.020000000000003</v>
          </cell>
          <cell r="E11078">
            <v>19.81118</v>
          </cell>
        </row>
        <row r="11079">
          <cell r="A11079" t="str">
            <v>305867E</v>
          </cell>
          <cell r="B11079" t="str">
            <v>TUBE, BREATHER DRAIN</v>
          </cell>
          <cell r="C11079">
            <v>18</v>
          </cell>
          <cell r="D11079">
            <v>25.71</v>
          </cell>
          <cell r="E11079">
            <v>18.22663</v>
          </cell>
        </row>
        <row r="11080">
          <cell r="A11080" t="str">
            <v>305867H</v>
          </cell>
          <cell r="B11080" t="str">
            <v>TUBE, PISTON CLG JET</v>
          </cell>
          <cell r="C11080">
            <v>23.29</v>
          </cell>
          <cell r="D11080">
            <v>33.270000000000003</v>
          </cell>
          <cell r="E11080">
            <v>15.704000000000001</v>
          </cell>
        </row>
        <row r="11081">
          <cell r="A11081" t="str">
            <v>305867J</v>
          </cell>
          <cell r="B11081" t="str">
            <v>TUBE,SEPARATOR OIL DRAIN</v>
          </cell>
          <cell r="C11081">
            <v>16.440000000000001</v>
          </cell>
          <cell r="D11081">
            <v>23.48</v>
          </cell>
          <cell r="E11081">
            <v>17.17773</v>
          </cell>
        </row>
        <row r="11082">
          <cell r="A11082" t="str">
            <v>305867K</v>
          </cell>
          <cell r="B11082" t="str">
            <v>TUBE, VENT</v>
          </cell>
          <cell r="C11082">
            <v>21.89</v>
          </cell>
          <cell r="D11082">
            <v>31.27</v>
          </cell>
          <cell r="E11082">
            <v>20.222619999999999</v>
          </cell>
        </row>
        <row r="11083">
          <cell r="A11083" t="str">
            <v>305867L</v>
          </cell>
          <cell r="B11083" t="str">
            <v>TUBE,MAG.DR.OIL SUP.</v>
          </cell>
          <cell r="C11083">
            <v>11.65</v>
          </cell>
          <cell r="D11083">
            <v>16.649999999999999</v>
          </cell>
          <cell r="E11083">
            <v>12.430569999999999</v>
          </cell>
        </row>
        <row r="11084">
          <cell r="A11084" t="str">
            <v>305867N</v>
          </cell>
          <cell r="B11084" t="str">
            <v>TUBE,OIL SUPPLY VENT</v>
          </cell>
          <cell r="C11084">
            <v>19.59</v>
          </cell>
          <cell r="D11084">
            <v>27.98</v>
          </cell>
          <cell r="E11084">
            <v>20.418209999999998</v>
          </cell>
        </row>
        <row r="11085">
          <cell r="A11085" t="str">
            <v>305867S</v>
          </cell>
          <cell r="B11085" t="str">
            <v>TUBE,VENT WASTEGATE</v>
          </cell>
          <cell r="C11085">
            <v>22.67</v>
          </cell>
          <cell r="D11085">
            <v>32.39</v>
          </cell>
          <cell r="E11085">
            <v>22.902809999999999</v>
          </cell>
        </row>
        <row r="11086">
          <cell r="A11086" t="str">
            <v>305867U</v>
          </cell>
          <cell r="B11086" t="str">
            <v>TUBE, WASTEGATE VENT</v>
          </cell>
          <cell r="C11086">
            <v>23.64</v>
          </cell>
          <cell r="D11086">
            <v>33.770000000000003</v>
          </cell>
          <cell r="E11086">
            <v>23.554739999999999</v>
          </cell>
        </row>
        <row r="11087">
          <cell r="A11087" t="str">
            <v>305867V</v>
          </cell>
          <cell r="B11087" t="str">
            <v>TUBE, OIL SUPPLY</v>
          </cell>
          <cell r="C11087">
            <v>20.420000000000002</v>
          </cell>
          <cell r="D11087">
            <v>29.17</v>
          </cell>
          <cell r="E11087">
            <v>19.932870000000001</v>
          </cell>
        </row>
        <row r="11088">
          <cell r="A11088" t="str">
            <v>305867X</v>
          </cell>
          <cell r="B11088" t="str">
            <v>TUBE,PRESS. DELIVERY, SOLENOID</v>
          </cell>
          <cell r="C11088">
            <v>21.81</v>
          </cell>
          <cell r="D11088">
            <v>31.16</v>
          </cell>
          <cell r="E11088">
            <v>22.324649999999998</v>
          </cell>
        </row>
        <row r="11089">
          <cell r="A11089" t="str">
            <v>305867Y</v>
          </cell>
          <cell r="B11089" t="str">
            <v>TUBE,PRESSURE SUPPLY, SOLENOID</v>
          </cell>
          <cell r="C11089">
            <v>26.49</v>
          </cell>
          <cell r="D11089">
            <v>37.840000000000003</v>
          </cell>
          <cell r="E11089">
            <v>25.478349999999999</v>
          </cell>
        </row>
        <row r="11090">
          <cell r="A11090" t="str">
            <v>305868A</v>
          </cell>
          <cell r="B11090" t="str">
            <v>TUBE,OIL SEPARATOR DRAIN</v>
          </cell>
          <cell r="C11090">
            <v>25.09</v>
          </cell>
          <cell r="D11090">
            <v>35.85</v>
          </cell>
          <cell r="E11090">
            <v>21.109760000000001</v>
          </cell>
        </row>
        <row r="11091">
          <cell r="A11091" t="str">
            <v>305868B</v>
          </cell>
          <cell r="B11091" t="str">
            <v>TUBE,VALVE SUPPLY -A</v>
          </cell>
          <cell r="C11091">
            <v>17.77</v>
          </cell>
          <cell r="D11091">
            <v>25.39</v>
          </cell>
          <cell r="E11091">
            <v>17.423190000000002</v>
          </cell>
        </row>
        <row r="11092">
          <cell r="A11092" t="str">
            <v>305868D</v>
          </cell>
          <cell r="B11092" t="str">
            <v>TUBE, VALVE SUPPLY -C</v>
          </cell>
          <cell r="C11092">
            <v>3.02</v>
          </cell>
          <cell r="D11092">
            <v>4.3099999999999996</v>
          </cell>
          <cell r="E11092">
            <v>1.54331</v>
          </cell>
        </row>
        <row r="11093">
          <cell r="A11093" t="str">
            <v>305868E</v>
          </cell>
          <cell r="B11093" t="str">
            <v>TUBE, VALVE DELIVERY -A</v>
          </cell>
          <cell r="C11093">
            <v>3.96</v>
          </cell>
          <cell r="D11093">
            <v>5.66</v>
          </cell>
          <cell r="E11093">
            <v>2.0274899999999998</v>
          </cell>
        </row>
        <row r="11094">
          <cell r="A11094" t="str">
            <v>305868H</v>
          </cell>
          <cell r="B11094" t="str">
            <v>TUBE,VALVE SPLY/DLVRY</v>
          </cell>
          <cell r="C11094">
            <v>6.35</v>
          </cell>
          <cell r="D11094">
            <v>9.07</v>
          </cell>
          <cell r="E11094">
            <v>3.2458200000000001</v>
          </cell>
        </row>
        <row r="11095">
          <cell r="A11095" t="str">
            <v>305868J</v>
          </cell>
          <cell r="B11095" t="str">
            <v>TUBE, EXHAUST</v>
          </cell>
          <cell r="C11095">
            <v>16.09</v>
          </cell>
          <cell r="D11095">
            <v>22.99</v>
          </cell>
          <cell r="E11095">
            <v>15.69534</v>
          </cell>
        </row>
        <row r="11096">
          <cell r="A11096" t="str">
            <v>305868M</v>
          </cell>
          <cell r="B11096" t="str">
            <v>TUBE,CASE OIL SUPPLY</v>
          </cell>
          <cell r="C11096">
            <v>26.33</v>
          </cell>
          <cell r="D11096">
            <v>37.619999999999997</v>
          </cell>
          <cell r="E11096">
            <v>20.475999999999999</v>
          </cell>
        </row>
        <row r="11097">
          <cell r="A11097" t="str">
            <v>305868N</v>
          </cell>
          <cell r="B11097" t="str">
            <v>TUBE,RESERVOIR-GOV OIL</v>
          </cell>
          <cell r="C11097">
            <v>24.57</v>
          </cell>
          <cell r="D11097">
            <v>35.11</v>
          </cell>
          <cell r="E11097">
            <v>19.969000000000001</v>
          </cell>
        </row>
        <row r="11098">
          <cell r="A11098" t="str">
            <v>305868R</v>
          </cell>
          <cell r="B11098" t="str">
            <v>TUBE,RESERVOIR OIL SUPP</v>
          </cell>
          <cell r="C11098">
            <v>19.78</v>
          </cell>
          <cell r="D11098">
            <v>28.26</v>
          </cell>
          <cell r="E11098">
            <v>20.2225</v>
          </cell>
        </row>
        <row r="11099">
          <cell r="A11099" t="str">
            <v>305868S</v>
          </cell>
          <cell r="B11099" t="str">
            <v>TUBE,PSG GOV OIL SUPPLY</v>
          </cell>
          <cell r="C11099">
            <v>22.76</v>
          </cell>
          <cell r="D11099">
            <v>32.520000000000003</v>
          </cell>
          <cell r="E11099">
            <v>19.776340000000001</v>
          </cell>
        </row>
        <row r="11100">
          <cell r="A11100" t="str">
            <v>305868T</v>
          </cell>
          <cell r="B11100" t="str">
            <v>TUBE,EG3P GOV OIL SUPP</v>
          </cell>
          <cell r="C11100">
            <v>28.37</v>
          </cell>
          <cell r="D11100">
            <v>40.520000000000003</v>
          </cell>
          <cell r="E11100">
            <v>19.715499999999999</v>
          </cell>
        </row>
        <row r="11101">
          <cell r="A11101" t="str">
            <v>305868U</v>
          </cell>
          <cell r="B11101" t="str">
            <v>TUBE,SOLENOID SUPPLY</v>
          </cell>
          <cell r="C11101">
            <v>19.77</v>
          </cell>
          <cell r="D11101">
            <v>28.24</v>
          </cell>
          <cell r="E11101">
            <v>19.462</v>
          </cell>
        </row>
        <row r="11102">
          <cell r="A11102" t="str">
            <v>305868V</v>
          </cell>
          <cell r="B11102" t="str">
            <v>TUBE,PRESSURE DELIVERY</v>
          </cell>
          <cell r="C11102">
            <v>21.43</v>
          </cell>
          <cell r="D11102">
            <v>30.62</v>
          </cell>
          <cell r="E11102">
            <v>20.2225</v>
          </cell>
        </row>
        <row r="11103">
          <cell r="A11103" t="str">
            <v>305868W</v>
          </cell>
          <cell r="B11103" t="str">
            <v>TUBE, BREATHER DRAIN-LOWER</v>
          </cell>
          <cell r="C11103">
            <v>24.51</v>
          </cell>
          <cell r="D11103">
            <v>35.020000000000003</v>
          </cell>
          <cell r="E11103">
            <v>20.475999999999999</v>
          </cell>
        </row>
        <row r="11104">
          <cell r="A11104" t="str">
            <v>305868X</v>
          </cell>
          <cell r="B11104" t="str">
            <v>TUBE, BREATHER DRAIN-LOWER</v>
          </cell>
          <cell r="C11104">
            <v>25.39</v>
          </cell>
          <cell r="D11104">
            <v>36.270000000000003</v>
          </cell>
          <cell r="E11104">
            <v>20.475999999999999</v>
          </cell>
        </row>
        <row r="11105">
          <cell r="A11105" t="str">
            <v>305869A</v>
          </cell>
          <cell r="B11105" t="str">
            <v>VALVE,GAS CONTROL,2.00 IN</v>
          </cell>
          <cell r="C11105">
            <v>1262.3499999999999</v>
          </cell>
          <cell r="D11105">
            <v>1803.36</v>
          </cell>
          <cell r="E11105">
            <v>283.39999999999998</v>
          </cell>
        </row>
        <row r="11106">
          <cell r="A11106" t="str">
            <v>305869B</v>
          </cell>
          <cell r="B11106" t="str">
            <v>VALVE,GAS CONTROL-2 IN</v>
          </cell>
          <cell r="C11106">
            <v>387.76</v>
          </cell>
          <cell r="D11106">
            <v>553.95000000000005</v>
          </cell>
          <cell r="E11106">
            <v>217.91120000000001</v>
          </cell>
        </row>
        <row r="11107">
          <cell r="A11107" t="str">
            <v>305869C</v>
          </cell>
          <cell r="B11107" t="str">
            <v>VALVE,GAS CONTROL,2.50 IN</v>
          </cell>
          <cell r="C11107">
            <v>719.74</v>
          </cell>
          <cell r="D11107">
            <v>1028.2</v>
          </cell>
          <cell r="E11107">
            <v>485.36799999999999</v>
          </cell>
        </row>
        <row r="11108">
          <cell r="A11108" t="str">
            <v>305871B</v>
          </cell>
          <cell r="B11108" t="str">
            <v>TUBE, CARB. AIR INLET</v>
          </cell>
          <cell r="C11108">
            <v>53.6</v>
          </cell>
          <cell r="D11108">
            <v>76.569999999999993</v>
          </cell>
          <cell r="E11108">
            <v>27.009799999999998</v>
          </cell>
        </row>
        <row r="11109">
          <cell r="A11109" t="str">
            <v>305874A</v>
          </cell>
          <cell r="B11109" t="str">
            <v>BRACKET,AIR CLEANER LH</v>
          </cell>
          <cell r="C11109">
            <v>204.35</v>
          </cell>
          <cell r="D11109">
            <v>291.93</v>
          </cell>
          <cell r="E11109">
            <v>66.352000000000004</v>
          </cell>
        </row>
        <row r="11110">
          <cell r="A11110" t="str">
            <v>305874B</v>
          </cell>
          <cell r="B11110" t="str">
            <v>BRACKET,AIR CLEANER RH</v>
          </cell>
          <cell r="C11110">
            <v>278.51</v>
          </cell>
          <cell r="D11110">
            <v>397.87</v>
          </cell>
          <cell r="E11110">
            <v>74.463999999999999</v>
          </cell>
        </row>
        <row r="11111">
          <cell r="A11111" t="str">
            <v>305874C</v>
          </cell>
          <cell r="B11111" t="str">
            <v>BRACKET, AIR DUCT</v>
          </cell>
          <cell r="C11111">
            <v>29.14</v>
          </cell>
          <cell r="D11111">
            <v>41.63</v>
          </cell>
          <cell r="E11111">
            <v>29.653970000000001</v>
          </cell>
        </row>
        <row r="11112">
          <cell r="A11112" t="str">
            <v>305875A</v>
          </cell>
          <cell r="B11112" t="str">
            <v>STRAP,GAS PIPE SUPPORT</v>
          </cell>
          <cell r="C11112">
            <v>36.06</v>
          </cell>
          <cell r="D11112">
            <v>51.52</v>
          </cell>
          <cell r="E11112">
            <v>35.334310000000002</v>
          </cell>
        </row>
        <row r="11113">
          <cell r="A11113" t="str">
            <v>305875B</v>
          </cell>
          <cell r="B11113" t="str">
            <v>BRACKET, GAS INLET</v>
          </cell>
          <cell r="C11113">
            <v>27.43</v>
          </cell>
          <cell r="D11113">
            <v>39.18</v>
          </cell>
          <cell r="E11113">
            <v>27.369250000000001</v>
          </cell>
        </row>
        <row r="11114">
          <cell r="A11114" t="str">
            <v>305875C</v>
          </cell>
          <cell r="B11114" t="str">
            <v>SUPPORT, GAS PIPE</v>
          </cell>
          <cell r="C11114">
            <v>56.76</v>
          </cell>
          <cell r="D11114">
            <v>81.08</v>
          </cell>
          <cell r="E11114">
            <v>38.271999999999998</v>
          </cell>
        </row>
        <row r="11115">
          <cell r="A11115" t="str">
            <v>305875E</v>
          </cell>
          <cell r="B11115" t="str">
            <v>BRACE,AIR CLEANER TOP SUPPORT</v>
          </cell>
          <cell r="C11115">
            <v>16.690000000000001</v>
          </cell>
          <cell r="D11115">
            <v>23.85</v>
          </cell>
          <cell r="E11115">
            <v>17.98828</v>
          </cell>
        </row>
        <row r="11116">
          <cell r="A11116" t="str">
            <v>305926D</v>
          </cell>
          <cell r="B11116" t="str">
            <v>REGULATOR,GAS,Y692,2 INNPT</v>
          </cell>
          <cell r="C11116">
            <v>2097.9299999999998</v>
          </cell>
          <cell r="D11116">
            <v>2997.04</v>
          </cell>
          <cell r="E11116">
            <v>1109.7112</v>
          </cell>
        </row>
        <row r="11117">
          <cell r="A11117" t="str">
            <v>305927A</v>
          </cell>
          <cell r="B11117" t="str">
            <v>SPRING,REG,RED</v>
          </cell>
          <cell r="C11117">
            <v>60.96</v>
          </cell>
          <cell r="D11117">
            <v>87.08</v>
          </cell>
          <cell r="E11117">
            <v>34.257599999999996</v>
          </cell>
        </row>
        <row r="11118">
          <cell r="A11118" t="str">
            <v>305942F</v>
          </cell>
          <cell r="B11118" t="str">
            <v>TUBE, OIL SEPARATOR INLET</v>
          </cell>
          <cell r="C11118">
            <v>8.94</v>
          </cell>
          <cell r="D11118">
            <v>12.77</v>
          </cell>
          <cell r="E11118">
            <v>6.032</v>
          </cell>
        </row>
        <row r="11119">
          <cell r="A11119" t="str">
            <v>305942J</v>
          </cell>
          <cell r="B11119" t="str">
            <v>TUBE, OIL SEPARATOR OUTLET</v>
          </cell>
          <cell r="C11119">
            <v>32.549999999999997</v>
          </cell>
          <cell r="D11119">
            <v>46.5</v>
          </cell>
          <cell r="E11119">
            <v>31.084820000000001</v>
          </cell>
        </row>
        <row r="11120">
          <cell r="A11120" t="str">
            <v>305942T</v>
          </cell>
          <cell r="B11120" t="str">
            <v>TUBE,2IN OD,O.C., WATER INLET</v>
          </cell>
          <cell r="C11120">
            <v>103.31</v>
          </cell>
          <cell r="D11120">
            <v>147.58000000000001</v>
          </cell>
          <cell r="E11120">
            <v>69.669600000000003</v>
          </cell>
        </row>
        <row r="11121">
          <cell r="A11121" t="str">
            <v>305942X</v>
          </cell>
          <cell r="B11121" t="str">
            <v>TUBE, OIL SEPARATOR OUTLET</v>
          </cell>
          <cell r="C11121">
            <v>39.42</v>
          </cell>
          <cell r="D11121">
            <v>56.32</v>
          </cell>
          <cell r="E11121">
            <v>38.768219999999999</v>
          </cell>
        </row>
        <row r="11122">
          <cell r="A11122" t="str">
            <v>305944A</v>
          </cell>
          <cell r="B11122" t="str">
            <v>BRKT,CEC MODULE &amp; J-BOX</v>
          </cell>
          <cell r="C11122">
            <v>87.2</v>
          </cell>
          <cell r="D11122">
            <v>124.57</v>
          </cell>
          <cell r="E11122">
            <v>52.900680000000001</v>
          </cell>
        </row>
        <row r="11123">
          <cell r="A11123" t="str">
            <v>305948A</v>
          </cell>
          <cell r="B11123" t="str">
            <v>CAPSCREW,CYLINDER HEAD</v>
          </cell>
          <cell r="C11123">
            <v>26.52</v>
          </cell>
          <cell r="D11123">
            <v>37.89</v>
          </cell>
          <cell r="E11123">
            <v>9.3391999999999999</v>
          </cell>
        </row>
        <row r="11124">
          <cell r="A11124" t="str">
            <v>305949B</v>
          </cell>
          <cell r="B11124" t="str">
            <v>BRACKET, OIL SEPARATOR</v>
          </cell>
          <cell r="C11124">
            <v>106.59</v>
          </cell>
          <cell r="D11124">
            <v>152.27000000000001</v>
          </cell>
          <cell r="E11124">
            <v>35.880000000000003</v>
          </cell>
        </row>
        <row r="11125">
          <cell r="A11125" t="str">
            <v>305949C</v>
          </cell>
          <cell r="B11125" t="str">
            <v>BRACKET, OIL SEPARATOR</v>
          </cell>
          <cell r="C11125">
            <v>68.8</v>
          </cell>
          <cell r="D11125">
            <v>98.29</v>
          </cell>
          <cell r="E11125">
            <v>35.463999999999999</v>
          </cell>
        </row>
        <row r="11126">
          <cell r="A11126" t="str">
            <v>305954G</v>
          </cell>
          <cell r="B11126" t="str">
            <v>TUBE,OIL SEPERATOR OUTLT</v>
          </cell>
          <cell r="C11126">
            <v>597.6</v>
          </cell>
          <cell r="D11126">
            <v>853.72</v>
          </cell>
          <cell r="E11126">
            <v>369.41840000000002</v>
          </cell>
        </row>
        <row r="11127">
          <cell r="A11127" t="str">
            <v>305954S</v>
          </cell>
          <cell r="B11127" t="str">
            <v>TUBE, OIL SEPARATOR INLET</v>
          </cell>
          <cell r="C11127">
            <v>27.79</v>
          </cell>
          <cell r="D11127">
            <v>39.700000000000003</v>
          </cell>
          <cell r="E11127">
            <v>27.875800000000002</v>
          </cell>
        </row>
        <row r="11128">
          <cell r="A11128" t="str">
            <v>305954U</v>
          </cell>
          <cell r="B11128" t="str">
            <v>TUBE,OIL SEPARATOR OUTLET</v>
          </cell>
          <cell r="C11128">
            <v>143.56</v>
          </cell>
          <cell r="D11128">
            <v>205.08</v>
          </cell>
          <cell r="E11128">
            <v>143.30726000000001</v>
          </cell>
        </row>
        <row r="11129">
          <cell r="A11129" t="str">
            <v>305954V</v>
          </cell>
          <cell r="B11129" t="str">
            <v>TUBE, OIL SEPARATOR INLET</v>
          </cell>
          <cell r="C11129">
            <v>30.18</v>
          </cell>
          <cell r="D11129">
            <v>43.11</v>
          </cell>
          <cell r="E11129">
            <v>29.485140000000001</v>
          </cell>
        </row>
        <row r="11130">
          <cell r="A11130" t="str">
            <v>305954Z</v>
          </cell>
          <cell r="B11130" t="str">
            <v>TUBE, OIL SEPARATOR INLET</v>
          </cell>
          <cell r="C11130">
            <v>37.049999999999997</v>
          </cell>
          <cell r="D11130">
            <v>52.93</v>
          </cell>
          <cell r="E11130">
            <v>37.16854</v>
          </cell>
        </row>
        <row r="11131">
          <cell r="A11131" t="str">
            <v>305955A</v>
          </cell>
          <cell r="B11131" t="str">
            <v>SEPARATOR, OIL</v>
          </cell>
          <cell r="C11131">
            <v>886.38</v>
          </cell>
          <cell r="D11131">
            <v>1266.26</v>
          </cell>
          <cell r="E11131">
            <v>261.14400000000001</v>
          </cell>
        </row>
        <row r="11132">
          <cell r="A11132" t="str">
            <v>305955D</v>
          </cell>
          <cell r="B11132" t="str">
            <v>SEPARATOR, OIL</v>
          </cell>
          <cell r="C11132">
            <v>474.71</v>
          </cell>
          <cell r="D11132">
            <v>678.16</v>
          </cell>
          <cell r="E11132">
            <v>261.14400000000001</v>
          </cell>
        </row>
        <row r="11133">
          <cell r="A11133" t="str">
            <v>305955F</v>
          </cell>
          <cell r="B11133" t="str">
            <v>SEPARATOR, OIL</v>
          </cell>
          <cell r="C11133">
            <v>1558</v>
          </cell>
          <cell r="D11133">
            <v>2225.71</v>
          </cell>
          <cell r="E11133">
            <v>389.68799999999999</v>
          </cell>
        </row>
        <row r="11134">
          <cell r="A11134" t="str">
            <v>305996A</v>
          </cell>
          <cell r="B11134" t="str">
            <v>TURBOCHARGER, LOW-SPD.</v>
          </cell>
          <cell r="C11134">
            <v>1585.17</v>
          </cell>
          <cell r="D11134">
            <v>2264.5300000000002</v>
          </cell>
          <cell r="E11134">
            <v>869.23199999999997</v>
          </cell>
        </row>
        <row r="11135">
          <cell r="A11135" t="str">
            <v>305996B</v>
          </cell>
          <cell r="B11135" t="str">
            <v>TURBOCHARGER, HI-SPD.</v>
          </cell>
          <cell r="C11135">
            <v>2001.28</v>
          </cell>
          <cell r="D11135">
            <v>2858.97</v>
          </cell>
          <cell r="E11135">
            <v>710.36159999999995</v>
          </cell>
        </row>
        <row r="11136">
          <cell r="A11136" t="str">
            <v>305996D</v>
          </cell>
          <cell r="B11136" t="str">
            <v>TURBOCHARGER</v>
          </cell>
          <cell r="C11136">
            <v>2062.33</v>
          </cell>
          <cell r="D11136">
            <v>2946.19</v>
          </cell>
          <cell r="E11136">
            <v>676</v>
          </cell>
        </row>
        <row r="11137">
          <cell r="A11137" t="str">
            <v>306000K</v>
          </cell>
          <cell r="B11137" t="str">
            <v>DIP HOUSING,CARB #140</v>
          </cell>
          <cell r="C11137">
            <v>351.3</v>
          </cell>
          <cell r="D11137">
            <v>501.85</v>
          </cell>
          <cell r="E11137">
            <v>236.90472</v>
          </cell>
        </row>
        <row r="11138">
          <cell r="A11138" t="str">
            <v>306001A</v>
          </cell>
          <cell r="B11138" t="str">
            <v>DIP GASKET,CARB</v>
          </cell>
          <cell r="C11138">
            <v>3.94</v>
          </cell>
          <cell r="D11138">
            <v>5.62</v>
          </cell>
          <cell r="E11138">
            <v>2.028</v>
          </cell>
        </row>
        <row r="11139">
          <cell r="A11139" t="str">
            <v>306001B</v>
          </cell>
          <cell r="B11139" t="str">
            <v>GASKET,CARB OUTLET</v>
          </cell>
          <cell r="C11139">
            <v>27.14</v>
          </cell>
          <cell r="D11139">
            <v>38.770000000000003</v>
          </cell>
          <cell r="E11139">
            <v>6.76</v>
          </cell>
        </row>
        <row r="11140">
          <cell r="A11140" t="str">
            <v>306002A</v>
          </cell>
          <cell r="B11140" t="str">
            <v>DIP GASKET,CARB</v>
          </cell>
          <cell r="C11140">
            <v>29.58</v>
          </cell>
          <cell r="D11140">
            <v>42.26</v>
          </cell>
          <cell r="E11140">
            <v>10.0152</v>
          </cell>
        </row>
        <row r="11141">
          <cell r="A11141" t="str">
            <v>306003D</v>
          </cell>
          <cell r="B11141" t="str">
            <v>DIP PLATE,MOUNTING 2.50 IN</v>
          </cell>
          <cell r="C11141">
            <v>40.869999999999997</v>
          </cell>
          <cell r="D11141">
            <v>58.38</v>
          </cell>
          <cell r="E11141">
            <v>27.56</v>
          </cell>
        </row>
        <row r="11142">
          <cell r="A11142" t="str">
            <v>306003E</v>
          </cell>
          <cell r="B11142" t="str">
            <v>DIP PLATE,MOUNTING 2 IN</v>
          </cell>
          <cell r="C11142">
            <v>37.21</v>
          </cell>
          <cell r="D11142">
            <v>53.15</v>
          </cell>
          <cell r="E11142">
            <v>25.088229999999999</v>
          </cell>
        </row>
        <row r="11143">
          <cell r="A11143" t="str">
            <v>306005E</v>
          </cell>
          <cell r="B11143" t="str">
            <v>DIP GAS CONTROL VALVE</v>
          </cell>
          <cell r="C11143">
            <v>199.21</v>
          </cell>
          <cell r="D11143">
            <v>284.58</v>
          </cell>
          <cell r="E11143">
            <v>134.33680000000001</v>
          </cell>
        </row>
        <row r="11144">
          <cell r="A11144" t="str">
            <v>306006A</v>
          </cell>
          <cell r="B11144" t="str">
            <v>HOSE</v>
          </cell>
          <cell r="C11144">
            <v>13.05</v>
          </cell>
          <cell r="D11144">
            <v>18.64</v>
          </cell>
          <cell r="E11144">
            <v>6.7183999999999999</v>
          </cell>
        </row>
        <row r="11145">
          <cell r="A11145" t="str">
            <v>306006C</v>
          </cell>
          <cell r="B11145" t="str">
            <v>HOSE, AIR CLEANER TO CARBURETOR</v>
          </cell>
          <cell r="C11145">
            <v>31.8</v>
          </cell>
          <cell r="D11145">
            <v>45.43</v>
          </cell>
          <cell r="E11145">
            <v>21.444800000000001</v>
          </cell>
        </row>
        <row r="11146">
          <cell r="A11146" t="str">
            <v>306015C</v>
          </cell>
          <cell r="B11146" t="str">
            <v>DIP TUBE,OIL SUPPLY</v>
          </cell>
          <cell r="C11146">
            <v>79.099999999999994</v>
          </cell>
          <cell r="D11146">
            <v>113.01</v>
          </cell>
          <cell r="E11146">
            <v>17.137119999999999</v>
          </cell>
        </row>
        <row r="11147">
          <cell r="A11147" t="str">
            <v>306019B</v>
          </cell>
          <cell r="B11147" t="str">
            <v>DIP COUPLING,12XM14X1,5</v>
          </cell>
          <cell r="C11147">
            <v>6.66</v>
          </cell>
          <cell r="D11147">
            <v>9.52</v>
          </cell>
          <cell r="E11147">
            <v>4.4946700000000002</v>
          </cell>
        </row>
        <row r="11148">
          <cell r="A11148" t="str">
            <v>306019D</v>
          </cell>
          <cell r="B11148" t="str">
            <v>DIP COUPLING,12X.38NPT</v>
          </cell>
          <cell r="C11148">
            <v>14.01</v>
          </cell>
          <cell r="D11148">
            <v>20.010000000000002</v>
          </cell>
          <cell r="E11148">
            <v>2.9317600000000001</v>
          </cell>
        </row>
        <row r="11149">
          <cell r="A11149" t="str">
            <v>306019F</v>
          </cell>
          <cell r="B11149" t="str">
            <v>DIP CPLG,GE22PLM/M26X1.5</v>
          </cell>
          <cell r="C11149">
            <v>7.23</v>
          </cell>
          <cell r="D11149">
            <v>10.32</v>
          </cell>
          <cell r="E11149">
            <v>4.8729199999999997</v>
          </cell>
        </row>
        <row r="11150">
          <cell r="A11150" t="str">
            <v>306019K</v>
          </cell>
          <cell r="B11150" t="str">
            <v>DIP CPLG,GE15-PLR.50 IN BSP</v>
          </cell>
          <cell r="C11150">
            <v>6.04</v>
          </cell>
          <cell r="D11150">
            <v>8.6199999999999992</v>
          </cell>
          <cell r="E11150">
            <v>4.0677500000000002</v>
          </cell>
        </row>
        <row r="11151">
          <cell r="A11151" t="str">
            <v>306024A</v>
          </cell>
          <cell r="B11151" t="str">
            <v>EXPANDER 8MM</v>
          </cell>
          <cell r="C11151">
            <v>1.89</v>
          </cell>
          <cell r="D11151">
            <v>2.7</v>
          </cell>
          <cell r="E11151">
            <v>0.42649999999999999</v>
          </cell>
        </row>
        <row r="11152">
          <cell r="A11152" t="str">
            <v>306027A</v>
          </cell>
          <cell r="B11152" t="str">
            <v>DIP GASKET,BREATH VALVE</v>
          </cell>
          <cell r="C11152">
            <v>4.6100000000000003</v>
          </cell>
          <cell r="D11152">
            <v>6.58</v>
          </cell>
          <cell r="E11152">
            <v>1.09429</v>
          </cell>
        </row>
        <row r="11153">
          <cell r="A11153" t="str">
            <v>306028D</v>
          </cell>
          <cell r="B11153" t="str">
            <v>DIP BRACKET,INTERCOOLER</v>
          </cell>
          <cell r="C11153">
            <v>46.91</v>
          </cell>
          <cell r="D11153">
            <v>67.02</v>
          </cell>
          <cell r="E11153">
            <v>31.636800000000001</v>
          </cell>
        </row>
        <row r="11154">
          <cell r="A11154" t="str">
            <v>306028E</v>
          </cell>
          <cell r="B11154" t="str">
            <v>DIP BRACKET,INTERCOOLER</v>
          </cell>
          <cell r="C11154">
            <v>10.34</v>
          </cell>
          <cell r="D11154">
            <v>14.77</v>
          </cell>
          <cell r="E11154">
            <v>6.97112</v>
          </cell>
        </row>
        <row r="11155">
          <cell r="A11155" t="str">
            <v>306029C</v>
          </cell>
          <cell r="B11155" t="str">
            <v>DIP SUPPORT,INTERC R.B.</v>
          </cell>
          <cell r="C11155">
            <v>48.16</v>
          </cell>
          <cell r="D11155">
            <v>68.8</v>
          </cell>
          <cell r="E11155">
            <v>32.479199999999999</v>
          </cell>
        </row>
        <row r="11156">
          <cell r="A11156" t="str">
            <v>306029D</v>
          </cell>
          <cell r="B11156" t="str">
            <v>DIP SUPPORT,INTERC L.B.</v>
          </cell>
          <cell r="C11156">
            <v>163.63</v>
          </cell>
          <cell r="D11156">
            <v>233.75</v>
          </cell>
          <cell r="E11156">
            <v>110.34399999999999</v>
          </cell>
        </row>
        <row r="11157">
          <cell r="A11157" t="str">
            <v>306035E</v>
          </cell>
          <cell r="B11157" t="str">
            <v>INSERT</v>
          </cell>
          <cell r="C11157">
            <v>212.82</v>
          </cell>
          <cell r="D11157">
            <v>304.02999999999997</v>
          </cell>
          <cell r="E11157">
            <v>143.52000000000001</v>
          </cell>
        </row>
        <row r="11158">
          <cell r="A11158" t="str">
            <v>306040A</v>
          </cell>
          <cell r="B11158" t="str">
            <v>DIP WASHER,SPECIAL</v>
          </cell>
          <cell r="C11158">
            <v>1.1399999999999999</v>
          </cell>
          <cell r="D11158">
            <v>1.63</v>
          </cell>
          <cell r="E11158">
            <v>0.64480000000000004</v>
          </cell>
        </row>
        <row r="11159">
          <cell r="A11159" t="str">
            <v>306040C</v>
          </cell>
          <cell r="B11159" t="str">
            <v>WASHER 8,4 DIN9021</v>
          </cell>
          <cell r="C11159">
            <v>1.79</v>
          </cell>
          <cell r="D11159">
            <v>2.56</v>
          </cell>
          <cell r="E11159">
            <v>0.29425000000000001</v>
          </cell>
        </row>
        <row r="11160">
          <cell r="A11160" t="str">
            <v>306045A</v>
          </cell>
          <cell r="B11160" t="str">
            <v>GASKET,WATER OUTLET</v>
          </cell>
          <cell r="C11160">
            <v>4.53</v>
          </cell>
          <cell r="D11160">
            <v>6.47</v>
          </cell>
          <cell r="E11160">
            <v>1.6120000000000001</v>
          </cell>
        </row>
        <row r="11161">
          <cell r="A11161" t="str">
            <v>306045C</v>
          </cell>
          <cell r="B11161" t="str">
            <v>DIP GASKET,OIL TUBE</v>
          </cell>
          <cell r="C11161">
            <v>5.98</v>
          </cell>
          <cell r="D11161">
            <v>8.5399999999999991</v>
          </cell>
          <cell r="E11161">
            <v>1.56</v>
          </cell>
        </row>
        <row r="11162">
          <cell r="A11162" t="str">
            <v>306045D</v>
          </cell>
          <cell r="B11162" t="str">
            <v>DIP GASKET,TUBE OIL</v>
          </cell>
          <cell r="C11162">
            <v>10.17</v>
          </cell>
          <cell r="D11162">
            <v>14.53</v>
          </cell>
          <cell r="E11162">
            <v>1.768</v>
          </cell>
        </row>
        <row r="11163">
          <cell r="A11163" t="str">
            <v>306058J</v>
          </cell>
          <cell r="B11163" t="str">
            <v>DIP COVER,IGN COIL</v>
          </cell>
          <cell r="C11163">
            <v>4.75</v>
          </cell>
          <cell r="D11163">
            <v>6.79</v>
          </cell>
          <cell r="E11163">
            <v>2.496</v>
          </cell>
        </row>
        <row r="11164">
          <cell r="A11164" t="str">
            <v>306067A</v>
          </cell>
          <cell r="B11164" t="str">
            <v>DIP TUBE,TURBO DRAIN RB</v>
          </cell>
          <cell r="C11164">
            <v>77.77</v>
          </cell>
          <cell r="D11164">
            <v>111.1</v>
          </cell>
          <cell r="E11164">
            <v>66.50197</v>
          </cell>
        </row>
        <row r="11165">
          <cell r="A11165" t="str">
            <v>306067B</v>
          </cell>
          <cell r="B11165" t="str">
            <v>DIP TUBE,TURBO DRAIN LB</v>
          </cell>
          <cell r="C11165">
            <v>77.77</v>
          </cell>
          <cell r="D11165">
            <v>111.1</v>
          </cell>
          <cell r="E11165">
            <v>66.50197</v>
          </cell>
        </row>
        <row r="11166">
          <cell r="A11166" t="str">
            <v>306087C</v>
          </cell>
          <cell r="B11166" t="str">
            <v>O RING #227 70-SH AFLAS</v>
          </cell>
          <cell r="C11166">
            <v>23.4</v>
          </cell>
          <cell r="D11166">
            <v>33.43</v>
          </cell>
          <cell r="E11166">
            <v>10.348000000000001</v>
          </cell>
        </row>
        <row r="11167">
          <cell r="A11167" t="str">
            <v>306105A</v>
          </cell>
          <cell r="B11167" t="str">
            <v>VALVE, BALL 1/2 BSP DIP</v>
          </cell>
          <cell r="C11167">
            <v>19.39</v>
          </cell>
          <cell r="D11167">
            <v>27.7</v>
          </cell>
          <cell r="E11167">
            <v>13.072800000000001</v>
          </cell>
        </row>
        <row r="11168">
          <cell r="A11168" t="str">
            <v>306112A</v>
          </cell>
          <cell r="B11168" t="str">
            <v>DIP GASKET,COVER</v>
          </cell>
          <cell r="C11168">
            <v>5.82</v>
          </cell>
          <cell r="D11168">
            <v>8.32</v>
          </cell>
          <cell r="E11168">
            <v>1.1315599999999999</v>
          </cell>
        </row>
        <row r="11169">
          <cell r="A11169" t="str">
            <v>306113A</v>
          </cell>
          <cell r="B11169" t="str">
            <v>ADAPTER,OIL FILTER</v>
          </cell>
          <cell r="C11169">
            <v>25.4</v>
          </cell>
          <cell r="D11169">
            <v>36.28</v>
          </cell>
          <cell r="E11169">
            <v>11.44</v>
          </cell>
        </row>
        <row r="11170">
          <cell r="A11170" t="str">
            <v>306180D</v>
          </cell>
          <cell r="B11170" t="str">
            <v>DIP INSERT,CARB #140</v>
          </cell>
          <cell r="C11170">
            <v>367.89</v>
          </cell>
          <cell r="D11170">
            <v>525.55999999999995</v>
          </cell>
          <cell r="E11170">
            <v>248.09200000000001</v>
          </cell>
        </row>
        <row r="11171">
          <cell r="A11171" t="str">
            <v>306180N</v>
          </cell>
          <cell r="B11171" t="str">
            <v>INSERT</v>
          </cell>
          <cell r="C11171">
            <v>212.82</v>
          </cell>
          <cell r="D11171">
            <v>304.02999999999997</v>
          </cell>
          <cell r="E11171">
            <v>143.52000000000001</v>
          </cell>
        </row>
        <row r="11172">
          <cell r="A11172" t="str">
            <v>306203A</v>
          </cell>
          <cell r="B11172" t="str">
            <v>DIP INSERT, VALVE SEAT, EXH.</v>
          </cell>
          <cell r="C11172">
            <v>15.04</v>
          </cell>
          <cell r="D11172">
            <v>21.48</v>
          </cell>
          <cell r="E11172">
            <v>10.14</v>
          </cell>
        </row>
        <row r="11173">
          <cell r="A11173" t="str">
            <v>306250D</v>
          </cell>
          <cell r="B11173" t="str">
            <v>DIP-COVER</v>
          </cell>
          <cell r="C11173">
            <v>65.540000000000006</v>
          </cell>
          <cell r="D11173">
            <v>93.63</v>
          </cell>
          <cell r="E11173">
            <v>44.2</v>
          </cell>
        </row>
        <row r="11174">
          <cell r="A11174" t="str">
            <v>306250E</v>
          </cell>
          <cell r="B11174" t="str">
            <v>ORIFICE,BREATHER</v>
          </cell>
          <cell r="C11174">
            <v>18.13</v>
          </cell>
          <cell r="D11174">
            <v>25.9</v>
          </cell>
          <cell r="E11174">
            <v>12.2279</v>
          </cell>
        </row>
        <row r="11175">
          <cell r="A11175" t="str">
            <v>306274A</v>
          </cell>
          <cell r="B11175" t="str">
            <v>DIP HINGE,RAIN SHIELD</v>
          </cell>
          <cell r="C11175">
            <v>3.87</v>
          </cell>
          <cell r="D11175">
            <v>5.53</v>
          </cell>
          <cell r="E11175">
            <v>2.6055100000000002</v>
          </cell>
        </row>
        <row r="11176">
          <cell r="A11176" t="str">
            <v>306295A</v>
          </cell>
          <cell r="B11176" t="str">
            <v>TUBE, PRELUBE SUCTION DIP</v>
          </cell>
          <cell r="C11176">
            <v>40.56</v>
          </cell>
          <cell r="D11176">
            <v>57.95</v>
          </cell>
          <cell r="E11176">
            <v>27.35314</v>
          </cell>
        </row>
        <row r="11177">
          <cell r="A11177" t="str">
            <v>306295B</v>
          </cell>
          <cell r="B11177" t="str">
            <v>TUBE, PRELUBE DIP</v>
          </cell>
          <cell r="C11177">
            <v>23.81</v>
          </cell>
          <cell r="D11177">
            <v>34.01</v>
          </cell>
          <cell r="E11177">
            <v>16.056460000000001</v>
          </cell>
        </row>
        <row r="11178">
          <cell r="A11178" t="str">
            <v>306295C</v>
          </cell>
          <cell r="B11178" t="str">
            <v>TUBE, PRELUBE DIP</v>
          </cell>
          <cell r="C11178">
            <v>22.65</v>
          </cell>
          <cell r="D11178">
            <v>32.36</v>
          </cell>
          <cell r="E11178">
            <v>15.275309999999999</v>
          </cell>
        </row>
        <row r="11179">
          <cell r="A11179" t="str">
            <v>306295D</v>
          </cell>
          <cell r="B11179" t="str">
            <v>TUBE,PRELUBE DRAIN DIP</v>
          </cell>
          <cell r="C11179">
            <v>47.2</v>
          </cell>
          <cell r="D11179">
            <v>67.430000000000007</v>
          </cell>
          <cell r="E11179">
            <v>31.829820000000002</v>
          </cell>
        </row>
        <row r="11180">
          <cell r="A11180" t="str">
            <v>306296A</v>
          </cell>
          <cell r="B11180" t="str">
            <v>CONNECTION,SWIVEL,.50 BSP</v>
          </cell>
          <cell r="C11180">
            <v>35.17</v>
          </cell>
          <cell r="D11180">
            <v>50.24</v>
          </cell>
          <cell r="E11180">
            <v>23.716159999999999</v>
          </cell>
        </row>
        <row r="11181">
          <cell r="A11181" t="str">
            <v>306316A</v>
          </cell>
          <cell r="B11181" t="str">
            <v>BRACKET,A/F VALVE 3 IN (H)</v>
          </cell>
          <cell r="C11181">
            <v>25.82</v>
          </cell>
          <cell r="D11181">
            <v>36.880000000000003</v>
          </cell>
          <cell r="E11181">
            <v>23.414459999999998</v>
          </cell>
        </row>
        <row r="11182">
          <cell r="A11182" t="str">
            <v>306330A</v>
          </cell>
          <cell r="B11182" t="str">
            <v>CABLE,PICKUP</v>
          </cell>
          <cell r="C11182">
            <v>236.29</v>
          </cell>
          <cell r="D11182">
            <v>337.56</v>
          </cell>
          <cell r="E11182">
            <v>159.34880000000001</v>
          </cell>
        </row>
        <row r="11183">
          <cell r="A11183" t="str">
            <v>307076A</v>
          </cell>
          <cell r="B11183" t="str">
            <v>BRACKET, TUBE SUPPORT</v>
          </cell>
          <cell r="C11183">
            <v>22.59</v>
          </cell>
          <cell r="D11183">
            <v>32.270000000000003</v>
          </cell>
          <cell r="E11183">
            <v>41.795830000000002</v>
          </cell>
        </row>
        <row r="11184">
          <cell r="A11184" t="str">
            <v>307076B</v>
          </cell>
          <cell r="B11184" t="str">
            <v>BRACKET, TUBE SUPPORT</v>
          </cell>
          <cell r="C11184">
            <v>16.8</v>
          </cell>
          <cell r="D11184">
            <v>24</v>
          </cell>
          <cell r="E11184">
            <v>5.6992000000000003</v>
          </cell>
        </row>
        <row r="11185">
          <cell r="A11185" t="str">
            <v>307076C</v>
          </cell>
          <cell r="B11185" t="str">
            <v>BRKT.,BRTHR TUBE SUPP-LEFT</v>
          </cell>
          <cell r="C11185">
            <v>30.07</v>
          </cell>
          <cell r="D11185">
            <v>42.96</v>
          </cell>
          <cell r="E11185">
            <v>20.28</v>
          </cell>
        </row>
        <row r="11186">
          <cell r="A11186" t="str">
            <v>307076D</v>
          </cell>
          <cell r="B11186" t="str">
            <v>BRKT.,BRTHR TUBE SUPP-RIGHT</v>
          </cell>
          <cell r="C11186">
            <v>53.98</v>
          </cell>
          <cell r="D11186">
            <v>77.11</v>
          </cell>
          <cell r="E11186">
            <v>36.4</v>
          </cell>
        </row>
        <row r="11187">
          <cell r="A11187" t="str">
            <v>307076E</v>
          </cell>
          <cell r="B11187" t="str">
            <v>BRKT.,BRTHR SUPP-REAR</v>
          </cell>
          <cell r="C11187">
            <v>57.44</v>
          </cell>
          <cell r="D11187">
            <v>82.06</v>
          </cell>
          <cell r="E11187">
            <v>38.74</v>
          </cell>
        </row>
        <row r="11188">
          <cell r="A11188" t="str">
            <v>307076F</v>
          </cell>
          <cell r="B11188" t="str">
            <v>SUPPORT, BREATHER TUBE</v>
          </cell>
          <cell r="C11188">
            <v>12.25</v>
          </cell>
          <cell r="D11188">
            <v>17.5</v>
          </cell>
          <cell r="E11188">
            <v>8.2576000000000001</v>
          </cell>
        </row>
        <row r="11189">
          <cell r="A11189" t="str">
            <v>307076H</v>
          </cell>
          <cell r="B11189" t="str">
            <v>BRKT.,MICROSPIN ADJUSTING</v>
          </cell>
          <cell r="C11189">
            <v>84.8</v>
          </cell>
          <cell r="D11189">
            <v>121.14</v>
          </cell>
          <cell r="E11189">
            <v>34.112000000000002</v>
          </cell>
        </row>
        <row r="11190">
          <cell r="A11190" t="str">
            <v>307078A</v>
          </cell>
          <cell r="B11190" t="str">
            <v>BRACKET, BREATHER MOUNTING</v>
          </cell>
          <cell r="C11190">
            <v>138.08000000000001</v>
          </cell>
          <cell r="D11190">
            <v>197.26</v>
          </cell>
          <cell r="E11190">
            <v>132.86082999999999</v>
          </cell>
        </row>
        <row r="11191">
          <cell r="A11191" t="str">
            <v>307089B</v>
          </cell>
          <cell r="B11191" t="str">
            <v>TUBE,HEATER SUPPLY OUTLET</v>
          </cell>
          <cell r="C11191">
            <v>27.2</v>
          </cell>
          <cell r="D11191">
            <v>38.86</v>
          </cell>
          <cell r="E11191">
            <v>27.4831</v>
          </cell>
        </row>
        <row r="11192">
          <cell r="A11192" t="str">
            <v>307089C</v>
          </cell>
          <cell r="B11192" t="str">
            <v>TUBE, HEATER SUPPLY INLET</v>
          </cell>
          <cell r="C11192">
            <v>27.2</v>
          </cell>
          <cell r="D11192">
            <v>38.86</v>
          </cell>
          <cell r="E11192">
            <v>27.4831</v>
          </cell>
        </row>
        <row r="11193">
          <cell r="A11193" t="str">
            <v>307097A</v>
          </cell>
          <cell r="B11193" t="str">
            <v>STRAP, OIL COOLER</v>
          </cell>
          <cell r="C11193">
            <v>40.68</v>
          </cell>
          <cell r="D11193">
            <v>58.12</v>
          </cell>
          <cell r="E11193">
            <v>27.435199999999998</v>
          </cell>
        </row>
        <row r="11194">
          <cell r="A11194" t="str">
            <v>307097B</v>
          </cell>
          <cell r="B11194" t="str">
            <v>BRACE, OIL COOLER, FRONT</v>
          </cell>
          <cell r="C11194">
            <v>31.11</v>
          </cell>
          <cell r="D11194">
            <v>44.44</v>
          </cell>
          <cell r="E11194">
            <v>20.976800000000001</v>
          </cell>
        </row>
        <row r="11195">
          <cell r="A11195" t="str">
            <v>307098A</v>
          </cell>
          <cell r="B11195" t="str">
            <v>ELBOW, HOSE, 1.5" ID</v>
          </cell>
          <cell r="C11195">
            <v>95.72</v>
          </cell>
          <cell r="D11195">
            <v>136.74</v>
          </cell>
          <cell r="E11195">
            <v>31.925190000000001</v>
          </cell>
        </row>
        <row r="11196">
          <cell r="A11196" t="str">
            <v>307102A</v>
          </cell>
          <cell r="B11196" t="str">
            <v>BRACKET, OIL SEPARATOR</v>
          </cell>
          <cell r="C11196">
            <v>17.88</v>
          </cell>
          <cell r="D11196">
            <v>25.54</v>
          </cell>
          <cell r="E11196">
            <v>18.856210000000001</v>
          </cell>
        </row>
        <row r="11197">
          <cell r="A11197" t="str">
            <v>307105A</v>
          </cell>
          <cell r="B11197" t="str">
            <v>BRACKET,BREATHER TUBE OUTLET</v>
          </cell>
          <cell r="C11197">
            <v>51.74</v>
          </cell>
          <cell r="D11197">
            <v>73.91</v>
          </cell>
          <cell r="E11197">
            <v>31.096</v>
          </cell>
        </row>
        <row r="11198">
          <cell r="A11198" t="str">
            <v>307120C</v>
          </cell>
          <cell r="B11198" t="str">
            <v>TUBE,WASTEGATE VENT</v>
          </cell>
          <cell r="C11198">
            <v>25</v>
          </cell>
          <cell r="D11198">
            <v>35.71</v>
          </cell>
          <cell r="E11198">
            <v>23.069410000000001</v>
          </cell>
        </row>
        <row r="11199">
          <cell r="A11199" t="str">
            <v>307120D</v>
          </cell>
          <cell r="B11199" t="str">
            <v>TUBE,WASTEGATE PRESSURE(VENT)</v>
          </cell>
          <cell r="C11199">
            <v>22.56</v>
          </cell>
          <cell r="D11199">
            <v>32.229999999999997</v>
          </cell>
          <cell r="E11199">
            <v>22.830369999999998</v>
          </cell>
        </row>
        <row r="11200">
          <cell r="A11200" t="str">
            <v>307121B</v>
          </cell>
          <cell r="B11200" t="str">
            <v>TUBE, PSG GOV OIL SUPPLY</v>
          </cell>
          <cell r="C11200">
            <v>21.01</v>
          </cell>
          <cell r="D11200">
            <v>30.02</v>
          </cell>
          <cell r="E11200">
            <v>20.055199999999999</v>
          </cell>
        </row>
        <row r="11201">
          <cell r="A11201" t="str">
            <v>307121C</v>
          </cell>
          <cell r="B11201" t="str">
            <v>TUBE, SOLENOID SUPPLY</v>
          </cell>
          <cell r="C11201">
            <v>20.6</v>
          </cell>
          <cell r="D11201">
            <v>29.42</v>
          </cell>
          <cell r="E11201">
            <v>19.84226</v>
          </cell>
        </row>
        <row r="11202">
          <cell r="A11202" t="str">
            <v>307121D</v>
          </cell>
          <cell r="B11202" t="str">
            <v>TUBE, SOLENOID DELIVERY</v>
          </cell>
          <cell r="C11202">
            <v>20.440000000000001</v>
          </cell>
          <cell r="D11202">
            <v>29.21</v>
          </cell>
          <cell r="E11202">
            <v>19.771280000000001</v>
          </cell>
        </row>
        <row r="11203">
          <cell r="A11203" t="str">
            <v>307121J</v>
          </cell>
          <cell r="B11203" t="str">
            <v>TUBE, SOLENOID SUPPLY</v>
          </cell>
          <cell r="C11203">
            <v>20.14</v>
          </cell>
          <cell r="D11203">
            <v>28.77</v>
          </cell>
          <cell r="E11203">
            <v>19.63438</v>
          </cell>
        </row>
        <row r="11204">
          <cell r="A11204" t="str">
            <v>307121K</v>
          </cell>
          <cell r="B11204" t="str">
            <v>TUBE, SOLENOID DELIVERY</v>
          </cell>
          <cell r="C11204">
            <v>20.010000000000002</v>
          </cell>
          <cell r="D11204">
            <v>28.58</v>
          </cell>
          <cell r="E11204">
            <v>19.573540000000001</v>
          </cell>
        </row>
        <row r="11205">
          <cell r="A11205" t="str">
            <v>307121L</v>
          </cell>
          <cell r="B11205" t="str">
            <v>TUBE, SOLENOID SUPPLY</v>
          </cell>
          <cell r="C11205">
            <v>28.84</v>
          </cell>
          <cell r="D11205">
            <v>41.2</v>
          </cell>
          <cell r="E11205">
            <v>19.8017</v>
          </cell>
        </row>
        <row r="11206">
          <cell r="A11206" t="str">
            <v>307121P</v>
          </cell>
          <cell r="B11206" t="str">
            <v>TUBE, SOLENOID DELIVERY</v>
          </cell>
          <cell r="C11206">
            <v>28.84</v>
          </cell>
          <cell r="D11206">
            <v>41.2</v>
          </cell>
          <cell r="E11206">
            <v>19.766200000000001</v>
          </cell>
        </row>
        <row r="11207">
          <cell r="A11207" t="str">
            <v>307121R</v>
          </cell>
          <cell r="B11207" t="str">
            <v>TUBE, SOLENOID SUPPLY</v>
          </cell>
          <cell r="C11207">
            <v>21.06</v>
          </cell>
          <cell r="D11207">
            <v>30.09</v>
          </cell>
          <cell r="E11207">
            <v>19.800170000000001</v>
          </cell>
        </row>
        <row r="11208">
          <cell r="A11208" t="str">
            <v>307121S</v>
          </cell>
          <cell r="B11208" t="str">
            <v>TUBE, SOLENOID DELIVERY</v>
          </cell>
          <cell r="C11208">
            <v>20.32</v>
          </cell>
          <cell r="D11208">
            <v>29.03</v>
          </cell>
          <cell r="E11208">
            <v>19.715499999999999</v>
          </cell>
        </row>
        <row r="11209">
          <cell r="A11209" t="str">
            <v>307124A</v>
          </cell>
          <cell r="B11209" t="str">
            <v>STARTER, AIR (150PSIG)</v>
          </cell>
          <cell r="C11209">
            <v>2182.7600000000002</v>
          </cell>
          <cell r="D11209">
            <v>3118.23</v>
          </cell>
          <cell r="E11209">
            <v>1491.36</v>
          </cell>
        </row>
        <row r="11210">
          <cell r="A11210" t="str">
            <v>307129C</v>
          </cell>
          <cell r="B11210" t="str">
            <v>BRACKET,TUBE SUPPORT</v>
          </cell>
          <cell r="C11210">
            <v>6.97</v>
          </cell>
          <cell r="D11210">
            <v>9.9600000000000009</v>
          </cell>
          <cell r="E11210">
            <v>4.7008000000000001</v>
          </cell>
        </row>
        <row r="11211">
          <cell r="A11211" t="str">
            <v>307129F</v>
          </cell>
          <cell r="B11211" t="str">
            <v>BRKT,OIL FILL&amp;OIL SWITCH</v>
          </cell>
          <cell r="C11211">
            <v>22.75</v>
          </cell>
          <cell r="D11211">
            <v>32.49</v>
          </cell>
          <cell r="E11211">
            <v>29.130400000000002</v>
          </cell>
        </row>
        <row r="11212">
          <cell r="A11212" t="str">
            <v>307129L</v>
          </cell>
          <cell r="B11212" t="str">
            <v>BRACKET,TEMP CONTROL</v>
          </cell>
          <cell r="C11212">
            <v>49.05</v>
          </cell>
          <cell r="D11212">
            <v>70.069999999999993</v>
          </cell>
          <cell r="E11212">
            <v>47.610080000000004</v>
          </cell>
        </row>
        <row r="11213">
          <cell r="A11213" t="str">
            <v>307129M</v>
          </cell>
          <cell r="B11213" t="str">
            <v>BRACKET, TEMPERATURE CONTROL</v>
          </cell>
          <cell r="C11213">
            <v>43.21</v>
          </cell>
          <cell r="D11213">
            <v>61.72</v>
          </cell>
          <cell r="E11213">
            <v>46.331600000000002</v>
          </cell>
        </row>
        <row r="11214">
          <cell r="A11214" t="str">
            <v>307136B</v>
          </cell>
          <cell r="B11214" t="str">
            <v>BRACKET, TUBE, OIL COOLER OUT.</v>
          </cell>
          <cell r="C11214">
            <v>16.34</v>
          </cell>
          <cell r="D11214">
            <v>23.34</v>
          </cell>
          <cell r="E11214">
            <v>16.05124</v>
          </cell>
        </row>
        <row r="11215">
          <cell r="A11215" t="str">
            <v>307136C</v>
          </cell>
          <cell r="B11215" t="str">
            <v>BRKT.,OIL CLR. PIPE SUPP.</v>
          </cell>
          <cell r="C11215">
            <v>28.92</v>
          </cell>
          <cell r="D11215">
            <v>41.31</v>
          </cell>
          <cell r="E11215">
            <v>19.5</v>
          </cell>
        </row>
        <row r="11216">
          <cell r="A11216" t="str">
            <v>307136F</v>
          </cell>
          <cell r="B11216" t="str">
            <v>BRKT, PRELUBE PIPE SUPPORT</v>
          </cell>
          <cell r="C11216">
            <v>16.37</v>
          </cell>
          <cell r="D11216">
            <v>23.38</v>
          </cell>
          <cell r="E11216">
            <v>31.893920000000001</v>
          </cell>
        </row>
        <row r="11217">
          <cell r="A11217" t="str">
            <v>307136H</v>
          </cell>
          <cell r="B11217" t="str">
            <v>SUPPORT,INTERC.PIPE-LOWER</v>
          </cell>
          <cell r="C11217">
            <v>16.59</v>
          </cell>
          <cell r="D11217">
            <v>23.7</v>
          </cell>
          <cell r="E11217">
            <v>16.176349999999999</v>
          </cell>
        </row>
        <row r="11218">
          <cell r="A11218" t="str">
            <v>307136J</v>
          </cell>
          <cell r="B11218" t="str">
            <v>BRACKET, WATER SUPPLY</v>
          </cell>
          <cell r="C11218">
            <v>5.81</v>
          </cell>
          <cell r="D11218">
            <v>8.31</v>
          </cell>
          <cell r="E11218">
            <v>3.9207999999999998</v>
          </cell>
        </row>
        <row r="11219">
          <cell r="A11219" t="str">
            <v>307136K</v>
          </cell>
          <cell r="B11219" t="str">
            <v>BRACKET,JUNCTION BOX SUPP.</v>
          </cell>
          <cell r="C11219">
            <v>11.14</v>
          </cell>
          <cell r="D11219">
            <v>15.91</v>
          </cell>
          <cell r="E11219">
            <v>7.5087999999999999</v>
          </cell>
        </row>
        <row r="11220">
          <cell r="A11220" t="str">
            <v>307136R</v>
          </cell>
          <cell r="B11220" t="str">
            <v>BRKT.,MSPIN SUPPORT</v>
          </cell>
          <cell r="C11220">
            <v>63.09</v>
          </cell>
          <cell r="D11220">
            <v>90.12</v>
          </cell>
          <cell r="E11220">
            <v>39</v>
          </cell>
        </row>
        <row r="11221">
          <cell r="A11221" t="str">
            <v>307139A</v>
          </cell>
          <cell r="B11221" t="str">
            <v>ADAPTER, M22X 1.5-1 NPT</v>
          </cell>
          <cell r="C11221">
            <v>72.09</v>
          </cell>
          <cell r="D11221">
            <v>102.98</v>
          </cell>
          <cell r="E11221">
            <v>48.36</v>
          </cell>
        </row>
        <row r="11222">
          <cell r="A11222" t="str">
            <v>307141F</v>
          </cell>
          <cell r="B11222" t="str">
            <v>BRACKET, AIR STARTING(TDI)</v>
          </cell>
          <cell r="C11222">
            <v>49.44</v>
          </cell>
          <cell r="D11222">
            <v>70.63</v>
          </cell>
          <cell r="E11222">
            <v>21.423999999999999</v>
          </cell>
        </row>
        <row r="11223">
          <cell r="A11223" t="str">
            <v>307141H</v>
          </cell>
          <cell r="B11223" t="str">
            <v>BRACKET,IGN MODULE MOUNTING</v>
          </cell>
          <cell r="C11223">
            <v>71.69</v>
          </cell>
          <cell r="D11223">
            <v>102.41</v>
          </cell>
          <cell r="E11223">
            <v>30.547920000000001</v>
          </cell>
        </row>
        <row r="11224">
          <cell r="A11224" t="str">
            <v>307141L</v>
          </cell>
          <cell r="B11224" t="str">
            <v>BRACKET, CLAMP SUPPORT</v>
          </cell>
          <cell r="C11224">
            <v>69.22</v>
          </cell>
          <cell r="D11224">
            <v>98.88</v>
          </cell>
          <cell r="E11224">
            <v>24.668800000000001</v>
          </cell>
        </row>
        <row r="11225">
          <cell r="A11225" t="str">
            <v>307143A</v>
          </cell>
          <cell r="B11225" t="str">
            <v>DOOR, OIL PAN OPENING-LB</v>
          </cell>
          <cell r="C11225">
            <v>89.29</v>
          </cell>
          <cell r="D11225">
            <v>127.56</v>
          </cell>
          <cell r="E11225">
            <v>84.24</v>
          </cell>
        </row>
        <row r="11226">
          <cell r="A11226" t="str">
            <v>307151A</v>
          </cell>
          <cell r="B11226" t="str">
            <v>MOTOR,AIR START(TDI)HI PRESS.</v>
          </cell>
          <cell r="C11226">
            <v>1929.79</v>
          </cell>
          <cell r="D11226">
            <v>2756.84</v>
          </cell>
          <cell r="E11226">
            <v>1014</v>
          </cell>
        </row>
        <row r="11227">
          <cell r="A11227" t="str">
            <v>307153C</v>
          </cell>
          <cell r="B11227" t="str">
            <v>BOX,JUNCTION,8X10X5,NEMA 12</v>
          </cell>
          <cell r="C11227">
            <v>79.08</v>
          </cell>
          <cell r="D11227">
            <v>112.98</v>
          </cell>
          <cell r="E11227">
            <v>53.331200000000003</v>
          </cell>
        </row>
        <row r="11228">
          <cell r="A11228" t="str">
            <v>307182B</v>
          </cell>
          <cell r="B11228" t="str">
            <v>BRACKET ASM. PRELUBE MOUNTING</v>
          </cell>
          <cell r="C11228">
            <v>86.93</v>
          </cell>
          <cell r="D11228">
            <v>124.19</v>
          </cell>
          <cell r="E11228">
            <v>58.62012</v>
          </cell>
        </row>
        <row r="11229">
          <cell r="A11229" t="str">
            <v>307220A</v>
          </cell>
          <cell r="B11229" t="str">
            <v>PLUG, CRANKSHAFT HXSOCHD M16X1.5</v>
          </cell>
          <cell r="C11229">
            <v>43.49</v>
          </cell>
          <cell r="D11229">
            <v>62.13</v>
          </cell>
          <cell r="E11229">
            <v>13.8424</v>
          </cell>
        </row>
        <row r="11230">
          <cell r="A11230" t="str">
            <v>307263A</v>
          </cell>
          <cell r="B11230" t="str">
            <v>MOTOR, STARTING</v>
          </cell>
          <cell r="C11230">
            <v>511.68</v>
          </cell>
          <cell r="D11230">
            <v>730.96</v>
          </cell>
          <cell r="E11230">
            <v>331.084</v>
          </cell>
        </row>
        <row r="11231">
          <cell r="A11231" t="str">
            <v>309110A</v>
          </cell>
          <cell r="B11231" t="str">
            <v>NBL, JET PISTON COOLING</v>
          </cell>
          <cell r="C11231">
            <v>92.45</v>
          </cell>
          <cell r="D11231">
            <v>132.08000000000001</v>
          </cell>
          <cell r="E11231">
            <v>15.6</v>
          </cell>
        </row>
        <row r="11232">
          <cell r="A11232" t="str">
            <v>309223A</v>
          </cell>
          <cell r="B11232" t="str">
            <v>BRACKET/DOOR, OIL LVL REG</v>
          </cell>
          <cell r="C11232">
            <v>380.92</v>
          </cell>
          <cell r="D11232">
            <v>544.16999999999996</v>
          </cell>
          <cell r="E11232">
            <v>256.88</v>
          </cell>
        </row>
        <row r="11233">
          <cell r="A11233" t="str">
            <v>309368E</v>
          </cell>
          <cell r="B11233" t="str">
            <v>HEATER ASM., JACKET WATER (50 Hz)</v>
          </cell>
          <cell r="C11233">
            <v>1212.77</v>
          </cell>
          <cell r="D11233">
            <v>1732.53</v>
          </cell>
          <cell r="E11233">
            <v>784.73199999999997</v>
          </cell>
        </row>
        <row r="11234">
          <cell r="A11234" t="str">
            <v>309369A</v>
          </cell>
          <cell r="B11234" t="str">
            <v>Element Assy, 9kW 240V, W/ 120-160F T-Stat</v>
          </cell>
          <cell r="C11234">
            <v>520</v>
          </cell>
          <cell r="D11234">
            <v>742.86</v>
          </cell>
          <cell r="E11234">
            <v>184.08</v>
          </cell>
        </row>
        <row r="11235">
          <cell r="A11235" t="str">
            <v>309431A</v>
          </cell>
          <cell r="B11235" t="str">
            <v>CONTACTOR, 3 POLE 24VDC 12 AMP</v>
          </cell>
          <cell r="C11235">
            <v>106.07</v>
          </cell>
          <cell r="D11235">
            <v>151.53</v>
          </cell>
          <cell r="E11235">
            <v>81.733599999999996</v>
          </cell>
        </row>
        <row r="11236">
          <cell r="A11236" t="str">
            <v>309437A</v>
          </cell>
          <cell r="B11236" t="str">
            <v>CONTROL T-STAT 120-160F</v>
          </cell>
          <cell r="C11236">
            <v>142.80000000000001</v>
          </cell>
          <cell r="D11236">
            <v>204</v>
          </cell>
          <cell r="E11236">
            <v>43.731999999999999</v>
          </cell>
        </row>
        <row r="11237">
          <cell r="A11237" t="str">
            <v>309442A</v>
          </cell>
          <cell r="B11237" t="str">
            <v>RELAY 24V 3-POLE OVRLD 10 AMP</v>
          </cell>
          <cell r="C11237">
            <v>46.97</v>
          </cell>
          <cell r="D11237">
            <v>67.099999999999994</v>
          </cell>
          <cell r="E11237">
            <v>33.727200000000003</v>
          </cell>
        </row>
        <row r="11238">
          <cell r="A11238" t="str">
            <v>309442C</v>
          </cell>
          <cell r="B11238" t="str">
            <v>RELAY, OVERLOAD D-LINE 3-POLE BIMETALLIC 4 AMP</v>
          </cell>
          <cell r="C11238">
            <v>62.41</v>
          </cell>
          <cell r="D11238">
            <v>89.16</v>
          </cell>
          <cell r="E11238">
            <v>33.536540000000002</v>
          </cell>
        </row>
        <row r="11239">
          <cell r="A11239" t="str">
            <v>309499A</v>
          </cell>
          <cell r="B11239" t="str">
            <v>BRACKET, MICROSPIN</v>
          </cell>
          <cell r="C11239">
            <v>116.6</v>
          </cell>
          <cell r="D11239">
            <v>166.58</v>
          </cell>
          <cell r="E11239">
            <v>75.459429999999998</v>
          </cell>
        </row>
        <row r="11240">
          <cell r="A11240" t="str">
            <v>309500A</v>
          </cell>
          <cell r="B11240" t="str">
            <v>TUBE, MICROSPIN SUPPLY LOW</v>
          </cell>
          <cell r="C11240">
            <v>36.71</v>
          </cell>
          <cell r="D11240">
            <v>52.44</v>
          </cell>
          <cell r="E11240">
            <v>29.69492</v>
          </cell>
        </row>
        <row r="11241">
          <cell r="A11241" t="str">
            <v>309500B</v>
          </cell>
          <cell r="B11241" t="str">
            <v>TUBE, MICROSPIN DRAIN</v>
          </cell>
          <cell r="C11241">
            <v>56.97</v>
          </cell>
          <cell r="D11241">
            <v>81.38</v>
          </cell>
          <cell r="E11241">
            <v>44.438600000000001</v>
          </cell>
        </row>
        <row r="11242">
          <cell r="A11242" t="str">
            <v>309500C</v>
          </cell>
          <cell r="B11242" t="str">
            <v>TUBE, MICROSPIN SUPPLY LOW</v>
          </cell>
          <cell r="C11242">
            <v>39.35</v>
          </cell>
          <cell r="D11242">
            <v>56.21</v>
          </cell>
          <cell r="E11242">
            <v>29.69492</v>
          </cell>
        </row>
        <row r="11243">
          <cell r="A11243" t="str">
            <v>309575A</v>
          </cell>
          <cell r="B11243" t="str">
            <v>GASKET, DIN RAISED FACE FLANGE, DN80</v>
          </cell>
          <cell r="C11243">
            <v>12.12</v>
          </cell>
          <cell r="D11243">
            <v>17.309999999999999</v>
          </cell>
          <cell r="E11243">
            <v>4.7632000000000003</v>
          </cell>
        </row>
        <row r="11244">
          <cell r="A11244" t="str">
            <v>309575B</v>
          </cell>
          <cell r="B11244" t="str">
            <v>GASKET, DIN RAISED FACE FLANGE, DN100</v>
          </cell>
          <cell r="C11244">
            <v>10.86</v>
          </cell>
          <cell r="D11244">
            <v>15.52</v>
          </cell>
          <cell r="E11244">
            <v>5.5952000000000002</v>
          </cell>
        </row>
        <row r="11245">
          <cell r="A11245" t="str">
            <v>309615E</v>
          </cell>
          <cell r="B11245" t="str">
            <v>BRACKET , JUNCTION BOX</v>
          </cell>
          <cell r="C11245">
            <v>346.77</v>
          </cell>
          <cell r="D11245">
            <v>495.38</v>
          </cell>
          <cell r="E11245">
            <v>214.36291</v>
          </cell>
        </row>
        <row r="11246">
          <cell r="A11246" t="str">
            <v>325195A</v>
          </cell>
          <cell r="B11246" t="str">
            <v>PAPER INSERT, FM600</v>
          </cell>
          <cell r="C11246">
            <v>205.53</v>
          </cell>
          <cell r="D11246">
            <v>293.61</v>
          </cell>
          <cell r="E11246">
            <v>107.952</v>
          </cell>
        </row>
        <row r="11247">
          <cell r="A11247" t="str">
            <v>325196A</v>
          </cell>
          <cell r="B11247" t="str">
            <v>CUTOFF VALVE KIT, FM600</v>
          </cell>
          <cell r="C11247">
            <v>148.44999999999999</v>
          </cell>
          <cell r="D11247">
            <v>212.07</v>
          </cell>
          <cell r="E11247">
            <v>47.423999999999999</v>
          </cell>
        </row>
        <row r="11248">
          <cell r="A11248" t="str">
            <v>325197A</v>
          </cell>
          <cell r="B11248" t="str">
            <v>SEALS KIT, FM600</v>
          </cell>
          <cell r="C11248">
            <v>144.53</v>
          </cell>
          <cell r="D11248">
            <v>206.47</v>
          </cell>
          <cell r="E11248">
            <v>75.92</v>
          </cell>
        </row>
        <row r="11249">
          <cell r="A11249" t="str">
            <v>325198A</v>
          </cell>
          <cell r="B11249" t="str">
            <v>ROTOR COVER KIT, FM600</v>
          </cell>
          <cell r="C11249">
            <v>255</v>
          </cell>
          <cell r="D11249">
            <v>364.29</v>
          </cell>
          <cell r="E11249">
            <v>92.56</v>
          </cell>
        </row>
        <row r="11250">
          <cell r="A11250" t="str">
            <v>325200A</v>
          </cell>
          <cell r="B11250" t="str">
            <v>COVER FIXING KIT, FM600</v>
          </cell>
          <cell r="C11250">
            <v>203</v>
          </cell>
          <cell r="D11250">
            <v>290</v>
          </cell>
          <cell r="E11250">
            <v>70.408000000000001</v>
          </cell>
        </row>
        <row r="11251">
          <cell r="A11251" t="str">
            <v>325651B</v>
          </cell>
          <cell r="B11251" t="str">
            <v>GUARD, STARTER TERMINALS</v>
          </cell>
          <cell r="C11251">
            <v>60.45</v>
          </cell>
          <cell r="D11251">
            <v>86.36</v>
          </cell>
          <cell r="E11251">
            <v>40.768000000000001</v>
          </cell>
        </row>
        <row r="11252">
          <cell r="A11252" t="str">
            <v>350374E</v>
          </cell>
          <cell r="B11252" t="str">
            <v>ELBOW,90 DEG 6 INSHT RAD</v>
          </cell>
          <cell r="C11252">
            <v>35.85</v>
          </cell>
          <cell r="D11252">
            <v>51.22</v>
          </cell>
          <cell r="E11252">
            <v>24.18</v>
          </cell>
        </row>
        <row r="11253">
          <cell r="A11253" t="str">
            <v>350705E</v>
          </cell>
          <cell r="B11253" t="str">
            <v>TUBE,GOV.DRAIN SG</v>
          </cell>
          <cell r="C11253">
            <v>35.29</v>
          </cell>
          <cell r="D11253">
            <v>50.42</v>
          </cell>
          <cell r="E11253">
            <v>35.002679999999998</v>
          </cell>
        </row>
        <row r="11254">
          <cell r="A11254" t="str">
            <v>350742A</v>
          </cell>
          <cell r="B11254" t="str">
            <v>GASKET,TURBO ADAPTER</v>
          </cell>
          <cell r="C11254">
            <v>35.880000000000003</v>
          </cell>
          <cell r="D11254">
            <v>51.26</v>
          </cell>
          <cell r="E11254">
            <v>12.0328</v>
          </cell>
        </row>
        <row r="11255">
          <cell r="A11255" t="str">
            <v>350780A</v>
          </cell>
          <cell r="B11255" t="str">
            <v>GASKET,TURBO OIL SUPPLY</v>
          </cell>
          <cell r="C11255">
            <v>2.41</v>
          </cell>
          <cell r="D11255">
            <v>3.44</v>
          </cell>
          <cell r="E11255">
            <v>0.58697999999999995</v>
          </cell>
        </row>
        <row r="11256">
          <cell r="A11256" t="str">
            <v>350831U</v>
          </cell>
          <cell r="B11256" t="str">
            <v>TUBE,AIR START SUPPL</v>
          </cell>
          <cell r="C11256">
            <v>29.4</v>
          </cell>
          <cell r="D11256">
            <v>42</v>
          </cell>
          <cell r="E11256">
            <v>25.789960000000001</v>
          </cell>
        </row>
        <row r="11257">
          <cell r="A11257" t="str">
            <v>350890A</v>
          </cell>
          <cell r="B11257" t="str">
            <v>ADAPTER M18 X 1.5 - .38 NPT</v>
          </cell>
          <cell r="C11257">
            <v>21.17</v>
          </cell>
          <cell r="D11257">
            <v>30.24</v>
          </cell>
          <cell r="E11257">
            <v>9.1519999999999992</v>
          </cell>
        </row>
        <row r="11258">
          <cell r="A11258" t="str">
            <v>350890B</v>
          </cell>
          <cell r="B11258" t="str">
            <v>ADAPTER M10 X 1 - .12 NPT</v>
          </cell>
          <cell r="C11258">
            <v>18.59</v>
          </cell>
          <cell r="D11258">
            <v>26.56</v>
          </cell>
          <cell r="E11258">
            <v>5.8631000000000002</v>
          </cell>
        </row>
        <row r="11259">
          <cell r="A11259" t="str">
            <v>350890C</v>
          </cell>
          <cell r="B11259" t="str">
            <v>ADAPTER M12 X 1.5 - .25 NPT</v>
          </cell>
          <cell r="C11259">
            <v>16.89</v>
          </cell>
          <cell r="D11259">
            <v>24.13</v>
          </cell>
          <cell r="E11259">
            <v>5.2931800000000004</v>
          </cell>
        </row>
        <row r="11260">
          <cell r="A11260" t="str">
            <v>350890D</v>
          </cell>
          <cell r="B11260" t="str">
            <v>ADAPTOR M27 X 2 - .75 NPT</v>
          </cell>
          <cell r="C11260">
            <v>43.18</v>
          </cell>
          <cell r="D11260">
            <v>61.68</v>
          </cell>
          <cell r="E11260">
            <v>12.150740000000001</v>
          </cell>
        </row>
        <row r="11261">
          <cell r="A11261" t="str">
            <v>350890E</v>
          </cell>
          <cell r="B11261" t="str">
            <v>ADAPTER M16 X 1.5 - .25 NPT</v>
          </cell>
          <cell r="C11261">
            <v>11.56</v>
          </cell>
          <cell r="D11261">
            <v>16.510000000000002</v>
          </cell>
          <cell r="E11261">
            <v>7.7969799999999996</v>
          </cell>
        </row>
        <row r="11262">
          <cell r="A11262" t="str">
            <v>350890G</v>
          </cell>
          <cell r="B11262" t="str">
            <v>ADAPTER M33 X 2 - 1.00 NPT</v>
          </cell>
          <cell r="C11262">
            <v>107.14</v>
          </cell>
          <cell r="D11262">
            <v>153.06</v>
          </cell>
          <cell r="E11262">
            <v>27.664000000000001</v>
          </cell>
        </row>
        <row r="11263">
          <cell r="A11263" t="str">
            <v>350890H</v>
          </cell>
          <cell r="B11263" t="str">
            <v>ADAPTER M33 X 2 - 1.00 NPT</v>
          </cell>
          <cell r="C11263">
            <v>22.1</v>
          </cell>
          <cell r="D11263">
            <v>31.57</v>
          </cell>
          <cell r="E11263">
            <v>14.9032</v>
          </cell>
        </row>
        <row r="11264">
          <cell r="A11264" t="str">
            <v>350906A</v>
          </cell>
          <cell r="B11264" t="str">
            <v>BRACKET,HEAT SHIELD</v>
          </cell>
          <cell r="C11264">
            <v>84.82</v>
          </cell>
          <cell r="D11264">
            <v>121.17</v>
          </cell>
          <cell r="E11264">
            <v>57.2</v>
          </cell>
        </row>
        <row r="11265">
          <cell r="A11265" t="str">
            <v>350962C</v>
          </cell>
          <cell r="B11265" t="str">
            <v>GASKET</v>
          </cell>
          <cell r="C11265">
            <v>1.46</v>
          </cell>
          <cell r="D11265">
            <v>2.08</v>
          </cell>
          <cell r="E11265">
            <v>0.74880000000000002</v>
          </cell>
        </row>
        <row r="11266">
          <cell r="A11266" t="str">
            <v>350963A</v>
          </cell>
          <cell r="B11266" t="str">
            <v>O RING</v>
          </cell>
          <cell r="C11266">
            <v>2.71</v>
          </cell>
          <cell r="D11266">
            <v>3.87</v>
          </cell>
          <cell r="E11266">
            <v>1.0815999999999999</v>
          </cell>
        </row>
        <row r="11267">
          <cell r="A11267" t="str">
            <v>350971A</v>
          </cell>
          <cell r="B11267" t="str">
            <v>O RING</v>
          </cell>
          <cell r="C11267">
            <v>2.11</v>
          </cell>
          <cell r="D11267">
            <v>3.02</v>
          </cell>
          <cell r="E11267">
            <v>0.92559999999999998</v>
          </cell>
        </row>
        <row r="11268">
          <cell r="A11268" t="str">
            <v>351027A</v>
          </cell>
          <cell r="B11268" t="str">
            <v>GASKET</v>
          </cell>
          <cell r="C11268">
            <v>2.98</v>
          </cell>
          <cell r="D11268">
            <v>4.25</v>
          </cell>
          <cell r="E11268">
            <v>1.0087999999999999</v>
          </cell>
        </row>
        <row r="11269">
          <cell r="A11269" t="str">
            <v>351109D</v>
          </cell>
          <cell r="B11269" t="str">
            <v>CRANKCASE</v>
          </cell>
          <cell r="C11269">
            <v>8840</v>
          </cell>
          <cell r="D11269">
            <v>12628.57</v>
          </cell>
          <cell r="E11269">
            <v>5720</v>
          </cell>
        </row>
        <row r="11270">
          <cell r="A11270" t="str">
            <v>351128A</v>
          </cell>
          <cell r="B11270" t="str">
            <v>GASKET</v>
          </cell>
          <cell r="C11270">
            <v>0.93</v>
          </cell>
          <cell r="D11270">
            <v>1.33</v>
          </cell>
          <cell r="E11270">
            <v>0.312</v>
          </cell>
        </row>
        <row r="11271">
          <cell r="A11271" t="str">
            <v>351197A</v>
          </cell>
          <cell r="B11271" t="str">
            <v>O RING</v>
          </cell>
          <cell r="C11271">
            <v>4.37</v>
          </cell>
          <cell r="D11271">
            <v>6.24</v>
          </cell>
          <cell r="E11271">
            <v>1.4039999999999999</v>
          </cell>
        </row>
        <row r="11272">
          <cell r="A11272" t="str">
            <v>351227A</v>
          </cell>
          <cell r="B11272" t="str">
            <v>GASKET</v>
          </cell>
          <cell r="C11272">
            <v>6.94</v>
          </cell>
          <cell r="D11272">
            <v>9.91</v>
          </cell>
          <cell r="E11272">
            <v>4.16</v>
          </cell>
        </row>
        <row r="11273">
          <cell r="A11273" t="str">
            <v>351254A</v>
          </cell>
          <cell r="B11273" t="str">
            <v>GASKET</v>
          </cell>
          <cell r="C11273">
            <v>4</v>
          </cell>
          <cell r="D11273">
            <v>5.71</v>
          </cell>
          <cell r="E11273">
            <v>1.0608</v>
          </cell>
        </row>
        <row r="11274">
          <cell r="A11274" t="str">
            <v>351265A</v>
          </cell>
          <cell r="B11274" t="str">
            <v>O RING</v>
          </cell>
          <cell r="C11274">
            <v>9.82</v>
          </cell>
          <cell r="D11274">
            <v>14.03</v>
          </cell>
          <cell r="E11274">
            <v>3.38</v>
          </cell>
        </row>
        <row r="11275">
          <cell r="A11275" t="str">
            <v>351266A</v>
          </cell>
          <cell r="B11275" t="str">
            <v>O RING</v>
          </cell>
          <cell r="C11275">
            <v>8.26</v>
          </cell>
          <cell r="D11275">
            <v>11.8</v>
          </cell>
          <cell r="E11275">
            <v>3.0055999999999998</v>
          </cell>
        </row>
        <row r="11276">
          <cell r="A11276" t="str">
            <v>351438C</v>
          </cell>
          <cell r="B11276" t="str">
            <v>TUBE,OIL INLET</v>
          </cell>
          <cell r="C11276">
            <v>37.04</v>
          </cell>
          <cell r="D11276">
            <v>52.91</v>
          </cell>
          <cell r="E11276">
            <v>24.750599999999999</v>
          </cell>
        </row>
        <row r="11277">
          <cell r="A11277" t="str">
            <v>351454K</v>
          </cell>
          <cell r="B11277" t="str">
            <v>TUBE, BAL LINE</v>
          </cell>
          <cell r="C11277">
            <v>25.97</v>
          </cell>
          <cell r="D11277">
            <v>37.1</v>
          </cell>
          <cell r="E11277">
            <v>24.81175</v>
          </cell>
        </row>
        <row r="11278">
          <cell r="A11278" t="str">
            <v>351454W</v>
          </cell>
          <cell r="B11278" t="str">
            <v>TUBE,OIL PUMP FEEDBACK</v>
          </cell>
          <cell r="C11278">
            <v>23.64</v>
          </cell>
          <cell r="D11278">
            <v>33.770000000000003</v>
          </cell>
          <cell r="E11278">
            <v>19.715499999999999</v>
          </cell>
        </row>
        <row r="11279">
          <cell r="A11279" t="str">
            <v>351454Z</v>
          </cell>
          <cell r="B11279" t="str">
            <v>TUBE, OIL PUMP FEEDBACK</v>
          </cell>
          <cell r="C11279">
            <v>62.97</v>
          </cell>
          <cell r="D11279">
            <v>89.95</v>
          </cell>
          <cell r="E11279">
            <v>20.040800000000001</v>
          </cell>
        </row>
        <row r="11280">
          <cell r="A11280" t="str">
            <v>351475B</v>
          </cell>
          <cell r="B11280" t="str">
            <v>HOUSING,BUTTERFLY VALVE</v>
          </cell>
          <cell r="C11280">
            <v>529.27</v>
          </cell>
          <cell r="D11280">
            <v>756.11</v>
          </cell>
          <cell r="E11280">
            <v>512.78309999999999</v>
          </cell>
        </row>
        <row r="11281">
          <cell r="A11281" t="str">
            <v>351595A</v>
          </cell>
          <cell r="B11281" t="str">
            <v>GASKET</v>
          </cell>
          <cell r="C11281">
            <v>50.24</v>
          </cell>
          <cell r="D11281">
            <v>71.760000000000005</v>
          </cell>
          <cell r="E11281">
            <v>17.076799999999999</v>
          </cell>
        </row>
        <row r="11282">
          <cell r="A11282" t="str">
            <v>351600A</v>
          </cell>
          <cell r="B11282" t="str">
            <v>O RING</v>
          </cell>
          <cell r="C11282">
            <v>13.46</v>
          </cell>
          <cell r="D11282">
            <v>19.23</v>
          </cell>
          <cell r="E11282">
            <v>3.2864</v>
          </cell>
        </row>
        <row r="11283">
          <cell r="A11283" t="str">
            <v>351602A</v>
          </cell>
          <cell r="B11283" t="str">
            <v>O RING</v>
          </cell>
          <cell r="C11283">
            <v>9.3800000000000008</v>
          </cell>
          <cell r="D11283">
            <v>13.41</v>
          </cell>
          <cell r="E11283">
            <v>2.444</v>
          </cell>
        </row>
        <row r="11284">
          <cell r="A11284" t="str">
            <v>351688E</v>
          </cell>
          <cell r="B11284" t="str">
            <v>TUBE, AIR PRELUBE</v>
          </cell>
          <cell r="C11284">
            <v>32.9</v>
          </cell>
          <cell r="D11284">
            <v>46.99</v>
          </cell>
          <cell r="E11284">
            <v>27.626200000000001</v>
          </cell>
        </row>
        <row r="11285">
          <cell r="A11285" t="str">
            <v>39079A</v>
          </cell>
          <cell r="B11285" t="str">
            <v>PIN DOWEL</v>
          </cell>
          <cell r="C11285">
            <v>129.59</v>
          </cell>
          <cell r="D11285">
            <v>185.13</v>
          </cell>
          <cell r="E11285">
            <v>132.65554</v>
          </cell>
        </row>
        <row r="11286">
          <cell r="A11286" t="str">
            <v>41236A</v>
          </cell>
          <cell r="B11286" t="str">
            <v>CLAMP,HOSE 3.06-4.0</v>
          </cell>
          <cell r="C11286">
            <v>1.69</v>
          </cell>
          <cell r="D11286">
            <v>2.42</v>
          </cell>
          <cell r="E11286">
            <v>0.312</v>
          </cell>
        </row>
        <row r="11287">
          <cell r="A11287" t="str">
            <v>41236B</v>
          </cell>
          <cell r="B11287" t="str">
            <v>CLAMP,HOSE 4.06-5.0</v>
          </cell>
          <cell r="C11287">
            <v>1.98</v>
          </cell>
          <cell r="D11287">
            <v>2.83</v>
          </cell>
          <cell r="E11287">
            <v>0.37461</v>
          </cell>
        </row>
        <row r="11288">
          <cell r="A11288" t="str">
            <v>41236C</v>
          </cell>
          <cell r="B11288" t="str">
            <v>CLAMP,HOSE 1.56-2.5</v>
          </cell>
          <cell r="C11288">
            <v>1.24</v>
          </cell>
          <cell r="D11288">
            <v>1.77</v>
          </cell>
          <cell r="E11288">
            <v>0.21944</v>
          </cell>
        </row>
        <row r="11289">
          <cell r="A11289" t="str">
            <v>41236D</v>
          </cell>
          <cell r="B11289" t="str">
            <v>CLAMP,HOSE 2.06-3.0</v>
          </cell>
          <cell r="C11289">
            <v>1.42</v>
          </cell>
          <cell r="D11289">
            <v>2.0299999999999998</v>
          </cell>
          <cell r="E11289">
            <v>0.24959999999999999</v>
          </cell>
        </row>
        <row r="11290">
          <cell r="A11290" t="str">
            <v>41236E</v>
          </cell>
          <cell r="B11290" t="str">
            <v>CLAMP,HOSE 5.12-6.0</v>
          </cell>
          <cell r="C11290">
            <v>1.68</v>
          </cell>
          <cell r="D11290">
            <v>2.4</v>
          </cell>
          <cell r="E11290">
            <v>0.40185999999999999</v>
          </cell>
        </row>
        <row r="11291">
          <cell r="A11291" t="str">
            <v>41236F</v>
          </cell>
          <cell r="B11291" t="str">
            <v>CLAMP,HOSE 6.12-7.0</v>
          </cell>
          <cell r="C11291">
            <v>0.97</v>
          </cell>
          <cell r="D11291">
            <v>1.38</v>
          </cell>
          <cell r="E11291">
            <v>0.50014000000000003</v>
          </cell>
        </row>
        <row r="11292">
          <cell r="A11292" t="str">
            <v>41236G</v>
          </cell>
          <cell r="B11292" t="str">
            <v>CLAMP,HOSE .81-1.75</v>
          </cell>
          <cell r="C11292">
            <v>1.21</v>
          </cell>
          <cell r="D11292">
            <v>1.73</v>
          </cell>
          <cell r="E11292">
            <v>0.21840000000000001</v>
          </cell>
        </row>
        <row r="11293">
          <cell r="A11293" t="str">
            <v>41236J</v>
          </cell>
          <cell r="B11293" t="str">
            <v>CLAMP,HOSE 1.81-2.75</v>
          </cell>
          <cell r="C11293">
            <v>1.0900000000000001</v>
          </cell>
          <cell r="D11293">
            <v>1.56</v>
          </cell>
          <cell r="E11293">
            <v>0.18407999999999999</v>
          </cell>
        </row>
        <row r="11294">
          <cell r="A11294" t="str">
            <v>41236K</v>
          </cell>
          <cell r="B11294" t="str">
            <v>CLAMP,HOSE 2.56-3.5</v>
          </cell>
          <cell r="C11294">
            <v>1.67</v>
          </cell>
          <cell r="D11294">
            <v>2.39</v>
          </cell>
          <cell r="E11294">
            <v>0.28610000000000002</v>
          </cell>
        </row>
        <row r="11295">
          <cell r="A11295" t="str">
            <v>41236N</v>
          </cell>
          <cell r="B11295" t="str">
            <v>CLAMP,HOSE .81-1.5</v>
          </cell>
          <cell r="C11295">
            <v>0.82</v>
          </cell>
          <cell r="D11295">
            <v>1.17</v>
          </cell>
          <cell r="E11295">
            <v>0.21954000000000001</v>
          </cell>
        </row>
        <row r="11296">
          <cell r="A11296" t="str">
            <v>41236P</v>
          </cell>
          <cell r="B11296" t="str">
            <v>CLAMP,HOSE 4.62-5.5</v>
          </cell>
          <cell r="C11296">
            <v>1</v>
          </cell>
          <cell r="D11296">
            <v>1.43</v>
          </cell>
          <cell r="E11296">
            <v>0.62192000000000003</v>
          </cell>
        </row>
        <row r="11297">
          <cell r="A11297" t="str">
            <v>41236R</v>
          </cell>
          <cell r="B11297" t="str">
            <v>CLAMP,HOSE 1.06-2.0</v>
          </cell>
          <cell r="C11297">
            <v>0.75</v>
          </cell>
          <cell r="D11297">
            <v>1.08</v>
          </cell>
          <cell r="E11297">
            <v>0.22495000000000001</v>
          </cell>
        </row>
        <row r="11298">
          <cell r="A11298" t="str">
            <v>41236S</v>
          </cell>
          <cell r="B11298" t="str">
            <v>CLAMP, HOSE</v>
          </cell>
          <cell r="C11298">
            <v>3.48</v>
          </cell>
          <cell r="D11298">
            <v>4.97</v>
          </cell>
          <cell r="E11298">
            <v>0.97760000000000002</v>
          </cell>
        </row>
        <row r="11299">
          <cell r="A11299" t="str">
            <v>41236T</v>
          </cell>
          <cell r="B11299" t="str">
            <v>CLAMP,HOSE 1.31-2.25</v>
          </cell>
          <cell r="C11299">
            <v>1.02</v>
          </cell>
          <cell r="D11299">
            <v>1.46</v>
          </cell>
          <cell r="E11299">
            <v>0.22932</v>
          </cell>
        </row>
        <row r="11300">
          <cell r="A11300" t="str">
            <v>41260B</v>
          </cell>
          <cell r="B11300" t="str">
            <v>NUT TUBING</v>
          </cell>
          <cell r="C11300">
            <v>4.53</v>
          </cell>
          <cell r="D11300">
            <v>6.47</v>
          </cell>
          <cell r="E11300">
            <v>2.6831999999999998</v>
          </cell>
        </row>
        <row r="11301">
          <cell r="A11301" t="str">
            <v>41260C</v>
          </cell>
          <cell r="B11301" t="str">
            <v>NUT TUBING</v>
          </cell>
          <cell r="C11301">
            <v>0.74</v>
          </cell>
          <cell r="D11301">
            <v>1.06</v>
          </cell>
          <cell r="E11301">
            <v>0.49919999999999998</v>
          </cell>
        </row>
        <row r="11302">
          <cell r="A11302" t="str">
            <v>41260D</v>
          </cell>
          <cell r="B11302" t="str">
            <v>NUT TUBING</v>
          </cell>
          <cell r="C11302">
            <v>30.18</v>
          </cell>
          <cell r="D11302">
            <v>43.12</v>
          </cell>
          <cell r="E11302">
            <v>22.047999999999998</v>
          </cell>
        </row>
        <row r="11303">
          <cell r="A11303" t="str">
            <v>41330A</v>
          </cell>
          <cell r="B11303" t="str">
            <v>DISC RUBBER</v>
          </cell>
          <cell r="C11303">
            <v>9.26</v>
          </cell>
          <cell r="D11303">
            <v>13.22</v>
          </cell>
          <cell r="E11303">
            <v>6.24</v>
          </cell>
        </row>
        <row r="11304">
          <cell r="A11304" t="str">
            <v>41460A</v>
          </cell>
          <cell r="B11304" t="str">
            <v>RETAINER SEAL</v>
          </cell>
          <cell r="C11304">
            <v>5.66</v>
          </cell>
          <cell r="D11304">
            <v>8.09</v>
          </cell>
          <cell r="E11304">
            <v>0.98799999999999999</v>
          </cell>
        </row>
        <row r="11305">
          <cell r="A11305" t="str">
            <v>41879A</v>
          </cell>
          <cell r="B11305" t="str">
            <v>COUPLING, HALF .50</v>
          </cell>
          <cell r="C11305">
            <v>2.06</v>
          </cell>
          <cell r="D11305">
            <v>2.94</v>
          </cell>
          <cell r="E11305">
            <v>1.0626199999999999</v>
          </cell>
        </row>
        <row r="11306">
          <cell r="A11306" t="str">
            <v>41879B</v>
          </cell>
          <cell r="B11306" t="str">
            <v>COUPLING, HALF PIPE 1.00</v>
          </cell>
          <cell r="C11306">
            <v>2.64</v>
          </cell>
          <cell r="D11306">
            <v>3.76</v>
          </cell>
          <cell r="E11306">
            <v>1.72505</v>
          </cell>
        </row>
        <row r="11307">
          <cell r="A11307" t="str">
            <v>41879C</v>
          </cell>
          <cell r="B11307" t="str">
            <v>COUPLING,HALF 1.25</v>
          </cell>
          <cell r="C11307">
            <v>3.26</v>
          </cell>
          <cell r="D11307">
            <v>4.66</v>
          </cell>
          <cell r="E11307">
            <v>2.20241</v>
          </cell>
        </row>
        <row r="11308">
          <cell r="A11308" t="str">
            <v>41879D</v>
          </cell>
          <cell r="B11308" t="str">
            <v>COUPLING,HALF,1.50</v>
          </cell>
          <cell r="C11308">
            <v>4.1399999999999997</v>
          </cell>
          <cell r="D11308">
            <v>5.91</v>
          </cell>
          <cell r="E11308">
            <v>2.7900100000000001</v>
          </cell>
        </row>
        <row r="11309">
          <cell r="A11309" t="str">
            <v>41879E</v>
          </cell>
          <cell r="B11309" t="str">
            <v>COUPLING,HALF 3.00</v>
          </cell>
          <cell r="C11309">
            <v>16.72</v>
          </cell>
          <cell r="D11309">
            <v>23.89</v>
          </cell>
          <cell r="E11309">
            <v>11.2736</v>
          </cell>
        </row>
        <row r="11310">
          <cell r="A11310" t="str">
            <v>41879F</v>
          </cell>
          <cell r="B11310" t="str">
            <v>COUPLING,HALF 2.00</v>
          </cell>
          <cell r="C11310">
            <v>14.4</v>
          </cell>
          <cell r="D11310">
            <v>20.57</v>
          </cell>
          <cell r="E11310">
            <v>3.1391399999999998</v>
          </cell>
        </row>
        <row r="11311">
          <cell r="A11311" t="str">
            <v>41879H</v>
          </cell>
          <cell r="B11311" t="str">
            <v>COUPLING, HALF 2.5</v>
          </cell>
          <cell r="C11311">
            <v>11.31</v>
          </cell>
          <cell r="D11311">
            <v>16.149999999999999</v>
          </cell>
          <cell r="E11311">
            <v>7.6231999999999998</v>
          </cell>
        </row>
        <row r="11312">
          <cell r="A11312" t="str">
            <v>41893M</v>
          </cell>
          <cell r="B11312" t="str">
            <v>HOSE FLEX ASM</v>
          </cell>
          <cell r="C11312">
            <v>22.74</v>
          </cell>
          <cell r="D11312">
            <v>32.479999999999997</v>
          </cell>
          <cell r="E11312">
            <v>5.9488000000000003</v>
          </cell>
        </row>
        <row r="11313">
          <cell r="A11313" t="str">
            <v>41935H</v>
          </cell>
          <cell r="B11313" t="str">
            <v>PIPE,.50 X 37.50 TBE</v>
          </cell>
          <cell r="C11313">
            <v>28.8</v>
          </cell>
          <cell r="D11313">
            <v>41.14</v>
          </cell>
          <cell r="E11313">
            <v>13.135199999999999</v>
          </cell>
        </row>
        <row r="11314">
          <cell r="A11314" t="str">
            <v>41935K</v>
          </cell>
          <cell r="B11314" t="str">
            <v>PIPE,.50 X 2.12 TBE</v>
          </cell>
          <cell r="C11314">
            <v>2.15</v>
          </cell>
          <cell r="D11314">
            <v>3.07</v>
          </cell>
          <cell r="E11314">
            <v>0.71031999999999995</v>
          </cell>
        </row>
        <row r="11315">
          <cell r="A11315" t="str">
            <v>41938A</v>
          </cell>
          <cell r="B11315" t="str">
            <v>SPACER,.44IDX1X.5 LG</v>
          </cell>
          <cell r="C11315">
            <v>5.78</v>
          </cell>
          <cell r="D11315">
            <v>8.25</v>
          </cell>
          <cell r="E11315">
            <v>1.2376</v>
          </cell>
        </row>
        <row r="11316">
          <cell r="A11316" t="str">
            <v>44005B</v>
          </cell>
          <cell r="B11316" t="str">
            <v>ERMETO TUBE FERRULE</v>
          </cell>
          <cell r="C11316">
            <v>0.38</v>
          </cell>
          <cell r="D11316">
            <v>0.55000000000000004</v>
          </cell>
          <cell r="E11316">
            <v>0.26</v>
          </cell>
        </row>
        <row r="11317">
          <cell r="A11317" t="str">
            <v>44005D</v>
          </cell>
          <cell r="B11317" t="str">
            <v>ERMETO SAFETY RING</v>
          </cell>
          <cell r="C11317">
            <v>0.87</v>
          </cell>
          <cell r="D11317">
            <v>1.24</v>
          </cell>
          <cell r="E11317">
            <v>0.54288000000000003</v>
          </cell>
        </row>
        <row r="11318">
          <cell r="A11318" t="str">
            <v>44081A</v>
          </cell>
          <cell r="B11318" t="str">
            <v>PIPE,1.25 X 5.00 TBE</v>
          </cell>
          <cell r="C11318">
            <v>3.15</v>
          </cell>
          <cell r="D11318">
            <v>4.49</v>
          </cell>
          <cell r="E11318">
            <v>2.1215999999999999</v>
          </cell>
        </row>
        <row r="11319">
          <cell r="A11319" t="str">
            <v>44081G</v>
          </cell>
          <cell r="B11319" t="str">
            <v>PIPE,1.25 X 9.50 TOE</v>
          </cell>
          <cell r="C11319">
            <v>20.8</v>
          </cell>
          <cell r="D11319">
            <v>29.71</v>
          </cell>
          <cell r="E11319">
            <v>5.7615999999999996</v>
          </cell>
        </row>
        <row r="11320">
          <cell r="A11320" t="str">
            <v>44129D</v>
          </cell>
          <cell r="B11320" t="str">
            <v>FLANGE PIPE</v>
          </cell>
          <cell r="C11320">
            <v>20.34</v>
          </cell>
          <cell r="D11320">
            <v>29.06</v>
          </cell>
          <cell r="E11320">
            <v>20.263310000000001</v>
          </cell>
        </row>
        <row r="11321">
          <cell r="A11321" t="str">
            <v>44364A</v>
          </cell>
          <cell r="B11321" t="str">
            <v>INSERT W P SL THRUST</v>
          </cell>
          <cell r="C11321">
            <v>1.79</v>
          </cell>
          <cell r="D11321">
            <v>2.5499999999999998</v>
          </cell>
          <cell r="E11321">
            <v>1.2019899999999999</v>
          </cell>
        </row>
        <row r="11322">
          <cell r="A11322" t="str">
            <v>44408B</v>
          </cell>
          <cell r="B11322" t="str">
            <v>KEY,.1875SQX1.62 LG</v>
          </cell>
          <cell r="C11322">
            <v>1.4</v>
          </cell>
          <cell r="D11322">
            <v>2</v>
          </cell>
          <cell r="E11322">
            <v>0.26</v>
          </cell>
        </row>
        <row r="11323">
          <cell r="A11323" t="str">
            <v>44823C</v>
          </cell>
          <cell r="B11323" t="str">
            <v>BEARING NEEDLE</v>
          </cell>
          <cell r="C11323">
            <v>15.61</v>
          </cell>
          <cell r="D11323">
            <v>22.29</v>
          </cell>
          <cell r="E11323">
            <v>2.4752000000000001</v>
          </cell>
        </row>
        <row r="11324">
          <cell r="A11324" t="str">
            <v>44831A</v>
          </cell>
          <cell r="B11324" t="str">
            <v>PIN,DOWEL,.156X.75LG</v>
          </cell>
          <cell r="C11324">
            <v>3.11</v>
          </cell>
          <cell r="D11324">
            <v>4.4400000000000004</v>
          </cell>
          <cell r="E11324">
            <v>2.0982599999999998</v>
          </cell>
        </row>
        <row r="11325">
          <cell r="A11325" t="str">
            <v>44893A</v>
          </cell>
          <cell r="B11325" t="str">
            <v>SPACER,.44X.75X.25LG</v>
          </cell>
          <cell r="C11325">
            <v>11.59</v>
          </cell>
          <cell r="D11325">
            <v>16.55</v>
          </cell>
          <cell r="E11325">
            <v>3.1616</v>
          </cell>
        </row>
        <row r="11326">
          <cell r="A11326" t="str">
            <v>44893C</v>
          </cell>
          <cell r="B11326" t="str">
            <v>SPACER,.44X.75X.12LG</v>
          </cell>
          <cell r="C11326">
            <v>6.43</v>
          </cell>
          <cell r="D11326">
            <v>9.18</v>
          </cell>
          <cell r="E11326">
            <v>1.0815999999999999</v>
          </cell>
        </row>
        <row r="11327">
          <cell r="A11327" t="str">
            <v>44999C</v>
          </cell>
          <cell r="B11327" t="str">
            <v>RING,INT.RET.-300</v>
          </cell>
          <cell r="C11327">
            <v>5.68</v>
          </cell>
          <cell r="D11327">
            <v>8.1199999999999992</v>
          </cell>
          <cell r="E11327">
            <v>0.41599999999999998</v>
          </cell>
        </row>
        <row r="11328">
          <cell r="A11328" t="str">
            <v>44999E</v>
          </cell>
          <cell r="B11328" t="str">
            <v>RING,INT.RET.-187</v>
          </cell>
          <cell r="C11328">
            <v>0.96</v>
          </cell>
          <cell r="D11328">
            <v>1.37</v>
          </cell>
          <cell r="E11328">
            <v>0.54079999999999995</v>
          </cell>
        </row>
        <row r="11329">
          <cell r="A11329" t="str">
            <v>44999H</v>
          </cell>
          <cell r="B11329" t="str">
            <v>RING,INT.RET.-187</v>
          </cell>
          <cell r="C11329">
            <v>0.31</v>
          </cell>
          <cell r="D11329">
            <v>0.44</v>
          </cell>
          <cell r="E11329">
            <v>0.20799999999999999</v>
          </cell>
        </row>
        <row r="11330">
          <cell r="A11330" t="str">
            <v>44999J</v>
          </cell>
          <cell r="B11330" t="str">
            <v>RING,INT.RET.-125</v>
          </cell>
          <cell r="C11330">
            <v>1.05</v>
          </cell>
          <cell r="D11330">
            <v>1.5</v>
          </cell>
          <cell r="E11330">
            <v>0.2392</v>
          </cell>
        </row>
        <row r="11331">
          <cell r="A11331" t="str">
            <v>44999L</v>
          </cell>
          <cell r="B11331" t="str">
            <v>RING,INT.RET.-244</v>
          </cell>
          <cell r="C11331">
            <v>0.74</v>
          </cell>
          <cell r="D11331">
            <v>1.06</v>
          </cell>
          <cell r="E11331">
            <v>0.45760000000000001</v>
          </cell>
        </row>
        <row r="11332">
          <cell r="A11332" t="str">
            <v>44999M</v>
          </cell>
          <cell r="B11332" t="str">
            <v>RING,INT.RET.-225</v>
          </cell>
          <cell r="C11332">
            <v>0.49</v>
          </cell>
          <cell r="D11332">
            <v>0.69</v>
          </cell>
          <cell r="E11332">
            <v>0.32634999999999997</v>
          </cell>
        </row>
        <row r="11333">
          <cell r="A11333" t="str">
            <v>44999N</v>
          </cell>
          <cell r="B11333" t="str">
            <v>RING,INT.RET.-156</v>
          </cell>
          <cell r="C11333">
            <v>0.28000000000000003</v>
          </cell>
          <cell r="D11333">
            <v>0.39</v>
          </cell>
          <cell r="E11333">
            <v>0.14113000000000001</v>
          </cell>
        </row>
        <row r="11334">
          <cell r="A11334" t="str">
            <v>44999R</v>
          </cell>
          <cell r="B11334" t="str">
            <v>RING,INT.RET.-150</v>
          </cell>
          <cell r="C11334">
            <v>0.67</v>
          </cell>
          <cell r="D11334">
            <v>0.96</v>
          </cell>
          <cell r="E11334">
            <v>0.11108</v>
          </cell>
        </row>
        <row r="11335">
          <cell r="A11335" t="str">
            <v>44999S</v>
          </cell>
          <cell r="B11335" t="str">
            <v>RING,INT.RET.-118</v>
          </cell>
          <cell r="C11335">
            <v>0.25</v>
          </cell>
          <cell r="D11335">
            <v>0.35</v>
          </cell>
          <cell r="E11335">
            <v>0.1535</v>
          </cell>
        </row>
        <row r="11336">
          <cell r="A11336" t="str">
            <v>44999Y</v>
          </cell>
          <cell r="B11336" t="str">
            <v>RING,INT.RET.-315</v>
          </cell>
          <cell r="C11336">
            <v>1.69</v>
          </cell>
          <cell r="D11336">
            <v>2.42</v>
          </cell>
          <cell r="E11336">
            <v>1.0296000000000001</v>
          </cell>
        </row>
        <row r="11337">
          <cell r="A11337" t="str">
            <v>46000F</v>
          </cell>
          <cell r="B11337" t="str">
            <v>GASKET CYL HEAD</v>
          </cell>
          <cell r="C11337">
            <v>24.29</v>
          </cell>
          <cell r="D11337">
            <v>34.700000000000003</v>
          </cell>
          <cell r="E11337">
            <v>16.38</v>
          </cell>
        </row>
        <row r="11338">
          <cell r="A11338" t="str">
            <v>46030D</v>
          </cell>
          <cell r="B11338" t="str">
            <v>SLEEVE, CYLINDER</v>
          </cell>
          <cell r="C11338">
            <v>137.72</v>
          </cell>
          <cell r="D11338">
            <v>196.74</v>
          </cell>
          <cell r="E11338">
            <v>92.872</v>
          </cell>
        </row>
        <row r="11339">
          <cell r="A11339" t="str">
            <v>46064A</v>
          </cell>
          <cell r="B11339" t="str">
            <v>ELBOW W P INLET</v>
          </cell>
          <cell r="C11339">
            <v>57.83</v>
          </cell>
          <cell r="D11339">
            <v>82.62</v>
          </cell>
          <cell r="E11339">
            <v>39</v>
          </cell>
        </row>
        <row r="11340">
          <cell r="A11340" t="str">
            <v>47036C</v>
          </cell>
          <cell r="B11340" t="str">
            <v>VALVE,INTAKE</v>
          </cell>
          <cell r="C11340">
            <v>160.85</v>
          </cell>
          <cell r="D11340">
            <v>229.78</v>
          </cell>
          <cell r="E11340">
            <v>108.47199999999999</v>
          </cell>
        </row>
        <row r="11341">
          <cell r="A11341" t="str">
            <v>47108F</v>
          </cell>
          <cell r="B11341" t="str">
            <v>NBL BUSHING,PISTON PIN</v>
          </cell>
          <cell r="C11341">
            <v>20.65</v>
          </cell>
          <cell r="D11341">
            <v>29.5</v>
          </cell>
          <cell r="E11341">
            <v>9.2050400000000003</v>
          </cell>
        </row>
        <row r="11342">
          <cell r="A11342" t="str">
            <v>47130H</v>
          </cell>
          <cell r="B11342" t="str">
            <v>SLEEVE, CYLINDER</v>
          </cell>
          <cell r="C11342">
            <v>117.28</v>
          </cell>
          <cell r="D11342">
            <v>167.55</v>
          </cell>
          <cell r="E11342">
            <v>79.091999999999999</v>
          </cell>
        </row>
        <row r="11343">
          <cell r="A11343" t="str">
            <v>47206A</v>
          </cell>
          <cell r="B11343" t="str">
            <v>NBL PIN, PISTON</v>
          </cell>
          <cell r="C11343">
            <v>180</v>
          </cell>
          <cell r="D11343">
            <v>257.14</v>
          </cell>
          <cell r="E11343">
            <v>23.088000000000001</v>
          </cell>
        </row>
        <row r="11344">
          <cell r="A11344" t="str">
            <v>472102A</v>
          </cell>
          <cell r="B11344" t="str">
            <v>TOOL, COMBUSTION ANALYZER</v>
          </cell>
          <cell r="C11344">
            <v>9804.9</v>
          </cell>
          <cell r="D11344">
            <v>14007</v>
          </cell>
          <cell r="E11344">
            <v>6428.4480000000003</v>
          </cell>
        </row>
        <row r="11345">
          <cell r="A11345" t="str">
            <v>475025A</v>
          </cell>
          <cell r="B11345" t="str">
            <v>UNIVERSAL BOROSCOPE KIT</v>
          </cell>
          <cell r="C11345">
            <v>12491.69</v>
          </cell>
          <cell r="D11345">
            <v>17845.259999999998</v>
          </cell>
          <cell r="E11345">
            <v>8424</v>
          </cell>
        </row>
        <row r="11346">
          <cell r="A11346" t="str">
            <v>475026A</v>
          </cell>
          <cell r="B11346" t="str">
            <v>SCREW, ADJUSTING</v>
          </cell>
          <cell r="C11346">
            <v>24.59</v>
          </cell>
          <cell r="D11346">
            <v>35.130000000000003</v>
          </cell>
          <cell r="E11346">
            <v>16.847999999999999</v>
          </cell>
        </row>
        <row r="11347">
          <cell r="A11347" t="str">
            <v>475026B</v>
          </cell>
          <cell r="B11347" t="str">
            <v>CAP, CLOSING</v>
          </cell>
          <cell r="C11347">
            <v>147.55000000000001</v>
          </cell>
          <cell r="D11347">
            <v>210.79</v>
          </cell>
          <cell r="E11347">
            <v>98.28</v>
          </cell>
        </row>
        <row r="11348">
          <cell r="A11348" t="str">
            <v>475026C</v>
          </cell>
          <cell r="B11348" t="str">
            <v>SPRING SEAT, TOP</v>
          </cell>
          <cell r="C11348">
            <v>73.77</v>
          </cell>
          <cell r="D11348">
            <v>105.39</v>
          </cell>
          <cell r="E11348">
            <v>49.607999999999997</v>
          </cell>
        </row>
        <row r="11349">
          <cell r="A11349" t="str">
            <v>475026D</v>
          </cell>
          <cell r="B11349" t="str">
            <v>NUT, HEX, JAM</v>
          </cell>
          <cell r="C11349">
            <v>4.34</v>
          </cell>
          <cell r="D11349">
            <v>6.21</v>
          </cell>
          <cell r="E11349">
            <v>3.7440000000000002</v>
          </cell>
        </row>
        <row r="11350">
          <cell r="A11350" t="str">
            <v>475073A</v>
          </cell>
          <cell r="B11350" t="str">
            <v>HIGH TEMPERATURE INFRARED THERMOMETER</v>
          </cell>
          <cell r="C11350">
            <v>1582.2</v>
          </cell>
          <cell r="D11350">
            <v>2260.29</v>
          </cell>
          <cell r="E11350">
            <v>889.15840000000003</v>
          </cell>
        </row>
        <row r="11351">
          <cell r="A11351" t="str">
            <v>47605E</v>
          </cell>
          <cell r="B11351" t="str">
            <v>RING,PISTON OIL CONTROL</v>
          </cell>
          <cell r="C11351">
            <v>35.18</v>
          </cell>
          <cell r="D11351">
            <v>50.26</v>
          </cell>
          <cell r="E11351">
            <v>13.21611</v>
          </cell>
        </row>
        <row r="11352">
          <cell r="A11352" t="str">
            <v>47605W</v>
          </cell>
          <cell r="B11352" t="str">
            <v>RING,PISTON OIL CONTROL</v>
          </cell>
          <cell r="C11352">
            <v>68.34</v>
          </cell>
          <cell r="D11352">
            <v>97.63</v>
          </cell>
          <cell r="E11352">
            <v>16.372620000000001</v>
          </cell>
        </row>
        <row r="11353">
          <cell r="A11353" t="str">
            <v>48406A</v>
          </cell>
          <cell r="B11353" t="str">
            <v>SPACER,.406X.75X1.688LG</v>
          </cell>
          <cell r="C11353">
            <v>9.86</v>
          </cell>
          <cell r="D11353">
            <v>14.09</v>
          </cell>
          <cell r="E11353">
            <v>5.5431999999999997</v>
          </cell>
        </row>
        <row r="11354">
          <cell r="A11354" t="str">
            <v>48406B</v>
          </cell>
          <cell r="B11354" t="str">
            <v>SPACER,.41X.75X1.1LG</v>
          </cell>
          <cell r="C11354">
            <v>5.39</v>
          </cell>
          <cell r="D11354">
            <v>7.7</v>
          </cell>
          <cell r="E11354">
            <v>1.9448000000000001</v>
          </cell>
        </row>
        <row r="11355">
          <cell r="A11355" t="str">
            <v>48406D</v>
          </cell>
          <cell r="B11355" t="str">
            <v>SPACER,.41X.75X.34 LG</v>
          </cell>
          <cell r="C11355">
            <v>0.14000000000000001</v>
          </cell>
          <cell r="D11355">
            <v>0.21</v>
          </cell>
          <cell r="E11355">
            <v>2.9479999999999999E-2</v>
          </cell>
        </row>
        <row r="11356">
          <cell r="A11356" t="str">
            <v>48406H</v>
          </cell>
          <cell r="B11356" t="str">
            <v>SPACER,.41X.75X.38LG</v>
          </cell>
          <cell r="C11356">
            <v>7.22</v>
          </cell>
          <cell r="D11356">
            <v>10.32</v>
          </cell>
          <cell r="E11356">
            <v>1.1648000000000001</v>
          </cell>
        </row>
        <row r="11357">
          <cell r="A11357" t="str">
            <v>48406J</v>
          </cell>
          <cell r="B11357" t="str">
            <v>SPACER,.41X.75X.59LG</v>
          </cell>
          <cell r="C11357">
            <v>0.13</v>
          </cell>
          <cell r="D11357">
            <v>0.18</v>
          </cell>
          <cell r="E11357">
            <v>8.4080000000000002E-2</v>
          </cell>
        </row>
        <row r="11358">
          <cell r="A11358" t="str">
            <v>48406M</v>
          </cell>
          <cell r="B11358" t="str">
            <v>SPACER,.41X.75X.28LG</v>
          </cell>
          <cell r="C11358">
            <v>7.68</v>
          </cell>
          <cell r="D11358">
            <v>10.98</v>
          </cell>
          <cell r="E11358">
            <v>5.1791999999999998</v>
          </cell>
        </row>
        <row r="11359">
          <cell r="A11359" t="str">
            <v>48406P</v>
          </cell>
          <cell r="B11359" t="str">
            <v>SPACER,.41X.75X1.3LG</v>
          </cell>
          <cell r="C11359">
            <v>3.83</v>
          </cell>
          <cell r="D11359">
            <v>5.48</v>
          </cell>
          <cell r="E11359">
            <v>2.3712</v>
          </cell>
        </row>
        <row r="11360">
          <cell r="A11360" t="str">
            <v>48406R</v>
          </cell>
          <cell r="B11360" t="str">
            <v>SPACER,.41X.75X2.0LG</v>
          </cell>
          <cell r="C11360">
            <v>6.15</v>
          </cell>
          <cell r="D11360">
            <v>8.7899999999999991</v>
          </cell>
          <cell r="E11360">
            <v>4.1496000000000004</v>
          </cell>
        </row>
        <row r="11361">
          <cell r="A11361" t="str">
            <v>48406X</v>
          </cell>
          <cell r="B11361" t="str">
            <v>SPACER,.41X.75X2.9LG</v>
          </cell>
          <cell r="C11361">
            <v>13.22</v>
          </cell>
          <cell r="D11361">
            <v>18.88</v>
          </cell>
          <cell r="E11361">
            <v>2.7664</v>
          </cell>
        </row>
        <row r="11362">
          <cell r="A11362" t="str">
            <v>48604A</v>
          </cell>
          <cell r="B11362" t="str">
            <v>GASKET</v>
          </cell>
          <cell r="C11362">
            <v>1.62</v>
          </cell>
          <cell r="D11362">
            <v>2.3199999999999998</v>
          </cell>
          <cell r="E11362">
            <v>0.26</v>
          </cell>
        </row>
        <row r="11363">
          <cell r="A11363" t="str">
            <v>48607A</v>
          </cell>
          <cell r="B11363" t="str">
            <v>GASKET</v>
          </cell>
          <cell r="C11363">
            <v>2.58</v>
          </cell>
          <cell r="D11363">
            <v>3.69</v>
          </cell>
          <cell r="E11363">
            <v>0.35360000000000003</v>
          </cell>
        </row>
        <row r="11364">
          <cell r="A11364" t="str">
            <v>48636A</v>
          </cell>
          <cell r="B11364" t="str">
            <v>PIPE,.75X2.00,TBE,GALV</v>
          </cell>
          <cell r="C11364">
            <v>0.55000000000000004</v>
          </cell>
          <cell r="D11364">
            <v>0.79</v>
          </cell>
          <cell r="E11364">
            <v>0.37440000000000001</v>
          </cell>
        </row>
        <row r="11365">
          <cell r="A11365" t="str">
            <v>48636C</v>
          </cell>
          <cell r="B11365" t="str">
            <v>PIPE,.75X4.25,TBE,GALV.</v>
          </cell>
          <cell r="C11365">
            <v>2.0299999999999998</v>
          </cell>
          <cell r="D11365">
            <v>2.9</v>
          </cell>
          <cell r="E11365">
            <v>1.3728</v>
          </cell>
        </row>
        <row r="11366">
          <cell r="A11366" t="str">
            <v>48636F</v>
          </cell>
          <cell r="B11366" t="str">
            <v>PIPE,.75X2.50,TBE</v>
          </cell>
          <cell r="C11366">
            <v>2.42</v>
          </cell>
          <cell r="D11366">
            <v>3.45</v>
          </cell>
          <cell r="E11366">
            <v>0.82679999999999998</v>
          </cell>
        </row>
        <row r="11367">
          <cell r="A11367" t="str">
            <v>48636K</v>
          </cell>
          <cell r="B11367" t="str">
            <v>PIPE,.75X4.00,TBE</v>
          </cell>
          <cell r="C11367">
            <v>1.87</v>
          </cell>
          <cell r="D11367">
            <v>2.67</v>
          </cell>
          <cell r="E11367">
            <v>1.1544000000000001</v>
          </cell>
        </row>
        <row r="11368">
          <cell r="A11368" t="str">
            <v>48766B</v>
          </cell>
          <cell r="B11368" t="str">
            <v>DISC, DRIVING</v>
          </cell>
          <cell r="C11368">
            <v>38.200000000000003</v>
          </cell>
          <cell r="D11368">
            <v>54.57</v>
          </cell>
          <cell r="E11368">
            <v>8.5695999999999994</v>
          </cell>
        </row>
        <row r="11369">
          <cell r="A11369" t="str">
            <v>48797B</v>
          </cell>
          <cell r="B11369" t="str">
            <v>BUSH,RED,1.00-.75,GALV</v>
          </cell>
          <cell r="C11369">
            <v>2.19</v>
          </cell>
          <cell r="D11369">
            <v>3.12</v>
          </cell>
          <cell r="E11369">
            <v>1.4726399999999999</v>
          </cell>
        </row>
        <row r="11370">
          <cell r="A11370" t="str">
            <v>48797E</v>
          </cell>
          <cell r="B11370" t="str">
            <v>BUSH,RED,1.25-.75</v>
          </cell>
          <cell r="C11370">
            <v>2.0099999999999998</v>
          </cell>
          <cell r="D11370">
            <v>2.87</v>
          </cell>
          <cell r="E11370">
            <v>1.2376</v>
          </cell>
        </row>
        <row r="11371">
          <cell r="A11371" t="str">
            <v>48797F</v>
          </cell>
          <cell r="B11371" t="str">
            <v>BUSH,RED,.75-.12,GALV</v>
          </cell>
          <cell r="C11371">
            <v>1.44</v>
          </cell>
          <cell r="D11371">
            <v>2.0499999999999998</v>
          </cell>
          <cell r="E11371">
            <v>0.96823999999999999</v>
          </cell>
        </row>
        <row r="11372">
          <cell r="A11372" t="str">
            <v>48797G</v>
          </cell>
          <cell r="B11372" t="str">
            <v>BUSH,RED 1.50-1.25</v>
          </cell>
          <cell r="C11372">
            <v>8.74</v>
          </cell>
          <cell r="D11372">
            <v>12.49</v>
          </cell>
          <cell r="E11372">
            <v>3.1720000000000002</v>
          </cell>
        </row>
        <row r="11373">
          <cell r="A11373" t="str">
            <v>48797H</v>
          </cell>
          <cell r="B11373" t="str">
            <v>BUSH,RED,1.50-.75</v>
          </cell>
          <cell r="C11373">
            <v>2.79</v>
          </cell>
          <cell r="D11373">
            <v>3.98</v>
          </cell>
          <cell r="E11373">
            <v>1.8824000000000001</v>
          </cell>
        </row>
        <row r="11374">
          <cell r="A11374" t="str">
            <v>48797K</v>
          </cell>
          <cell r="B11374" t="str">
            <v>BUSH,RED,1.25-.50</v>
          </cell>
          <cell r="C11374">
            <v>9.4</v>
          </cell>
          <cell r="D11374">
            <v>13.43</v>
          </cell>
          <cell r="E11374">
            <v>1.4689000000000001</v>
          </cell>
        </row>
        <row r="11375">
          <cell r="A11375" t="str">
            <v>48797L</v>
          </cell>
          <cell r="B11375" t="str">
            <v>BUSH,RED,1.50 X 1</v>
          </cell>
          <cell r="C11375">
            <v>5.53</v>
          </cell>
          <cell r="D11375">
            <v>7.9</v>
          </cell>
          <cell r="E11375">
            <v>1.4129400000000001</v>
          </cell>
        </row>
        <row r="11376">
          <cell r="A11376" t="str">
            <v>48797M</v>
          </cell>
          <cell r="B11376" t="str">
            <v>BUSH,RED,2.0-1.0</v>
          </cell>
          <cell r="C11376">
            <v>11.22</v>
          </cell>
          <cell r="D11376">
            <v>16.03</v>
          </cell>
          <cell r="E11376">
            <v>1.9656</v>
          </cell>
        </row>
        <row r="11377">
          <cell r="A11377" t="str">
            <v>48797S</v>
          </cell>
          <cell r="B11377" t="str">
            <v>BUSH,RED,1.50-.50</v>
          </cell>
          <cell r="C11377">
            <v>4.7</v>
          </cell>
          <cell r="D11377">
            <v>6.72</v>
          </cell>
          <cell r="E11377">
            <v>3.1720000000000002</v>
          </cell>
        </row>
        <row r="11378">
          <cell r="A11378" t="str">
            <v>48797T</v>
          </cell>
          <cell r="B11378" t="str">
            <v>BUSH,RED,1.00-.75</v>
          </cell>
          <cell r="C11378">
            <v>2.31</v>
          </cell>
          <cell r="D11378">
            <v>3.29</v>
          </cell>
          <cell r="E11378">
            <v>1.1856</v>
          </cell>
        </row>
        <row r="11379">
          <cell r="A11379" t="str">
            <v>48797Z</v>
          </cell>
          <cell r="B11379" t="str">
            <v>BUSHING REDUCING</v>
          </cell>
          <cell r="C11379">
            <v>0.62</v>
          </cell>
          <cell r="D11379">
            <v>0.89</v>
          </cell>
          <cell r="E11379">
            <v>0.38479999999999998</v>
          </cell>
        </row>
        <row r="11380">
          <cell r="A11380" t="str">
            <v>48914A</v>
          </cell>
          <cell r="B11380" t="str">
            <v>GASKET</v>
          </cell>
          <cell r="C11380">
            <v>0.96</v>
          </cell>
          <cell r="D11380">
            <v>1.37</v>
          </cell>
          <cell r="E11380">
            <v>0.58240000000000003</v>
          </cell>
        </row>
        <row r="11381">
          <cell r="A11381" t="str">
            <v>48934A</v>
          </cell>
          <cell r="B11381" t="str">
            <v>CPSCREW 3/8-24X2-3/4</v>
          </cell>
          <cell r="C11381">
            <v>2.7</v>
          </cell>
          <cell r="D11381">
            <v>3.86</v>
          </cell>
          <cell r="E11381">
            <v>1.6714899999999999</v>
          </cell>
        </row>
        <row r="11382">
          <cell r="A11382" t="str">
            <v>489501A</v>
          </cell>
          <cell r="B11382" t="str">
            <v>GLYCOL KIT WITH STAND</v>
          </cell>
          <cell r="C11382">
            <v>763.78</v>
          </cell>
          <cell r="D11382">
            <v>1091.1099999999999</v>
          </cell>
          <cell r="E11382">
            <v>1017.9104</v>
          </cell>
        </row>
        <row r="11383">
          <cell r="A11383" t="str">
            <v>489612A</v>
          </cell>
          <cell r="B11383" t="str">
            <v>DSM POWER SUPPLY CIRCUIT BOARD</v>
          </cell>
          <cell r="C11383">
            <v>195.73</v>
          </cell>
          <cell r="D11383">
            <v>279.61</v>
          </cell>
          <cell r="E11383">
            <v>120.9936</v>
          </cell>
        </row>
        <row r="11384">
          <cell r="A11384" t="str">
            <v>489669A</v>
          </cell>
          <cell r="B11384" t="str">
            <v>KIT, PILOT FLOWGRID</v>
          </cell>
          <cell r="C11384">
            <v>106</v>
          </cell>
          <cell r="D11384">
            <v>151.43</v>
          </cell>
          <cell r="E11384">
            <v>48.4848</v>
          </cell>
        </row>
        <row r="11385">
          <cell r="A11385" t="str">
            <v>48988A</v>
          </cell>
          <cell r="B11385" t="str">
            <v>PIPE,2 X 11.50 TBE</v>
          </cell>
          <cell r="C11385">
            <v>15.79</v>
          </cell>
          <cell r="D11385">
            <v>22.56</v>
          </cell>
          <cell r="E11385">
            <v>10.6496</v>
          </cell>
        </row>
        <row r="11386">
          <cell r="A11386" t="str">
            <v>48988B</v>
          </cell>
          <cell r="B11386" t="str">
            <v>PIPE,2 X 8.75 TOE</v>
          </cell>
          <cell r="C11386">
            <v>14.08</v>
          </cell>
          <cell r="D11386">
            <v>20.11</v>
          </cell>
          <cell r="E11386">
            <v>9.4952000000000005</v>
          </cell>
        </row>
        <row r="11387">
          <cell r="A11387" t="str">
            <v>48988E</v>
          </cell>
          <cell r="B11387" t="str">
            <v>PIPE,2 X 5.00 TBE</v>
          </cell>
          <cell r="C11387">
            <v>4.78</v>
          </cell>
          <cell r="D11387">
            <v>6.82</v>
          </cell>
          <cell r="E11387">
            <v>3.2240000000000002</v>
          </cell>
        </row>
        <row r="11388">
          <cell r="A11388" t="str">
            <v>48988F</v>
          </cell>
          <cell r="B11388" t="str">
            <v>PIPE, 2 X 7.25 TOE</v>
          </cell>
          <cell r="C11388">
            <v>18.079999999999998</v>
          </cell>
          <cell r="D11388">
            <v>25.83</v>
          </cell>
          <cell r="E11388">
            <v>12.189629999999999</v>
          </cell>
        </row>
        <row r="11389">
          <cell r="A11389" t="str">
            <v>48988G</v>
          </cell>
          <cell r="B11389" t="str">
            <v>PIPE, 2 X 8.00 TOE</v>
          </cell>
          <cell r="C11389">
            <v>27.54</v>
          </cell>
          <cell r="D11389">
            <v>39.340000000000003</v>
          </cell>
          <cell r="E11389">
            <v>8.1120000000000001</v>
          </cell>
        </row>
        <row r="11390">
          <cell r="A11390" t="str">
            <v>48988H</v>
          </cell>
          <cell r="B11390" t="str">
            <v>PIPE, 2 X 2.00 TBE</v>
          </cell>
          <cell r="C11390">
            <v>10.17</v>
          </cell>
          <cell r="D11390">
            <v>14.53</v>
          </cell>
          <cell r="E11390">
            <v>2.4679199999999999</v>
          </cell>
        </row>
        <row r="11391">
          <cell r="A11391" t="str">
            <v>48988J</v>
          </cell>
          <cell r="B11391" t="str">
            <v>PIPE, 2 X 3.25 TOE</v>
          </cell>
          <cell r="C11391">
            <v>5.75</v>
          </cell>
          <cell r="D11391">
            <v>8.2200000000000006</v>
          </cell>
          <cell r="E11391">
            <v>3.2343999999999999</v>
          </cell>
        </row>
        <row r="11392">
          <cell r="A11392" t="str">
            <v>48988K</v>
          </cell>
          <cell r="B11392" t="str">
            <v>PIPE, 2 X 4.50 TBE</v>
          </cell>
          <cell r="C11392">
            <v>4.72</v>
          </cell>
          <cell r="D11392">
            <v>6.74</v>
          </cell>
          <cell r="E11392">
            <v>3.1823999999999999</v>
          </cell>
        </row>
        <row r="11393">
          <cell r="A11393" t="str">
            <v>48988L</v>
          </cell>
          <cell r="B11393" t="str">
            <v>PIPE, 2 X 13.00 TOE</v>
          </cell>
          <cell r="C11393">
            <v>46.92</v>
          </cell>
          <cell r="D11393">
            <v>67.03</v>
          </cell>
          <cell r="E11393">
            <v>14.414400000000001</v>
          </cell>
        </row>
        <row r="11394">
          <cell r="A11394" t="str">
            <v>48988P</v>
          </cell>
          <cell r="B11394" t="str">
            <v>PIPE, 2 X 7.00 TOE</v>
          </cell>
          <cell r="C11394">
            <v>14.09</v>
          </cell>
          <cell r="D11394">
            <v>20.12</v>
          </cell>
          <cell r="E11394">
            <v>8.7048000000000005</v>
          </cell>
        </row>
        <row r="11395">
          <cell r="A11395" t="str">
            <v>48988R</v>
          </cell>
          <cell r="B11395" t="str">
            <v>PIPE, 2 X 5.00 TOE</v>
          </cell>
          <cell r="C11395">
            <v>22.44</v>
          </cell>
          <cell r="D11395">
            <v>32.06</v>
          </cell>
          <cell r="E11395">
            <v>3.9832000000000001</v>
          </cell>
        </row>
        <row r="11396">
          <cell r="A11396" t="str">
            <v>48988S</v>
          </cell>
          <cell r="B11396" t="str">
            <v>PIPE,2.00X8.00,TBE,GALV</v>
          </cell>
          <cell r="C11396">
            <v>12.69</v>
          </cell>
          <cell r="D11396">
            <v>18.13</v>
          </cell>
          <cell r="E11396">
            <v>8.5592000000000006</v>
          </cell>
        </row>
        <row r="11397">
          <cell r="A11397" t="str">
            <v>48988T</v>
          </cell>
          <cell r="B11397" t="str">
            <v>PIPE,2.00X2.00,TBE,GALV</v>
          </cell>
          <cell r="C11397">
            <v>3.35</v>
          </cell>
          <cell r="D11397">
            <v>4.78</v>
          </cell>
          <cell r="E11397">
            <v>2.2568000000000001</v>
          </cell>
        </row>
        <row r="11398">
          <cell r="A11398" t="str">
            <v>494474A</v>
          </cell>
          <cell r="B11398" t="str">
            <v>GASKET, COUPLING</v>
          </cell>
          <cell r="C11398">
            <v>15</v>
          </cell>
          <cell r="D11398">
            <v>21.43</v>
          </cell>
          <cell r="E11398">
            <v>11.523199999999999</v>
          </cell>
        </row>
        <row r="11399">
          <cell r="A11399" t="str">
            <v>494474B</v>
          </cell>
          <cell r="B11399" t="str">
            <v>GASKET, COUPLING</v>
          </cell>
          <cell r="C11399">
            <v>210.18</v>
          </cell>
          <cell r="D11399">
            <v>300.26</v>
          </cell>
          <cell r="E11399">
            <v>136.0008</v>
          </cell>
        </row>
        <row r="11400">
          <cell r="A11400" t="str">
            <v>495671A</v>
          </cell>
          <cell r="B11400" t="str">
            <v>KIT, CANISTER SERVICE</v>
          </cell>
          <cell r="C11400">
            <v>1120.98</v>
          </cell>
          <cell r="D11400">
            <v>1601.4</v>
          </cell>
          <cell r="E11400">
            <v>404.56</v>
          </cell>
        </row>
        <row r="11401">
          <cell r="A11401" t="str">
            <v>495703C</v>
          </cell>
          <cell r="B11401" t="str">
            <v>KIT, GAS REGULATOR, S201</v>
          </cell>
          <cell r="C11401">
            <v>115.6</v>
          </cell>
          <cell r="D11401">
            <v>165.14</v>
          </cell>
          <cell r="E11401">
            <v>75.504000000000005</v>
          </cell>
        </row>
        <row r="11402">
          <cell r="A11402" t="str">
            <v>495752A</v>
          </cell>
          <cell r="B11402" t="str">
            <v>KIT, GAS REGULATOR CS800</v>
          </cell>
          <cell r="C11402">
            <v>101.32</v>
          </cell>
          <cell r="D11402">
            <v>144.74</v>
          </cell>
          <cell r="E11402">
            <v>68.328000000000003</v>
          </cell>
        </row>
        <row r="11403">
          <cell r="A11403" t="str">
            <v>495758C</v>
          </cell>
          <cell r="B11403" t="str">
            <v>MOONEY TO FISHER KIT (VHP AFR2)</v>
          </cell>
          <cell r="C11403">
            <v>5897.62</v>
          </cell>
          <cell r="D11403">
            <v>8425.17</v>
          </cell>
          <cell r="E11403">
            <v>2575.31016</v>
          </cell>
        </row>
        <row r="11404">
          <cell r="A11404" t="str">
            <v>495758D</v>
          </cell>
          <cell r="B11404" t="str">
            <v>VHP emPact .15gNOx KIT</v>
          </cell>
          <cell r="C11404">
            <v>35887</v>
          </cell>
          <cell r="D11404">
            <v>51267.14</v>
          </cell>
          <cell r="E11404">
            <v>19929.913550000001</v>
          </cell>
        </row>
        <row r="11405">
          <cell r="A11405" t="str">
            <v>495758F</v>
          </cell>
          <cell r="B11405" t="str">
            <v>VHP MOONEY TO FISHER SINGLE FUEL INLET KIT</v>
          </cell>
          <cell r="C11405">
            <v>2320.0300000000002</v>
          </cell>
          <cell r="D11405">
            <v>3314.33</v>
          </cell>
          <cell r="E11405">
            <v>747.70007999999996</v>
          </cell>
        </row>
        <row r="11406">
          <cell r="A11406" t="str">
            <v>495774B</v>
          </cell>
          <cell r="B11406" t="str">
            <v>JUNCTION BOX</v>
          </cell>
          <cell r="C11406">
            <v>3060</v>
          </cell>
          <cell r="D11406">
            <v>4371.43</v>
          </cell>
          <cell r="E11406">
            <v>1574.3145500000001</v>
          </cell>
        </row>
        <row r="11407">
          <cell r="A11407" t="str">
            <v>495774G</v>
          </cell>
          <cell r="B11407" t="str">
            <v>AIR CLEANER</v>
          </cell>
          <cell r="C11407">
            <v>2740.75</v>
          </cell>
          <cell r="D11407">
            <v>3915.36</v>
          </cell>
          <cell r="E11407">
            <v>2785.2331899999999</v>
          </cell>
        </row>
        <row r="11408">
          <cell r="A11408" t="str">
            <v>495774I</v>
          </cell>
          <cell r="B11408" t="str">
            <v>SPIN-ON FILTERS</v>
          </cell>
          <cell r="C11408">
            <v>2040</v>
          </cell>
          <cell r="D11408">
            <v>2914.29</v>
          </cell>
          <cell r="E11408">
            <v>762.00688000000002</v>
          </cell>
        </row>
        <row r="11409">
          <cell r="A11409" t="str">
            <v>495774J</v>
          </cell>
          <cell r="B11409" t="str">
            <v>MOUNTED OIL COOLER</v>
          </cell>
          <cell r="C11409">
            <v>6120</v>
          </cell>
          <cell r="D11409">
            <v>8742.86</v>
          </cell>
          <cell r="E11409">
            <v>3877.92787</v>
          </cell>
        </row>
        <row r="11410">
          <cell r="A11410" t="str">
            <v>495780A</v>
          </cell>
          <cell r="B11410" t="str">
            <v>BEARING, GEAR BOX</v>
          </cell>
          <cell r="C11410">
            <v>18.14</v>
          </cell>
          <cell r="D11410">
            <v>25.91</v>
          </cell>
          <cell r="E11410">
            <v>12.230399999999999</v>
          </cell>
        </row>
        <row r="11411">
          <cell r="A11411" t="str">
            <v>495780B</v>
          </cell>
          <cell r="B11411" t="str">
            <v>SPACER WASHER FOR BENDIX DRIVE</v>
          </cell>
          <cell r="C11411">
            <v>1.95</v>
          </cell>
          <cell r="D11411">
            <v>2.78</v>
          </cell>
          <cell r="E11411">
            <v>1.3104</v>
          </cell>
        </row>
        <row r="11412">
          <cell r="A11412" t="str">
            <v>495780C</v>
          </cell>
          <cell r="B11412" t="str">
            <v>ROLLER BEARING, PINION HOUSING</v>
          </cell>
          <cell r="C11412">
            <v>34.54</v>
          </cell>
          <cell r="D11412">
            <v>49.35</v>
          </cell>
          <cell r="E11412">
            <v>23.295999999999999</v>
          </cell>
        </row>
        <row r="11413">
          <cell r="A11413" t="str">
            <v>495780D</v>
          </cell>
          <cell r="B11413" t="str">
            <v>BEARING RETAINER (SNAP RING)</v>
          </cell>
          <cell r="C11413">
            <v>1.53</v>
          </cell>
          <cell r="D11413">
            <v>2.19</v>
          </cell>
          <cell r="E11413">
            <v>1.0296000000000001</v>
          </cell>
        </row>
        <row r="11414">
          <cell r="A11414" t="str">
            <v>495780E</v>
          </cell>
          <cell r="B11414" t="str">
            <v>BENDIX DRIVE</v>
          </cell>
          <cell r="C11414">
            <v>749.51</v>
          </cell>
          <cell r="D11414">
            <v>1070.72</v>
          </cell>
          <cell r="E11414">
            <v>505.44</v>
          </cell>
        </row>
        <row r="11415">
          <cell r="A11415" t="str">
            <v>495780F</v>
          </cell>
          <cell r="B11415" t="str">
            <v>EXPANSION PLUG</v>
          </cell>
          <cell r="C11415">
            <v>2.31</v>
          </cell>
          <cell r="D11415">
            <v>3.3</v>
          </cell>
          <cell r="E11415">
            <v>1.56</v>
          </cell>
        </row>
        <row r="11416">
          <cell r="A11416" t="str">
            <v>495780G</v>
          </cell>
          <cell r="B11416" t="str">
            <v>CONTACTOR/SWITCH ONLY/NO ENCLOSURE</v>
          </cell>
          <cell r="C11416">
            <v>1589.99</v>
          </cell>
          <cell r="D11416">
            <v>2271.42</v>
          </cell>
          <cell r="E11416">
            <v>1072.24</v>
          </cell>
        </row>
        <row r="11417">
          <cell r="A11417" t="str">
            <v>495805A</v>
          </cell>
          <cell r="B11417" t="str">
            <v>SEAL KIT SITE GLASS</v>
          </cell>
          <cell r="C11417">
            <v>10.1</v>
          </cell>
          <cell r="D11417">
            <v>14.43</v>
          </cell>
          <cell r="E11417">
            <v>8.32</v>
          </cell>
        </row>
        <row r="11418">
          <cell r="A11418" t="str">
            <v>50666A</v>
          </cell>
          <cell r="B11418" t="str">
            <v>THERMOSTAT BY-PASS</v>
          </cell>
          <cell r="C11418">
            <v>14.01</v>
          </cell>
          <cell r="D11418">
            <v>20.010000000000002</v>
          </cell>
          <cell r="E11418">
            <v>2.9744000000000002</v>
          </cell>
        </row>
        <row r="11419">
          <cell r="A11419" t="str">
            <v>50794A</v>
          </cell>
          <cell r="B11419" t="str">
            <v>GAUGE GAS ENG FUEL</v>
          </cell>
          <cell r="C11419">
            <v>82.47</v>
          </cell>
          <cell r="D11419">
            <v>117.81</v>
          </cell>
          <cell r="E11419">
            <v>42.484000000000002</v>
          </cell>
        </row>
        <row r="11420">
          <cell r="A11420" t="str">
            <v>50861E</v>
          </cell>
          <cell r="B11420" t="str">
            <v>GAUGE,OIL TEMPERATUR</v>
          </cell>
          <cell r="C11420">
            <v>195.84</v>
          </cell>
          <cell r="D11420">
            <v>279.77</v>
          </cell>
          <cell r="E11420">
            <v>38.313600000000001</v>
          </cell>
        </row>
        <row r="11421">
          <cell r="A11421" t="str">
            <v>50861G</v>
          </cell>
          <cell r="B11421" t="str">
            <v>GAUGE TEMPERATURE</v>
          </cell>
          <cell r="C11421">
            <v>51.6</v>
          </cell>
          <cell r="D11421">
            <v>73.72</v>
          </cell>
          <cell r="E11421">
            <v>34.798400000000001</v>
          </cell>
        </row>
        <row r="11422">
          <cell r="A11422" t="str">
            <v>50864C</v>
          </cell>
          <cell r="B11422" t="str">
            <v>HOSE,FLEXIBLE 18 LG.</v>
          </cell>
          <cell r="C11422">
            <v>12.99</v>
          </cell>
          <cell r="D11422">
            <v>18.559999999999999</v>
          </cell>
          <cell r="E11422">
            <v>4.1184000000000003</v>
          </cell>
        </row>
        <row r="11423">
          <cell r="A11423" t="str">
            <v>50864D</v>
          </cell>
          <cell r="B11423" t="str">
            <v>HOSE,FLEXIBLE 24 LG.</v>
          </cell>
          <cell r="C11423">
            <v>7.51</v>
          </cell>
          <cell r="D11423">
            <v>10.73</v>
          </cell>
          <cell r="E11423">
            <v>5.0648</v>
          </cell>
        </row>
        <row r="11424">
          <cell r="A11424" t="str">
            <v>50864E</v>
          </cell>
          <cell r="B11424" t="str">
            <v>HOSE,FLEXIBLE 30 LG.</v>
          </cell>
          <cell r="C11424">
            <v>34.409999999999997</v>
          </cell>
          <cell r="D11424">
            <v>49.15</v>
          </cell>
          <cell r="E11424">
            <v>22.266400000000001</v>
          </cell>
        </row>
        <row r="11425">
          <cell r="A11425" t="str">
            <v>50864J</v>
          </cell>
          <cell r="B11425" t="str">
            <v>HOSE,FLEXIBLE 48 LG.</v>
          </cell>
          <cell r="C11425">
            <v>6.2</v>
          </cell>
          <cell r="D11425">
            <v>8.85</v>
          </cell>
          <cell r="E11425">
            <v>4.1807999999999996</v>
          </cell>
        </row>
        <row r="11426">
          <cell r="A11426" t="str">
            <v>50900B</v>
          </cell>
          <cell r="B11426" t="str">
            <v>PLUG SPARK</v>
          </cell>
          <cell r="C11426">
            <v>2.3199999999999998</v>
          </cell>
          <cell r="D11426">
            <v>3.31</v>
          </cell>
          <cell r="E11426">
            <v>1.0478000000000001</v>
          </cell>
        </row>
        <row r="11427">
          <cell r="A11427" t="str">
            <v>5108FR</v>
          </cell>
          <cell r="B11427" t="str">
            <v>P9390G,GSI/FRENCH SERVICE BOOK</v>
          </cell>
          <cell r="C11427">
            <v>26.66</v>
          </cell>
          <cell r="D11427">
            <v>38.090000000000003</v>
          </cell>
          <cell r="E11427">
            <v>0</v>
          </cell>
        </row>
        <row r="11428">
          <cell r="A11428" t="str">
            <v>5743C</v>
          </cell>
          <cell r="B11428" t="str">
            <v>VHP SERIES GAS / PARTS CATALOG</v>
          </cell>
          <cell r="C11428">
            <v>27.74</v>
          </cell>
          <cell r="D11428">
            <v>39.630000000000003</v>
          </cell>
          <cell r="E11428">
            <v>0</v>
          </cell>
        </row>
        <row r="11429">
          <cell r="A11429" t="str">
            <v>59017D</v>
          </cell>
          <cell r="B11429" t="str">
            <v>CARBURETOR, RH</v>
          </cell>
          <cell r="C11429">
            <v>709.4</v>
          </cell>
          <cell r="D11429">
            <v>1013.43</v>
          </cell>
          <cell r="E11429">
            <v>478.4</v>
          </cell>
        </row>
        <row r="11430">
          <cell r="A11430" t="str">
            <v>59018A</v>
          </cell>
          <cell r="B11430" t="str">
            <v>CARBURETOR-LH</v>
          </cell>
          <cell r="C11430">
            <v>596.61</v>
          </cell>
          <cell r="D11430">
            <v>852.3</v>
          </cell>
          <cell r="E11430">
            <v>302.61919999999998</v>
          </cell>
        </row>
        <row r="11431">
          <cell r="A11431" t="str">
            <v>59018T</v>
          </cell>
          <cell r="B11431" t="str">
            <v>CARBURETOR-L.H.</v>
          </cell>
          <cell r="C11431">
            <v>323.01</v>
          </cell>
          <cell r="D11431">
            <v>461.44</v>
          </cell>
          <cell r="E11431">
            <v>217.828</v>
          </cell>
        </row>
        <row r="11432">
          <cell r="A11432" t="str">
            <v>59018V</v>
          </cell>
          <cell r="B11432" t="str">
            <v>CARBURETOR</v>
          </cell>
          <cell r="C11432">
            <v>647.72</v>
          </cell>
          <cell r="D11432">
            <v>925.31</v>
          </cell>
          <cell r="E11432">
            <v>436.8</v>
          </cell>
        </row>
        <row r="11433">
          <cell r="A11433" t="str">
            <v>59019A</v>
          </cell>
          <cell r="B11433" t="str">
            <v>CARBURETOR. L.H.</v>
          </cell>
          <cell r="C11433">
            <v>1743.22</v>
          </cell>
          <cell r="D11433">
            <v>2490.31</v>
          </cell>
          <cell r="E11433">
            <v>955.90560000000005</v>
          </cell>
        </row>
        <row r="11434">
          <cell r="A11434" t="str">
            <v>59019L</v>
          </cell>
          <cell r="B11434" t="str">
            <v>CARB. 600D RB</v>
          </cell>
          <cell r="C11434">
            <v>1690.52</v>
          </cell>
          <cell r="D11434">
            <v>2415.0300000000002</v>
          </cell>
          <cell r="E11434">
            <v>1140.0376000000001</v>
          </cell>
        </row>
        <row r="11435">
          <cell r="A11435" t="str">
            <v>59019M</v>
          </cell>
          <cell r="B11435" t="str">
            <v>CARB. 600D LB</v>
          </cell>
          <cell r="C11435">
            <v>1708</v>
          </cell>
          <cell r="D11435">
            <v>2440</v>
          </cell>
          <cell r="E11435">
            <v>1151.8208</v>
          </cell>
        </row>
        <row r="11436">
          <cell r="A11436" t="str">
            <v>59019S</v>
          </cell>
          <cell r="B11436" t="str">
            <v>CARBURETOR LB</v>
          </cell>
          <cell r="C11436">
            <v>1909.23</v>
          </cell>
          <cell r="D11436">
            <v>2727.47</v>
          </cell>
          <cell r="E11436">
            <v>1137.7357400000001</v>
          </cell>
        </row>
        <row r="11437">
          <cell r="A11437" t="str">
            <v>59019T</v>
          </cell>
          <cell r="B11437" t="str">
            <v>CARBURETOR RB</v>
          </cell>
          <cell r="C11437">
            <v>1612.68</v>
          </cell>
          <cell r="D11437">
            <v>2303.83</v>
          </cell>
          <cell r="E11437">
            <v>1146.3712</v>
          </cell>
        </row>
        <row r="11438">
          <cell r="A11438" t="str">
            <v>59019W</v>
          </cell>
          <cell r="B11438" t="str">
            <v>CARBURETOR 600D L.B.</v>
          </cell>
          <cell r="C11438">
            <v>1187.48</v>
          </cell>
          <cell r="D11438">
            <v>1696.41</v>
          </cell>
          <cell r="E11438">
            <v>800.8</v>
          </cell>
        </row>
        <row r="11439">
          <cell r="A11439" t="str">
            <v>59019X</v>
          </cell>
          <cell r="B11439" t="str">
            <v>CARBURETOR 600D R.B.</v>
          </cell>
          <cell r="C11439">
            <v>829.08</v>
          </cell>
          <cell r="D11439">
            <v>1184.4000000000001</v>
          </cell>
          <cell r="E11439">
            <v>559.10400000000004</v>
          </cell>
        </row>
        <row r="11440">
          <cell r="A11440" t="str">
            <v>59020D</v>
          </cell>
          <cell r="B11440" t="str">
            <v>CARBURETOR</v>
          </cell>
          <cell r="C11440">
            <v>949.36</v>
          </cell>
          <cell r="D11440">
            <v>1356.22</v>
          </cell>
          <cell r="E11440">
            <v>693.56560000000002</v>
          </cell>
        </row>
        <row r="11441">
          <cell r="A11441" t="str">
            <v>59021B</v>
          </cell>
          <cell r="B11441" t="str">
            <v>CARB. #600VFI</v>
          </cell>
          <cell r="C11441">
            <v>611.20000000000005</v>
          </cell>
          <cell r="D11441">
            <v>873.14</v>
          </cell>
          <cell r="E11441">
            <v>303.89839999999998</v>
          </cell>
        </row>
        <row r="11442">
          <cell r="A11442" t="str">
            <v>59021F</v>
          </cell>
          <cell r="B11442" t="str">
            <v>CARB. #600 VFI</v>
          </cell>
          <cell r="C11442">
            <v>500.12</v>
          </cell>
          <cell r="D11442">
            <v>714.45</v>
          </cell>
          <cell r="E11442">
            <v>325.16640000000001</v>
          </cell>
        </row>
        <row r="11443">
          <cell r="A11443" t="str">
            <v>59021L</v>
          </cell>
          <cell r="B11443" t="str">
            <v>CARB., 600 VFI L36/P48GL</v>
          </cell>
          <cell r="C11443">
            <v>482.4</v>
          </cell>
          <cell r="D11443">
            <v>689.14</v>
          </cell>
          <cell r="E11443">
            <v>299.5616</v>
          </cell>
        </row>
        <row r="11444">
          <cell r="A11444" t="str">
            <v>59021M</v>
          </cell>
          <cell r="B11444" t="str">
            <v>CARB., 600VFI</v>
          </cell>
          <cell r="C11444">
            <v>566.82000000000005</v>
          </cell>
          <cell r="D11444">
            <v>809.75</v>
          </cell>
          <cell r="E11444">
            <v>299.7176</v>
          </cell>
        </row>
        <row r="11445">
          <cell r="A11445" t="str">
            <v>59021T</v>
          </cell>
          <cell r="B11445" t="str">
            <v>CARBURETOR- R.H.</v>
          </cell>
          <cell r="C11445">
            <v>1086.99</v>
          </cell>
          <cell r="D11445">
            <v>1552.85</v>
          </cell>
          <cell r="E11445">
            <v>559.95680000000004</v>
          </cell>
        </row>
        <row r="11446">
          <cell r="A11446" t="str">
            <v>59021U</v>
          </cell>
          <cell r="B11446" t="str">
            <v>CARBURETOR- L.H.</v>
          </cell>
          <cell r="C11446">
            <v>1065.3800000000001</v>
          </cell>
          <cell r="D11446">
            <v>1521.97</v>
          </cell>
          <cell r="E11446">
            <v>559.80079999999998</v>
          </cell>
        </row>
        <row r="11447">
          <cell r="A11447" t="str">
            <v>59021V</v>
          </cell>
          <cell r="B11447" t="str">
            <v>CARBURETOR - R.B.</v>
          </cell>
          <cell r="C11447">
            <v>686.55</v>
          </cell>
          <cell r="D11447">
            <v>980.79</v>
          </cell>
          <cell r="E11447">
            <v>360.7448</v>
          </cell>
        </row>
        <row r="11448">
          <cell r="A11448" t="str">
            <v>59021W</v>
          </cell>
          <cell r="B11448" t="str">
            <v>CARBURETOR - L.B.</v>
          </cell>
          <cell r="C11448">
            <v>635.5</v>
          </cell>
          <cell r="D11448">
            <v>907.86</v>
          </cell>
          <cell r="E11448">
            <v>360.7448</v>
          </cell>
        </row>
        <row r="11449">
          <cell r="A11449" t="str">
            <v>59021X</v>
          </cell>
          <cell r="B11449" t="str">
            <v>CARBURETOR-RH.</v>
          </cell>
          <cell r="C11449">
            <v>825.21</v>
          </cell>
          <cell r="D11449">
            <v>1178.8699999999999</v>
          </cell>
          <cell r="E11449">
            <v>418.15280000000001</v>
          </cell>
        </row>
        <row r="11450">
          <cell r="A11450" t="str">
            <v>59021Y</v>
          </cell>
          <cell r="B11450" t="str">
            <v>CARBURETOR-LH</v>
          </cell>
          <cell r="C11450">
            <v>817.08</v>
          </cell>
          <cell r="D11450">
            <v>1167.26</v>
          </cell>
          <cell r="E11450">
            <v>418.15280000000001</v>
          </cell>
        </row>
        <row r="11451">
          <cell r="A11451" t="str">
            <v>59021Z</v>
          </cell>
          <cell r="B11451" t="str">
            <v>CARBURETOR, 600 VFI</v>
          </cell>
          <cell r="C11451">
            <v>584.64</v>
          </cell>
          <cell r="D11451">
            <v>835.2</v>
          </cell>
          <cell r="E11451">
            <v>304.59519999999998</v>
          </cell>
        </row>
        <row r="11452">
          <cell r="A11452" t="str">
            <v>59022A</v>
          </cell>
          <cell r="B11452" t="str">
            <v>CARB., 6OOD VFI</v>
          </cell>
          <cell r="C11452">
            <v>1407.6</v>
          </cell>
          <cell r="D11452">
            <v>2010.86</v>
          </cell>
          <cell r="E11452">
            <v>950.51840000000004</v>
          </cell>
        </row>
        <row r="11453">
          <cell r="A11453" t="str">
            <v>59022B</v>
          </cell>
          <cell r="B11453" t="str">
            <v>CARB., 600D VFI</v>
          </cell>
          <cell r="C11453">
            <v>1152.74</v>
          </cell>
          <cell r="D11453">
            <v>1646.77</v>
          </cell>
          <cell r="E11453">
            <v>777.36879999999996</v>
          </cell>
        </row>
        <row r="11454">
          <cell r="A11454" t="str">
            <v>59022G</v>
          </cell>
          <cell r="B11454" t="str">
            <v>CARBURETOR, R.H.</v>
          </cell>
          <cell r="C11454">
            <v>2483.6999999999998</v>
          </cell>
          <cell r="D11454">
            <v>3548.14</v>
          </cell>
          <cell r="E11454">
            <v>1519.3255999999999</v>
          </cell>
        </row>
        <row r="11455">
          <cell r="A11455" t="str">
            <v>59022H</v>
          </cell>
          <cell r="B11455" t="str">
            <v>CARBURETOR, L.H.</v>
          </cell>
          <cell r="C11455">
            <v>2494.75</v>
          </cell>
          <cell r="D11455">
            <v>3563.93</v>
          </cell>
          <cell r="E11455">
            <v>1525.7944</v>
          </cell>
        </row>
        <row r="11456">
          <cell r="A11456" t="str">
            <v>59022M</v>
          </cell>
          <cell r="B11456" t="str">
            <v>CARBURETOR, 600D</v>
          </cell>
          <cell r="C11456">
            <v>2867.39</v>
          </cell>
          <cell r="D11456">
            <v>4096.2700000000004</v>
          </cell>
          <cell r="E11456">
            <v>1506.6584</v>
          </cell>
        </row>
        <row r="11457">
          <cell r="A11457" t="str">
            <v>59022N</v>
          </cell>
          <cell r="B11457" t="str">
            <v>CARBURETOR, 600D RB</v>
          </cell>
          <cell r="C11457">
            <v>2388.9299999999998</v>
          </cell>
          <cell r="D11457">
            <v>3412.76</v>
          </cell>
          <cell r="E11457">
            <v>1361.7760000000001</v>
          </cell>
        </row>
        <row r="11458">
          <cell r="A11458" t="str">
            <v>59022P</v>
          </cell>
          <cell r="B11458" t="str">
            <v>CARBURETOR, 600D LB</v>
          </cell>
          <cell r="C11458">
            <v>2147.94</v>
          </cell>
          <cell r="D11458">
            <v>3068.49</v>
          </cell>
          <cell r="E11458">
            <v>1142.7103999999999</v>
          </cell>
        </row>
        <row r="11459">
          <cell r="A11459" t="str">
            <v>59022T</v>
          </cell>
          <cell r="B11459" t="str">
            <v>CARBURETOR</v>
          </cell>
          <cell r="C11459">
            <v>749.15</v>
          </cell>
          <cell r="D11459">
            <v>1070.21</v>
          </cell>
          <cell r="E11459">
            <v>393.64</v>
          </cell>
        </row>
        <row r="11460">
          <cell r="A11460" t="str">
            <v>59022U</v>
          </cell>
          <cell r="B11460" t="str">
            <v>CARBURETOR</v>
          </cell>
          <cell r="C11460">
            <v>818.24</v>
          </cell>
          <cell r="D11460">
            <v>1168.9100000000001</v>
          </cell>
          <cell r="E11460">
            <v>568.85919999999999</v>
          </cell>
        </row>
        <row r="11461">
          <cell r="A11461" t="str">
            <v>59022X</v>
          </cell>
          <cell r="B11461" t="str">
            <v>CARBURETOR</v>
          </cell>
          <cell r="C11461">
            <v>505.78</v>
          </cell>
          <cell r="D11461">
            <v>722.54</v>
          </cell>
          <cell r="E11461">
            <v>369.5016</v>
          </cell>
        </row>
        <row r="11462">
          <cell r="A11462" t="str">
            <v>59022Y</v>
          </cell>
          <cell r="B11462" t="str">
            <v>CARBURETOR</v>
          </cell>
          <cell r="C11462">
            <v>835.09</v>
          </cell>
          <cell r="D11462">
            <v>1192.99</v>
          </cell>
          <cell r="E11462">
            <v>563.16</v>
          </cell>
        </row>
        <row r="11463">
          <cell r="A11463" t="str">
            <v>59022Z</v>
          </cell>
          <cell r="B11463" t="str">
            <v>CARBURETOR</v>
          </cell>
          <cell r="C11463">
            <v>1113.8399999999999</v>
          </cell>
          <cell r="D11463">
            <v>1591.2</v>
          </cell>
          <cell r="E11463">
            <v>417.19600000000003</v>
          </cell>
        </row>
        <row r="11464">
          <cell r="A11464" t="str">
            <v>59023J</v>
          </cell>
          <cell r="B11464" t="str">
            <v>AIR VALVE ASM</v>
          </cell>
          <cell r="C11464">
            <v>214.99</v>
          </cell>
          <cell r="D11464">
            <v>307.12</v>
          </cell>
          <cell r="E11464">
            <v>133.29679999999999</v>
          </cell>
        </row>
        <row r="11465">
          <cell r="A11465" t="str">
            <v>59023K</v>
          </cell>
          <cell r="B11465" t="str">
            <v>AIR VALVE ASSEMBLY</v>
          </cell>
          <cell r="C11465">
            <v>215.16</v>
          </cell>
          <cell r="D11465">
            <v>307.37</v>
          </cell>
          <cell r="E11465">
            <v>130.988</v>
          </cell>
        </row>
        <row r="11466">
          <cell r="A11466" t="str">
            <v>59023L</v>
          </cell>
          <cell r="B11466" t="str">
            <v>AIR VALVE ASSY, VFIII</v>
          </cell>
          <cell r="C11466">
            <v>348.74</v>
          </cell>
          <cell r="D11466">
            <v>498.2</v>
          </cell>
          <cell r="E11466">
            <v>131.976</v>
          </cell>
        </row>
        <row r="11467">
          <cell r="A11467" t="str">
            <v>59023M</v>
          </cell>
          <cell r="B11467" t="str">
            <v>AIR VALVE ASSY, VFIII</v>
          </cell>
          <cell r="C11467">
            <v>215.11</v>
          </cell>
          <cell r="D11467">
            <v>307.3</v>
          </cell>
          <cell r="E11467">
            <v>111.124</v>
          </cell>
        </row>
        <row r="11468">
          <cell r="A11468" t="str">
            <v>59023N</v>
          </cell>
          <cell r="B11468" t="str">
            <v>AIR VALVE ASSY, VFIII</v>
          </cell>
          <cell r="C11468">
            <v>242.38</v>
          </cell>
          <cell r="D11468">
            <v>346.26</v>
          </cell>
          <cell r="E11468">
            <v>125.3096</v>
          </cell>
        </row>
        <row r="11469">
          <cell r="A11469" t="str">
            <v>59023P</v>
          </cell>
          <cell r="B11469" t="str">
            <v>AIR VALVE ASSY, VFIII</v>
          </cell>
          <cell r="C11469">
            <v>232.55</v>
          </cell>
          <cell r="D11469">
            <v>332.21</v>
          </cell>
          <cell r="E11469">
            <v>120.23439999999999</v>
          </cell>
        </row>
        <row r="11470">
          <cell r="A11470" t="str">
            <v>59023R</v>
          </cell>
          <cell r="B11470" t="str">
            <v>AIR VALVE ASSY, VFIII</v>
          </cell>
          <cell r="C11470">
            <v>200.33</v>
          </cell>
          <cell r="D11470">
            <v>286.18</v>
          </cell>
          <cell r="E11470">
            <v>135.096</v>
          </cell>
        </row>
        <row r="11471">
          <cell r="A11471" t="str">
            <v>59023S</v>
          </cell>
          <cell r="B11471" t="str">
            <v>AIR VALVE ASSY, VFIII</v>
          </cell>
          <cell r="C11471">
            <v>200.33</v>
          </cell>
          <cell r="D11471">
            <v>286.18</v>
          </cell>
          <cell r="E11471">
            <v>135.096</v>
          </cell>
        </row>
        <row r="11472">
          <cell r="A11472" t="str">
            <v>59023U</v>
          </cell>
          <cell r="B11472" t="str">
            <v>VALVE,AIR,ASM</v>
          </cell>
          <cell r="C11472">
            <v>290.33</v>
          </cell>
          <cell r="D11472">
            <v>414.76</v>
          </cell>
          <cell r="E11472">
            <v>177.3304</v>
          </cell>
        </row>
        <row r="11473">
          <cell r="A11473" t="str">
            <v>59023W</v>
          </cell>
          <cell r="B11473" t="str">
            <v>AIR VALVE ASSEMBLY</v>
          </cell>
          <cell r="C11473">
            <v>555.34</v>
          </cell>
          <cell r="D11473">
            <v>793.34</v>
          </cell>
          <cell r="E11473">
            <v>343.29360000000003</v>
          </cell>
        </row>
        <row r="11474">
          <cell r="A11474" t="str">
            <v>59024C</v>
          </cell>
          <cell r="B11474" t="str">
            <v>CARB., 600D VFI HORIZ</v>
          </cell>
          <cell r="C11474">
            <v>925.77</v>
          </cell>
          <cell r="D11474">
            <v>1322.53</v>
          </cell>
          <cell r="E11474">
            <v>624.31200000000001</v>
          </cell>
        </row>
        <row r="11475">
          <cell r="A11475" t="str">
            <v>59025C</v>
          </cell>
          <cell r="B11475" t="str">
            <v>CARB., #600 VFI</v>
          </cell>
          <cell r="C11475">
            <v>624.24</v>
          </cell>
          <cell r="D11475">
            <v>891.77</v>
          </cell>
          <cell r="E11475">
            <v>257.75360000000001</v>
          </cell>
        </row>
        <row r="11476">
          <cell r="A11476" t="str">
            <v>59028A</v>
          </cell>
          <cell r="B11476" t="str">
            <v>CARB., 400VF</v>
          </cell>
          <cell r="C11476">
            <v>925.14</v>
          </cell>
          <cell r="D11476">
            <v>1321.63</v>
          </cell>
          <cell r="E11476">
            <v>357.31966</v>
          </cell>
        </row>
        <row r="11477">
          <cell r="A11477" t="str">
            <v>59028C</v>
          </cell>
          <cell r="B11477" t="str">
            <v>CARB ASSY-400 VF, W/SPACER</v>
          </cell>
          <cell r="C11477">
            <v>870.72</v>
          </cell>
          <cell r="D11477">
            <v>1243.8900000000001</v>
          </cell>
          <cell r="E11477">
            <v>460.81360000000001</v>
          </cell>
        </row>
        <row r="11478">
          <cell r="A11478" t="str">
            <v>59028D</v>
          </cell>
          <cell r="B11478" t="str">
            <v>CARB., 400VF</v>
          </cell>
          <cell r="C11478">
            <v>703.24</v>
          </cell>
          <cell r="D11478">
            <v>1004.63</v>
          </cell>
          <cell r="E11478">
            <v>448.16719999999998</v>
          </cell>
        </row>
        <row r="11479">
          <cell r="A11479" t="str">
            <v>59032G</v>
          </cell>
          <cell r="B11479" t="str">
            <v>CARB,200 DIA. DIGESTER GAS</v>
          </cell>
          <cell r="C11479">
            <v>1417.42</v>
          </cell>
          <cell r="D11479">
            <v>2024.88</v>
          </cell>
          <cell r="E11479">
            <v>955.86400000000003</v>
          </cell>
        </row>
        <row r="11480">
          <cell r="A11480" t="str">
            <v>59032H</v>
          </cell>
          <cell r="B11480" t="str">
            <v>CARB,LANDFILL GAS(ALL SPEEDS)</v>
          </cell>
          <cell r="C11480">
            <v>1194.8900000000001</v>
          </cell>
          <cell r="D11480">
            <v>1706.98</v>
          </cell>
          <cell r="E11480">
            <v>805.79200000000003</v>
          </cell>
        </row>
        <row r="11481">
          <cell r="A11481" t="str">
            <v>59032M</v>
          </cell>
          <cell r="B11481" t="str">
            <v>CARB,200 DIA-NAT GAS</v>
          </cell>
          <cell r="C11481">
            <v>1821.6</v>
          </cell>
          <cell r="D11481">
            <v>2602.29</v>
          </cell>
          <cell r="E11481">
            <v>831.48</v>
          </cell>
        </row>
        <row r="11482">
          <cell r="A11482" t="str">
            <v>59032N</v>
          </cell>
          <cell r="B11482" t="str">
            <v>CARB,140 DIA.-NG</v>
          </cell>
          <cell r="C11482">
            <v>771.8</v>
          </cell>
          <cell r="D11482">
            <v>1102.57</v>
          </cell>
          <cell r="E11482">
            <v>554.99599999999998</v>
          </cell>
        </row>
        <row r="11483">
          <cell r="A11483" t="str">
            <v>59032P</v>
          </cell>
          <cell r="B11483" t="str">
            <v>CARB,140 DIA DIG GAS</v>
          </cell>
          <cell r="C11483">
            <v>1104.67</v>
          </cell>
          <cell r="D11483">
            <v>1578.1</v>
          </cell>
          <cell r="E11483">
            <v>744.952</v>
          </cell>
        </row>
        <row r="11484">
          <cell r="A11484" t="str">
            <v>59032T</v>
          </cell>
          <cell r="B11484" t="str">
            <v>CARB,140 DIA N.G.</v>
          </cell>
          <cell r="C11484">
            <v>1228.08</v>
          </cell>
          <cell r="D11484">
            <v>1754.4</v>
          </cell>
          <cell r="E11484">
            <v>497.65039999999999</v>
          </cell>
        </row>
        <row r="11485">
          <cell r="A11485" t="str">
            <v>59032U</v>
          </cell>
          <cell r="B11485" t="str">
            <v>CARB,200 DIA. NAT. GAS</v>
          </cell>
          <cell r="C11485">
            <v>766.85</v>
          </cell>
          <cell r="D11485">
            <v>1095.5</v>
          </cell>
          <cell r="E11485">
            <v>573.24800000000005</v>
          </cell>
        </row>
        <row r="11486">
          <cell r="A11486" t="str">
            <v>60407D</v>
          </cell>
          <cell r="B11486" t="str">
            <v>NOZZLE INJ</v>
          </cell>
          <cell r="C11486">
            <v>28</v>
          </cell>
          <cell r="D11486">
            <v>40</v>
          </cell>
          <cell r="E11486">
            <v>9.3184000000000005</v>
          </cell>
        </row>
        <row r="11487">
          <cell r="A11487" t="str">
            <v>60615F</v>
          </cell>
          <cell r="B11487" t="str">
            <v>COIL,INTEGRAL SHIELDED IGN.</v>
          </cell>
          <cell r="C11487">
            <v>181.5</v>
          </cell>
          <cell r="D11487">
            <v>259.29000000000002</v>
          </cell>
          <cell r="E11487">
            <v>93.287999999999997</v>
          </cell>
        </row>
        <row r="11488">
          <cell r="A11488" t="str">
            <v>60662E</v>
          </cell>
          <cell r="B11488" t="str">
            <v>METER HOUR</v>
          </cell>
          <cell r="C11488">
            <v>53.04</v>
          </cell>
          <cell r="D11488">
            <v>75.77</v>
          </cell>
          <cell r="E11488">
            <v>54.267200000000003</v>
          </cell>
        </row>
        <row r="11489">
          <cell r="A11489" t="str">
            <v>60738U</v>
          </cell>
          <cell r="B11489" t="str">
            <v>MAGNETIC VALVE</v>
          </cell>
          <cell r="C11489">
            <v>186.28</v>
          </cell>
          <cell r="D11489">
            <v>266.11</v>
          </cell>
          <cell r="E11489">
            <v>115.14879999999999</v>
          </cell>
        </row>
        <row r="11490">
          <cell r="A11490" t="str">
            <v>60839A</v>
          </cell>
          <cell r="B11490" t="str">
            <v>MAGNETIC SWITCH</v>
          </cell>
          <cell r="C11490">
            <v>169.6</v>
          </cell>
          <cell r="D11490">
            <v>242.29</v>
          </cell>
          <cell r="E11490">
            <v>70.98</v>
          </cell>
        </row>
        <row r="11491">
          <cell r="A11491" t="str">
            <v>60839C</v>
          </cell>
          <cell r="B11491" t="str">
            <v>SWITCH,MAGNETIC OUTLINE</v>
          </cell>
          <cell r="C11491">
            <v>33.79</v>
          </cell>
          <cell r="D11491">
            <v>48.28</v>
          </cell>
          <cell r="E11491">
            <v>17.056000000000001</v>
          </cell>
        </row>
        <row r="11492">
          <cell r="A11492" t="str">
            <v>60869A</v>
          </cell>
          <cell r="B11492" t="str">
            <v>SWITCH, PUSH BUTTON</v>
          </cell>
          <cell r="C11492">
            <v>6.04</v>
          </cell>
          <cell r="D11492">
            <v>8.6300000000000008</v>
          </cell>
          <cell r="E11492">
            <v>3.1720000000000002</v>
          </cell>
        </row>
        <row r="11493">
          <cell r="A11493" t="str">
            <v>60883B</v>
          </cell>
          <cell r="B11493" t="str">
            <v>MOTOR,STARTING</v>
          </cell>
          <cell r="C11493">
            <v>1737.69</v>
          </cell>
          <cell r="D11493">
            <v>2482.42</v>
          </cell>
          <cell r="E11493">
            <v>609.97720000000004</v>
          </cell>
        </row>
        <row r="11494">
          <cell r="A11494" t="str">
            <v>60883C</v>
          </cell>
          <cell r="B11494" t="str">
            <v>MOTOR,STARTING</v>
          </cell>
          <cell r="C11494">
            <v>1769.22</v>
          </cell>
          <cell r="D11494">
            <v>2527.46</v>
          </cell>
          <cell r="E11494">
            <v>609.97720000000004</v>
          </cell>
        </row>
        <row r="11495">
          <cell r="A11495" t="str">
            <v>60906D</v>
          </cell>
          <cell r="B11495" t="str">
            <v>GAUGE OIL TEMP</v>
          </cell>
          <cell r="C11495">
            <v>66.3</v>
          </cell>
          <cell r="D11495">
            <v>94.71</v>
          </cell>
          <cell r="E11495">
            <v>36.119199999999999</v>
          </cell>
        </row>
        <row r="11496">
          <cell r="A11496" t="str">
            <v>60907F</v>
          </cell>
          <cell r="B11496" t="str">
            <v>GAUGE, TEMPERATURE</v>
          </cell>
          <cell r="C11496">
            <v>117.3</v>
          </cell>
          <cell r="D11496">
            <v>167.57</v>
          </cell>
          <cell r="E11496">
            <v>39.207999999999998</v>
          </cell>
        </row>
        <row r="11497">
          <cell r="A11497" t="str">
            <v>60907G</v>
          </cell>
          <cell r="B11497" t="str">
            <v>GAUGE,WATER TEMP.</v>
          </cell>
          <cell r="C11497">
            <v>50.13</v>
          </cell>
          <cell r="D11497">
            <v>71.61</v>
          </cell>
          <cell r="E11497">
            <v>33.799999999999997</v>
          </cell>
        </row>
        <row r="11498">
          <cell r="A11498" t="str">
            <v>60999E</v>
          </cell>
          <cell r="B11498" t="str">
            <v>PLUG,SPRK,18MM,SH 15</v>
          </cell>
          <cell r="C11498">
            <v>29.2</v>
          </cell>
          <cell r="D11498">
            <v>41.71</v>
          </cell>
          <cell r="E11498">
            <v>19.687200000000001</v>
          </cell>
        </row>
        <row r="11499">
          <cell r="A11499" t="str">
            <v>60999F</v>
          </cell>
          <cell r="B11499" t="str">
            <v>PLUG,SPRK,18MM .020 GAP</v>
          </cell>
          <cell r="C11499">
            <v>16.34</v>
          </cell>
          <cell r="D11499">
            <v>23.34</v>
          </cell>
          <cell r="E11499">
            <v>13.041600000000001</v>
          </cell>
        </row>
        <row r="11500">
          <cell r="A11500" t="str">
            <v>60999G</v>
          </cell>
          <cell r="B11500" t="str">
            <v>PLUG,SPRK,18MM SP 20</v>
          </cell>
          <cell r="C11500">
            <v>27.5</v>
          </cell>
          <cell r="D11500">
            <v>39.29</v>
          </cell>
          <cell r="E11500">
            <v>15.9016</v>
          </cell>
        </row>
        <row r="11501">
          <cell r="A11501" t="str">
            <v>60999H</v>
          </cell>
          <cell r="B11501" t="str">
            <v>PLUG,SPRK,18MM,SP 20</v>
          </cell>
          <cell r="C11501">
            <v>29.7</v>
          </cell>
          <cell r="D11501">
            <v>42.43</v>
          </cell>
          <cell r="E11501">
            <v>20.103200000000001</v>
          </cell>
        </row>
        <row r="11502">
          <cell r="A11502" t="str">
            <v>60999J</v>
          </cell>
          <cell r="B11502" t="str">
            <v>PLUG,SPRK,18MM,SH 25</v>
          </cell>
          <cell r="C11502">
            <v>23.52</v>
          </cell>
          <cell r="D11502">
            <v>33.6</v>
          </cell>
          <cell r="E11502">
            <v>15.861560000000001</v>
          </cell>
        </row>
        <row r="11503">
          <cell r="A11503" t="str">
            <v>60999M</v>
          </cell>
          <cell r="B11503" t="str">
            <v>PLUG,SPRK</v>
          </cell>
          <cell r="C11503">
            <v>24</v>
          </cell>
          <cell r="D11503">
            <v>34.29</v>
          </cell>
          <cell r="E11503">
            <v>12.41864</v>
          </cell>
        </row>
        <row r="11504">
          <cell r="A11504" t="str">
            <v>60999N</v>
          </cell>
          <cell r="B11504" t="str">
            <v>PLUG,SPRK,18MM,SP 10</v>
          </cell>
          <cell r="C11504">
            <v>37.74</v>
          </cell>
          <cell r="D11504">
            <v>53.91</v>
          </cell>
          <cell r="E11504">
            <v>19.666399999999999</v>
          </cell>
        </row>
        <row r="11505">
          <cell r="A11505" t="str">
            <v>60999S</v>
          </cell>
          <cell r="B11505" t="str">
            <v>PLUG,SPARK18MMX.81LG THD .88HX</v>
          </cell>
          <cell r="C11505">
            <v>21.78</v>
          </cell>
          <cell r="D11505">
            <v>31.11</v>
          </cell>
          <cell r="E11505">
            <v>12.78163</v>
          </cell>
        </row>
        <row r="11506">
          <cell r="A11506" t="str">
            <v>60999U</v>
          </cell>
          <cell r="B11506" t="str">
            <v>PLUG,SPARK18MMX.81LG THD .88HX</v>
          </cell>
          <cell r="C11506">
            <v>27.5</v>
          </cell>
          <cell r="D11506">
            <v>39.29</v>
          </cell>
          <cell r="E11506">
            <v>18.46</v>
          </cell>
        </row>
        <row r="11507">
          <cell r="A11507" t="str">
            <v>60999W</v>
          </cell>
          <cell r="B11507" t="str">
            <v>PLUG,SPARK18MMX.81LG THD .81HX</v>
          </cell>
          <cell r="C11507">
            <v>37.33</v>
          </cell>
          <cell r="D11507">
            <v>53.33</v>
          </cell>
          <cell r="E11507">
            <v>26.1144</v>
          </cell>
        </row>
        <row r="11508">
          <cell r="A11508" t="str">
            <v>60999Y</v>
          </cell>
          <cell r="B11508" t="str">
            <v>PLUG,SPARK18MMX.81LG THD .88HX</v>
          </cell>
          <cell r="C11508">
            <v>92.82</v>
          </cell>
          <cell r="D11508">
            <v>132.6</v>
          </cell>
          <cell r="E11508">
            <v>57.361199999999997</v>
          </cell>
        </row>
        <row r="11509">
          <cell r="A11509" t="str">
            <v>60999Z</v>
          </cell>
          <cell r="B11509" t="str">
            <v>PLUG,SPARK</v>
          </cell>
          <cell r="C11509">
            <v>22</v>
          </cell>
          <cell r="D11509">
            <v>31.43</v>
          </cell>
          <cell r="E11509">
            <v>16.775200000000002</v>
          </cell>
        </row>
        <row r="11510">
          <cell r="A11510" t="str">
            <v>63043B</v>
          </cell>
          <cell r="B11510" t="str">
            <v>SEAL OIL DIST HOUSIN</v>
          </cell>
          <cell r="C11510">
            <v>0.77</v>
          </cell>
          <cell r="D11510">
            <v>1.1000000000000001</v>
          </cell>
          <cell r="E11510">
            <v>0.17992</v>
          </cell>
        </row>
        <row r="11511">
          <cell r="A11511" t="str">
            <v>63075P</v>
          </cell>
          <cell r="B11511" t="str">
            <v>PIPE,3 X 2.62 TBE</v>
          </cell>
          <cell r="C11511">
            <v>11.65</v>
          </cell>
          <cell r="D11511">
            <v>16.64</v>
          </cell>
          <cell r="E11511">
            <v>7.8520000000000003</v>
          </cell>
        </row>
        <row r="11512">
          <cell r="A11512" t="str">
            <v>63087D</v>
          </cell>
          <cell r="B11512" t="str">
            <v>SEAL OIL</v>
          </cell>
          <cell r="C11512">
            <v>6.89</v>
          </cell>
          <cell r="D11512">
            <v>9.84</v>
          </cell>
          <cell r="E11512">
            <v>2.3607999999999998</v>
          </cell>
        </row>
        <row r="11513">
          <cell r="A11513" t="str">
            <v>63378E</v>
          </cell>
          <cell r="B11513" t="str">
            <v>FLANGE</v>
          </cell>
          <cell r="C11513">
            <v>38.4</v>
          </cell>
          <cell r="D11513">
            <v>54.86</v>
          </cell>
          <cell r="E11513">
            <v>19.812000000000001</v>
          </cell>
        </row>
        <row r="11514">
          <cell r="A11514" t="str">
            <v>63423B</v>
          </cell>
          <cell r="B11514" t="str">
            <v>HOSE,1.25X1.62X3 LG</v>
          </cell>
          <cell r="C11514">
            <v>5.24</v>
          </cell>
          <cell r="D11514">
            <v>7.49</v>
          </cell>
          <cell r="E11514">
            <v>2.7021099999999998</v>
          </cell>
        </row>
        <row r="11515">
          <cell r="A11515" t="str">
            <v>63424A</v>
          </cell>
          <cell r="B11515" t="str">
            <v>PIPE,1 X 5.00 TBE</v>
          </cell>
          <cell r="C11515">
            <v>5.65</v>
          </cell>
          <cell r="D11515">
            <v>8.07</v>
          </cell>
          <cell r="E11515">
            <v>2.4752000000000001</v>
          </cell>
        </row>
        <row r="11516">
          <cell r="A11516" t="str">
            <v>63424M</v>
          </cell>
          <cell r="B11516" t="str">
            <v>PIPE,1 X 4.25 TBE</v>
          </cell>
          <cell r="C11516">
            <v>2.96</v>
          </cell>
          <cell r="D11516">
            <v>4.2300000000000004</v>
          </cell>
          <cell r="E11516">
            <v>1.9967999999999999</v>
          </cell>
        </row>
        <row r="11517">
          <cell r="A11517" t="str">
            <v>63424N</v>
          </cell>
          <cell r="B11517" t="str">
            <v>PIPE,1 X 3.75 TBE</v>
          </cell>
          <cell r="C11517">
            <v>2.65</v>
          </cell>
          <cell r="D11517">
            <v>3.79</v>
          </cell>
          <cell r="E11517">
            <v>1.7887999999999999</v>
          </cell>
        </row>
        <row r="11518">
          <cell r="A11518" t="str">
            <v>63555B</v>
          </cell>
          <cell r="B11518" t="str">
            <v>END, ROD</v>
          </cell>
          <cell r="C11518">
            <v>47.36</v>
          </cell>
          <cell r="D11518">
            <v>67.66</v>
          </cell>
          <cell r="E11518">
            <v>29.276</v>
          </cell>
        </row>
        <row r="11519">
          <cell r="A11519" t="str">
            <v>63602A</v>
          </cell>
          <cell r="B11519" t="str">
            <v>PIPE,1.25 X 2.00 TBE</v>
          </cell>
          <cell r="C11519">
            <v>4.4000000000000004</v>
          </cell>
          <cell r="D11519">
            <v>6.28</v>
          </cell>
          <cell r="E11519">
            <v>0.92732999999999999</v>
          </cell>
        </row>
        <row r="11520">
          <cell r="A11520" t="str">
            <v>63602F</v>
          </cell>
          <cell r="B11520" t="str">
            <v>PIPE,1.25 X 10.00 TOE</v>
          </cell>
          <cell r="C11520">
            <v>27.54</v>
          </cell>
          <cell r="D11520">
            <v>39.340000000000003</v>
          </cell>
          <cell r="E11520">
            <v>7.02</v>
          </cell>
        </row>
        <row r="11521">
          <cell r="A11521" t="str">
            <v>63602L</v>
          </cell>
          <cell r="B11521" t="str">
            <v>PIPE,1.25X1.62,TBE,GALV</v>
          </cell>
          <cell r="C11521">
            <v>6.36</v>
          </cell>
          <cell r="D11521">
            <v>9.09</v>
          </cell>
          <cell r="E11521">
            <v>1.456</v>
          </cell>
        </row>
        <row r="11522">
          <cell r="A11522" t="str">
            <v>63722A</v>
          </cell>
          <cell r="B11522" t="str">
            <v>CROSS,.25 PIPE</v>
          </cell>
          <cell r="C11522">
            <v>3.57</v>
          </cell>
          <cell r="D11522">
            <v>5.0999999999999996</v>
          </cell>
          <cell r="E11522">
            <v>2.2776000000000001</v>
          </cell>
        </row>
        <row r="11523">
          <cell r="A11523" t="str">
            <v>63722C</v>
          </cell>
          <cell r="B11523" t="str">
            <v>CROSS,PIPE,.375</v>
          </cell>
          <cell r="C11523">
            <v>11</v>
          </cell>
          <cell r="D11523">
            <v>15.71</v>
          </cell>
          <cell r="E11523">
            <v>2.3102200000000002</v>
          </cell>
        </row>
        <row r="11524">
          <cell r="A11524" t="str">
            <v>63722H</v>
          </cell>
          <cell r="B11524" t="str">
            <v>CROSS,PIPE 1.00</v>
          </cell>
          <cell r="C11524">
            <v>5.97</v>
          </cell>
          <cell r="D11524">
            <v>8.52</v>
          </cell>
          <cell r="E11524">
            <v>4.0247999999999999</v>
          </cell>
        </row>
        <row r="11525">
          <cell r="A11525" t="str">
            <v>63722K</v>
          </cell>
          <cell r="B11525" t="str">
            <v>CROSS,PIPE,1.50</v>
          </cell>
          <cell r="C11525">
            <v>12.52</v>
          </cell>
          <cell r="D11525">
            <v>17.89</v>
          </cell>
          <cell r="E11525">
            <v>7.7375999999999996</v>
          </cell>
        </row>
        <row r="11526">
          <cell r="A11526" t="str">
            <v>63722L</v>
          </cell>
          <cell r="B11526" t="str">
            <v>CROSS,PIPE,.50</v>
          </cell>
          <cell r="C11526">
            <v>9.6</v>
          </cell>
          <cell r="D11526">
            <v>13.71</v>
          </cell>
          <cell r="E11526">
            <v>2.6831999999999998</v>
          </cell>
        </row>
        <row r="11527">
          <cell r="A11527" t="str">
            <v>63722M</v>
          </cell>
          <cell r="B11527" t="str">
            <v>CROSS,2.00 PIPE</v>
          </cell>
          <cell r="C11527">
            <v>49.05</v>
          </cell>
          <cell r="D11527">
            <v>70.069999999999993</v>
          </cell>
          <cell r="E11527">
            <v>14.2376</v>
          </cell>
        </row>
        <row r="11528">
          <cell r="A11528" t="str">
            <v>63722N</v>
          </cell>
          <cell r="B11528" t="str">
            <v>CROSS, 1.25 NPT 300LB WOG</v>
          </cell>
          <cell r="C11528">
            <v>25.63</v>
          </cell>
          <cell r="D11528">
            <v>36.619999999999997</v>
          </cell>
          <cell r="E11528">
            <v>6.5186400000000004</v>
          </cell>
        </row>
        <row r="11529">
          <cell r="A11529" t="str">
            <v>63727B</v>
          </cell>
          <cell r="B11529" t="str">
            <v>GAUGE PRESSURE</v>
          </cell>
          <cell r="C11529">
            <v>57.6</v>
          </cell>
          <cell r="D11529">
            <v>82.29</v>
          </cell>
          <cell r="E11529">
            <v>18.72</v>
          </cell>
        </row>
        <row r="11530">
          <cell r="A11530" t="str">
            <v>63809A</v>
          </cell>
          <cell r="B11530" t="str">
            <v>SPACER,.41X.75X1.2LG</v>
          </cell>
          <cell r="C11530">
            <v>9.23</v>
          </cell>
          <cell r="D11530">
            <v>13.19</v>
          </cell>
          <cell r="E11530">
            <v>2.6623999999999999</v>
          </cell>
        </row>
        <row r="11531">
          <cell r="A11531" t="str">
            <v>63809B</v>
          </cell>
          <cell r="B11531" t="str">
            <v>SPACER,.406X.75X1.75LG</v>
          </cell>
          <cell r="C11531">
            <v>14.08</v>
          </cell>
          <cell r="D11531">
            <v>20.11</v>
          </cell>
          <cell r="E11531">
            <v>3.0783999999999998</v>
          </cell>
        </row>
        <row r="11532">
          <cell r="A11532" t="str">
            <v>63809D</v>
          </cell>
          <cell r="B11532" t="str">
            <v>SPACER,.41X.75X1 LG</v>
          </cell>
          <cell r="C11532">
            <v>7.25</v>
          </cell>
          <cell r="D11532">
            <v>10.36</v>
          </cell>
          <cell r="E11532">
            <v>2.2151999999999998</v>
          </cell>
        </row>
        <row r="11533">
          <cell r="A11533" t="str">
            <v>63809E</v>
          </cell>
          <cell r="B11533" t="str">
            <v>SPACER,.34X.75X.5 LG</v>
          </cell>
          <cell r="C11533">
            <v>7.91</v>
          </cell>
          <cell r="D11533">
            <v>11.29</v>
          </cell>
          <cell r="E11533">
            <v>1.9136</v>
          </cell>
        </row>
        <row r="11534">
          <cell r="A11534" t="str">
            <v>63809F</v>
          </cell>
          <cell r="B11534" t="str">
            <v>SPACER,.34X.75X.75LG</v>
          </cell>
          <cell r="C11534">
            <v>2.16</v>
          </cell>
          <cell r="D11534">
            <v>3.08</v>
          </cell>
          <cell r="E11534">
            <v>1.456</v>
          </cell>
        </row>
        <row r="11535">
          <cell r="A11535" t="str">
            <v>63809G</v>
          </cell>
          <cell r="B11535" t="str">
            <v>SPACER,.27X.75X.31LG</v>
          </cell>
          <cell r="C11535">
            <v>6.63</v>
          </cell>
          <cell r="D11535">
            <v>9.4700000000000006</v>
          </cell>
          <cell r="E11535">
            <v>4.4720000000000004</v>
          </cell>
        </row>
        <row r="11536">
          <cell r="A11536" t="str">
            <v>63809H</v>
          </cell>
          <cell r="B11536" t="str">
            <v>SPACER,.41X.75X.75LG</v>
          </cell>
          <cell r="C11536">
            <v>6.88</v>
          </cell>
          <cell r="D11536">
            <v>9.83</v>
          </cell>
          <cell r="E11536">
            <v>2.2671999999999999</v>
          </cell>
        </row>
        <row r="11537">
          <cell r="A11537" t="str">
            <v>63809M</v>
          </cell>
          <cell r="B11537" t="str">
            <v>SPACER,.34X.75X.91LG</v>
          </cell>
          <cell r="C11537">
            <v>0.12</v>
          </cell>
          <cell r="D11537">
            <v>0.17</v>
          </cell>
          <cell r="E11537">
            <v>7.8609999999999999E-2</v>
          </cell>
        </row>
        <row r="11538">
          <cell r="A11538" t="str">
            <v>63809P</v>
          </cell>
          <cell r="B11538" t="str">
            <v>SPACER,.53X.75X.25LG</v>
          </cell>
          <cell r="C11538">
            <v>14.78</v>
          </cell>
          <cell r="D11538">
            <v>21.11</v>
          </cell>
          <cell r="E11538">
            <v>2.2568000000000001</v>
          </cell>
        </row>
        <row r="11539">
          <cell r="A11539" t="str">
            <v>63809R</v>
          </cell>
          <cell r="B11539" t="str">
            <v>SPACER,.34X.75X.56LG</v>
          </cell>
          <cell r="C11539">
            <v>7.96</v>
          </cell>
          <cell r="D11539">
            <v>11.37</v>
          </cell>
          <cell r="E11539">
            <v>5.1479999999999997</v>
          </cell>
        </row>
        <row r="11540">
          <cell r="A11540" t="str">
            <v>63809T</v>
          </cell>
          <cell r="B11540" t="str">
            <v>SPACER,.41X.75X2.7LG</v>
          </cell>
          <cell r="C11540">
            <v>10.8</v>
          </cell>
          <cell r="D11540">
            <v>15.42</v>
          </cell>
          <cell r="E11540">
            <v>7.28</v>
          </cell>
        </row>
        <row r="11541">
          <cell r="A11541" t="str">
            <v>63809U</v>
          </cell>
          <cell r="B11541" t="str">
            <v>SPACER,.41X.75X1.25LG</v>
          </cell>
          <cell r="C11541">
            <v>7.65</v>
          </cell>
          <cell r="D11541">
            <v>10.93</v>
          </cell>
          <cell r="E11541">
            <v>5.1584000000000003</v>
          </cell>
        </row>
        <row r="11542">
          <cell r="A11542" t="str">
            <v>63809V</v>
          </cell>
          <cell r="B11542" t="str">
            <v>SPACER,.41X.75X1.4LG</v>
          </cell>
          <cell r="C11542">
            <v>0.16</v>
          </cell>
          <cell r="D11542">
            <v>0.23</v>
          </cell>
          <cell r="E11542">
            <v>0.10612000000000001</v>
          </cell>
        </row>
        <row r="11543">
          <cell r="A11543" t="str">
            <v>63809X</v>
          </cell>
          <cell r="B11543" t="str">
            <v>SPACER,.41X.75X.12LG</v>
          </cell>
          <cell r="C11543">
            <v>3.67</v>
          </cell>
          <cell r="D11543">
            <v>5.25</v>
          </cell>
          <cell r="E11543">
            <v>1.6848000000000001</v>
          </cell>
        </row>
        <row r="11544">
          <cell r="A11544" t="str">
            <v>63809Y</v>
          </cell>
          <cell r="B11544" t="str">
            <v>SPACER,.41X.75X.56LG</v>
          </cell>
          <cell r="C11544">
            <v>15.66</v>
          </cell>
          <cell r="D11544">
            <v>22.37</v>
          </cell>
          <cell r="E11544">
            <v>1.5496000000000001</v>
          </cell>
        </row>
        <row r="11545">
          <cell r="A11545" t="str">
            <v>63809Z</v>
          </cell>
          <cell r="B11545" t="str">
            <v>SPACER,.5X.75X2.62LG</v>
          </cell>
          <cell r="C11545">
            <v>17.899999999999999</v>
          </cell>
          <cell r="D11545">
            <v>25.57</v>
          </cell>
          <cell r="E11545">
            <v>3.3696000000000002</v>
          </cell>
        </row>
        <row r="11546">
          <cell r="A11546" t="str">
            <v>63970D</v>
          </cell>
          <cell r="B11546" t="str">
            <v>BUSHING,O.P.DR.SHAFT</v>
          </cell>
          <cell r="C11546">
            <v>128.05000000000001</v>
          </cell>
          <cell r="D11546">
            <v>182.93</v>
          </cell>
          <cell r="E11546">
            <v>31.730399999999999</v>
          </cell>
        </row>
        <row r="11547">
          <cell r="A11547" t="str">
            <v>65098B</v>
          </cell>
          <cell r="B11547" t="str">
            <v>PIPE,.38 X 2.50 TBE</v>
          </cell>
          <cell r="C11547">
            <v>1.46</v>
          </cell>
          <cell r="D11547">
            <v>2.08</v>
          </cell>
          <cell r="E11547">
            <v>0.88712000000000002</v>
          </cell>
        </row>
        <row r="11548">
          <cell r="A11548" t="str">
            <v>65098D</v>
          </cell>
          <cell r="B11548" t="str">
            <v>PIPE,.38 X 2.00 TBE</v>
          </cell>
          <cell r="C11548">
            <v>1.1599999999999999</v>
          </cell>
          <cell r="D11548">
            <v>1.65</v>
          </cell>
          <cell r="E11548">
            <v>0.78</v>
          </cell>
        </row>
        <row r="11549">
          <cell r="A11549" t="str">
            <v>65098E</v>
          </cell>
          <cell r="B11549" t="str">
            <v>PIPE,.38 X 2.00 TOE</v>
          </cell>
          <cell r="C11549">
            <v>1.23</v>
          </cell>
          <cell r="D11549">
            <v>1.76</v>
          </cell>
          <cell r="E11549">
            <v>0.83199999999999996</v>
          </cell>
        </row>
        <row r="11550">
          <cell r="A11550" t="str">
            <v>65098G</v>
          </cell>
          <cell r="B11550" t="str">
            <v>PIPE,.38 X 6.50 TBE</v>
          </cell>
          <cell r="C11550">
            <v>3.07</v>
          </cell>
          <cell r="D11550">
            <v>4.38</v>
          </cell>
          <cell r="E11550">
            <v>2.0695999999999999</v>
          </cell>
        </row>
        <row r="11551">
          <cell r="A11551" t="str">
            <v>65098H</v>
          </cell>
          <cell r="B11551" t="str">
            <v>PIPE,.38X1.00,TBE,TIN</v>
          </cell>
          <cell r="C11551">
            <v>0.27</v>
          </cell>
          <cell r="D11551">
            <v>0.39</v>
          </cell>
          <cell r="E11551">
            <v>0.17971000000000001</v>
          </cell>
        </row>
        <row r="11552">
          <cell r="A11552" t="str">
            <v>65098V</v>
          </cell>
          <cell r="B11552" t="str">
            <v>PIPE,.38 X 1.75 TBE</v>
          </cell>
          <cell r="C11552">
            <v>2.25</v>
          </cell>
          <cell r="D11552">
            <v>3.22</v>
          </cell>
          <cell r="E11552">
            <v>1.3728</v>
          </cell>
        </row>
        <row r="11553">
          <cell r="A11553" t="str">
            <v>65098Y</v>
          </cell>
          <cell r="B11553" t="str">
            <v>PIPE,.38 X 1.50 TBE</v>
          </cell>
          <cell r="C11553">
            <v>2.42</v>
          </cell>
          <cell r="D11553">
            <v>3.45</v>
          </cell>
          <cell r="E11553">
            <v>0.6552</v>
          </cell>
        </row>
        <row r="11554">
          <cell r="A11554" t="str">
            <v>65110C</v>
          </cell>
          <cell r="B11554" t="str">
            <v>PIPE,.12X2.50,TBE,TIN</v>
          </cell>
          <cell r="C11554">
            <v>0.99</v>
          </cell>
          <cell r="D11554">
            <v>1.41</v>
          </cell>
          <cell r="E11554">
            <v>0.66559999999999997</v>
          </cell>
        </row>
        <row r="11555">
          <cell r="A11555" t="str">
            <v>65110E</v>
          </cell>
          <cell r="B11555" t="str">
            <v>PIPE,.12 X 3.00 TBE</v>
          </cell>
          <cell r="C11555">
            <v>1.21</v>
          </cell>
          <cell r="D11555">
            <v>1.73</v>
          </cell>
          <cell r="E11555">
            <v>0.624</v>
          </cell>
        </row>
        <row r="11556">
          <cell r="A11556" t="str">
            <v>65110G</v>
          </cell>
          <cell r="B11556" t="str">
            <v>PIPE,.12X2.00,TBE,TIN</v>
          </cell>
          <cell r="C11556">
            <v>5.4</v>
          </cell>
          <cell r="D11556">
            <v>7.71</v>
          </cell>
          <cell r="E11556">
            <v>3.64</v>
          </cell>
        </row>
        <row r="11557">
          <cell r="A11557" t="str">
            <v>65110J</v>
          </cell>
          <cell r="B11557" t="str">
            <v>PIPE,.12 X 3.50 TBE</v>
          </cell>
          <cell r="C11557">
            <v>1.29</v>
          </cell>
          <cell r="D11557">
            <v>1.85</v>
          </cell>
          <cell r="E11557">
            <v>0.87360000000000004</v>
          </cell>
        </row>
        <row r="11558">
          <cell r="A11558" t="str">
            <v>65110P</v>
          </cell>
          <cell r="B11558" t="str">
            <v>PIPE,.12X2.00,TBE,GALV</v>
          </cell>
          <cell r="C11558">
            <v>2.4900000000000002</v>
          </cell>
          <cell r="D11558">
            <v>3.55</v>
          </cell>
          <cell r="E11558">
            <v>0.74880000000000002</v>
          </cell>
        </row>
        <row r="11559">
          <cell r="A11559" t="str">
            <v>65110R</v>
          </cell>
          <cell r="B11559" t="str">
            <v>PIPE,.125 X 1.75 TBE</v>
          </cell>
          <cell r="C11559">
            <v>1.1299999999999999</v>
          </cell>
          <cell r="D11559">
            <v>1.62</v>
          </cell>
          <cell r="E11559">
            <v>0.69679999999999997</v>
          </cell>
        </row>
        <row r="11560">
          <cell r="A11560" t="str">
            <v>65110X</v>
          </cell>
          <cell r="B11560" t="str">
            <v>PIPE,.125 X .75 TBE</v>
          </cell>
          <cell r="C11560">
            <v>0.89</v>
          </cell>
          <cell r="D11560">
            <v>1.27</v>
          </cell>
          <cell r="E11560">
            <v>0.54354000000000002</v>
          </cell>
        </row>
        <row r="11561">
          <cell r="A11561" t="str">
            <v>65110Y</v>
          </cell>
          <cell r="B11561" t="str">
            <v>PIPE,.125 X 1.00 TBE</v>
          </cell>
          <cell r="C11561">
            <v>2.09</v>
          </cell>
          <cell r="D11561">
            <v>2.99</v>
          </cell>
          <cell r="E11561">
            <v>1.1439999999999999</v>
          </cell>
        </row>
        <row r="11562">
          <cell r="A11562" t="str">
            <v>65110Z</v>
          </cell>
          <cell r="B11562" t="str">
            <v>PIPE,.125 X 1.25 TBE</v>
          </cell>
          <cell r="C11562">
            <v>2.2200000000000002</v>
          </cell>
          <cell r="D11562">
            <v>3.18</v>
          </cell>
          <cell r="E11562">
            <v>0.77888000000000002</v>
          </cell>
        </row>
        <row r="11563">
          <cell r="A11563" t="str">
            <v>65180B</v>
          </cell>
          <cell r="B11563" t="str">
            <v>ROD</v>
          </cell>
          <cell r="C11563">
            <v>10.1</v>
          </cell>
          <cell r="D11563">
            <v>14.43</v>
          </cell>
          <cell r="E11563">
            <v>6.8120000000000003</v>
          </cell>
        </row>
        <row r="11564">
          <cell r="A11564" t="str">
            <v>65423X</v>
          </cell>
          <cell r="B11564" t="str">
            <v>PIPE,.75X7.50,TBE,GALV</v>
          </cell>
          <cell r="C11564">
            <v>4.21</v>
          </cell>
          <cell r="D11564">
            <v>6.01</v>
          </cell>
          <cell r="E11564">
            <v>2.8391999999999999</v>
          </cell>
        </row>
        <row r="11565">
          <cell r="A11565" t="str">
            <v>65423Z</v>
          </cell>
          <cell r="B11565" t="str">
            <v>PIPE,.75X1.50,TBE,GALV</v>
          </cell>
          <cell r="C11565">
            <v>1.3</v>
          </cell>
          <cell r="D11565">
            <v>1.86</v>
          </cell>
          <cell r="E11565">
            <v>0.87983999999999996</v>
          </cell>
        </row>
        <row r="11566">
          <cell r="A11566" t="str">
            <v>65500A</v>
          </cell>
          <cell r="B11566" t="str">
            <v>NUTACORN,.50-13X.81</v>
          </cell>
          <cell r="C11566">
            <v>27.96</v>
          </cell>
          <cell r="D11566">
            <v>39.94</v>
          </cell>
          <cell r="E11566">
            <v>8.8971999999999998</v>
          </cell>
        </row>
        <row r="11567">
          <cell r="A11567" t="str">
            <v>65517N</v>
          </cell>
          <cell r="B11567" t="str">
            <v>ROD THROTTLE CONTROL</v>
          </cell>
          <cell r="C11567">
            <v>11.74</v>
          </cell>
          <cell r="D11567">
            <v>16.77</v>
          </cell>
          <cell r="E11567">
            <v>13.15967</v>
          </cell>
        </row>
        <row r="11568">
          <cell r="A11568" t="str">
            <v>65698A</v>
          </cell>
          <cell r="B11568" t="str">
            <v>PIN,DOWEL .375X.44LG</v>
          </cell>
          <cell r="C11568">
            <v>3.04</v>
          </cell>
          <cell r="D11568">
            <v>4.34</v>
          </cell>
          <cell r="E11568">
            <v>0.92559999999999998</v>
          </cell>
        </row>
        <row r="11569">
          <cell r="A11569" t="str">
            <v>65877D</v>
          </cell>
          <cell r="B11569" t="str">
            <v>SPACER,.27X.5X.62 LG</v>
          </cell>
          <cell r="C11569">
            <v>46.54</v>
          </cell>
          <cell r="D11569">
            <v>66.489999999999995</v>
          </cell>
          <cell r="E11569">
            <v>46.35624</v>
          </cell>
        </row>
        <row r="11570">
          <cell r="A11570" t="str">
            <v>69504A</v>
          </cell>
          <cell r="B11570" t="str">
            <v>SWITCH,MAG. IGNITION</v>
          </cell>
          <cell r="C11570">
            <v>36.72</v>
          </cell>
          <cell r="D11570">
            <v>52.46</v>
          </cell>
          <cell r="E11570">
            <v>25.927199999999999</v>
          </cell>
        </row>
        <row r="11571">
          <cell r="A11571" t="str">
            <v>69512A</v>
          </cell>
          <cell r="B11571" t="str">
            <v>SPARK PLUG ASM.</v>
          </cell>
          <cell r="C11571">
            <v>28.6</v>
          </cell>
          <cell r="D11571">
            <v>40.86</v>
          </cell>
          <cell r="E11571">
            <v>19.302399999999999</v>
          </cell>
        </row>
        <row r="11572">
          <cell r="A11572" t="str">
            <v>69560C</v>
          </cell>
          <cell r="B11572" t="str">
            <v>NOZZLE</v>
          </cell>
          <cell r="C11572">
            <v>157.77000000000001</v>
          </cell>
          <cell r="D11572">
            <v>225.38</v>
          </cell>
          <cell r="E11572">
            <v>106.392</v>
          </cell>
        </row>
        <row r="11573">
          <cell r="A11573" t="str">
            <v>69677B</v>
          </cell>
          <cell r="B11573" t="str">
            <v>ALTERNATOR</v>
          </cell>
          <cell r="C11573">
            <v>887.11</v>
          </cell>
          <cell r="D11573">
            <v>1267.3</v>
          </cell>
          <cell r="E11573">
            <v>372.55919999999998</v>
          </cell>
        </row>
        <row r="11574">
          <cell r="A11574" t="str">
            <v>69677C</v>
          </cell>
          <cell r="B11574" t="str">
            <v>ALTERNATOR</v>
          </cell>
          <cell r="C11574">
            <v>962</v>
          </cell>
          <cell r="D11574">
            <v>1374.29</v>
          </cell>
          <cell r="E11574">
            <v>261.57767999999999</v>
          </cell>
        </row>
        <row r="11575">
          <cell r="A11575" t="str">
            <v>69692M</v>
          </cell>
          <cell r="B11575" t="str">
            <v>HARNESS,PRIMARY</v>
          </cell>
          <cell r="C11575">
            <v>1131.79</v>
          </cell>
          <cell r="D11575">
            <v>1616.85</v>
          </cell>
          <cell r="E11575">
            <v>317.2</v>
          </cell>
        </row>
        <row r="11576">
          <cell r="A11576" t="str">
            <v>69692S</v>
          </cell>
          <cell r="B11576" t="str">
            <v>HARNESS ASM., PRIMARY</v>
          </cell>
          <cell r="C11576">
            <v>658.92</v>
          </cell>
          <cell r="D11576">
            <v>941.31</v>
          </cell>
          <cell r="E11576">
            <v>160.05600000000001</v>
          </cell>
        </row>
        <row r="11577">
          <cell r="A11577" t="str">
            <v>69692U</v>
          </cell>
          <cell r="B11577" t="str">
            <v>HARNESS ASM., PRIMARY</v>
          </cell>
          <cell r="C11577">
            <v>478.72</v>
          </cell>
          <cell r="D11577">
            <v>683.88</v>
          </cell>
          <cell r="E11577">
            <v>135.47040000000001</v>
          </cell>
        </row>
        <row r="11578">
          <cell r="A11578" t="str">
            <v>69692V</v>
          </cell>
          <cell r="B11578" t="str">
            <v>HARNESS,PRIMARY CEC</v>
          </cell>
          <cell r="C11578">
            <v>965.94</v>
          </cell>
          <cell r="D11578">
            <v>1379.91</v>
          </cell>
          <cell r="E11578">
            <v>288.64159999999998</v>
          </cell>
        </row>
        <row r="11579">
          <cell r="A11579" t="str">
            <v>69692X</v>
          </cell>
          <cell r="B11579" t="str">
            <v>HARNESS, PRIMARY, ASM.</v>
          </cell>
          <cell r="C11579">
            <v>882.82</v>
          </cell>
          <cell r="D11579">
            <v>1261.17</v>
          </cell>
          <cell r="E11579">
            <v>463.87119999999999</v>
          </cell>
        </row>
        <row r="11580">
          <cell r="A11580" t="str">
            <v>69694D</v>
          </cell>
          <cell r="B11580" t="str">
            <v>COIL,IGNITION,SHIELDED</v>
          </cell>
          <cell r="C11580">
            <v>180</v>
          </cell>
          <cell r="D11580">
            <v>257.14</v>
          </cell>
          <cell r="E11580">
            <v>105.11506</v>
          </cell>
        </row>
        <row r="11581">
          <cell r="A11581" t="str">
            <v>69694F</v>
          </cell>
          <cell r="B11581" t="str">
            <v>COIL, IGNITION</v>
          </cell>
          <cell r="C11581">
            <v>184.42</v>
          </cell>
          <cell r="D11581">
            <v>263.45</v>
          </cell>
          <cell r="E11581">
            <v>87.860939999999999</v>
          </cell>
        </row>
        <row r="11582">
          <cell r="A11582" t="str">
            <v>69694G</v>
          </cell>
          <cell r="B11582" t="str">
            <v>COIL, IGNITION</v>
          </cell>
          <cell r="C11582">
            <v>145.15</v>
          </cell>
          <cell r="D11582">
            <v>207.36</v>
          </cell>
          <cell r="E11582">
            <v>74.999300000000005</v>
          </cell>
        </row>
        <row r="11583">
          <cell r="A11583" t="str">
            <v>69711D</v>
          </cell>
          <cell r="B11583" t="str">
            <v>MAGNETO</v>
          </cell>
          <cell r="C11583">
            <v>3774</v>
          </cell>
          <cell r="D11583">
            <v>5391.43</v>
          </cell>
          <cell r="E11583">
            <v>1075.2248</v>
          </cell>
        </row>
        <row r="11584">
          <cell r="A11584" t="str">
            <v>69711E</v>
          </cell>
          <cell r="B11584" t="str">
            <v>MAGNETO</v>
          </cell>
          <cell r="C11584">
            <v>5828</v>
          </cell>
          <cell r="D11584">
            <v>8325.7099999999991</v>
          </cell>
          <cell r="E11584">
            <v>1528.2384</v>
          </cell>
        </row>
        <row r="11585">
          <cell r="A11585" t="str">
            <v>69711F</v>
          </cell>
          <cell r="B11585" t="str">
            <v>MAGNETO</v>
          </cell>
          <cell r="C11585">
            <v>2005</v>
          </cell>
          <cell r="D11585">
            <v>2864.29</v>
          </cell>
          <cell r="E11585">
            <v>808.70399999999995</v>
          </cell>
        </row>
        <row r="11586">
          <cell r="A11586" t="str">
            <v>69711G</v>
          </cell>
          <cell r="B11586" t="str">
            <v>MAGNETO</v>
          </cell>
          <cell r="C11586">
            <v>3375</v>
          </cell>
          <cell r="D11586">
            <v>4821.43</v>
          </cell>
          <cell r="E11586">
            <v>1060.3008</v>
          </cell>
        </row>
        <row r="11587">
          <cell r="A11587" t="str">
            <v>69711K</v>
          </cell>
          <cell r="B11587" t="str">
            <v>MAGNETO</v>
          </cell>
          <cell r="C11587">
            <v>1456.32</v>
          </cell>
          <cell r="D11587">
            <v>2990</v>
          </cell>
          <cell r="E11587">
            <v>844.64639999999997</v>
          </cell>
        </row>
        <row r="11588">
          <cell r="A11588" t="str">
            <v>69711L</v>
          </cell>
          <cell r="B11588" t="str">
            <v>ALTR. III MAG(STD./CSA)</v>
          </cell>
          <cell r="C11588">
            <v>2317</v>
          </cell>
          <cell r="D11588">
            <v>3310</v>
          </cell>
          <cell r="E11588">
            <v>934.50239999999997</v>
          </cell>
        </row>
        <row r="11589">
          <cell r="A11589" t="str">
            <v>69711M</v>
          </cell>
          <cell r="B11589" t="str">
            <v>ALTR. III MAG(STD./CSA)</v>
          </cell>
          <cell r="C11589">
            <v>2049</v>
          </cell>
          <cell r="D11589">
            <v>2927.14</v>
          </cell>
          <cell r="E11589">
            <v>826.67520000000002</v>
          </cell>
        </row>
        <row r="11590">
          <cell r="A11590" t="str">
            <v>69711N</v>
          </cell>
          <cell r="B11590" t="str">
            <v>ALTR. III MAG(VAR. TIMG)</v>
          </cell>
          <cell r="C11590">
            <v>3801</v>
          </cell>
          <cell r="D11590">
            <v>5430</v>
          </cell>
          <cell r="E11590">
            <v>970.44479999999999</v>
          </cell>
        </row>
        <row r="11591">
          <cell r="A11591" t="str">
            <v>69714E</v>
          </cell>
          <cell r="B11591" t="str">
            <v>MAGNETO</v>
          </cell>
          <cell r="C11591">
            <v>2643</v>
          </cell>
          <cell r="D11591">
            <v>3775.71</v>
          </cell>
          <cell r="E11591">
            <v>1066.2911999999999</v>
          </cell>
        </row>
        <row r="11592">
          <cell r="A11592" t="str">
            <v>69714G</v>
          </cell>
          <cell r="B11592" t="str">
            <v>MAGNETO</v>
          </cell>
          <cell r="C11592">
            <v>3589</v>
          </cell>
          <cell r="D11592">
            <v>5127.1400000000003</v>
          </cell>
          <cell r="E11592">
            <v>1109.5447999999999</v>
          </cell>
        </row>
        <row r="11593">
          <cell r="A11593" t="str">
            <v>69714H</v>
          </cell>
          <cell r="B11593" t="str">
            <v>MAGNETO</v>
          </cell>
          <cell r="C11593">
            <v>4524</v>
          </cell>
          <cell r="D11593">
            <v>6462.8571428571431</v>
          </cell>
          <cell r="E11593">
            <v>1185.652</v>
          </cell>
        </row>
        <row r="11594">
          <cell r="A11594" t="str">
            <v>69714M</v>
          </cell>
          <cell r="B11594" t="str">
            <v>MAG.-NON VAR.TIM.</v>
          </cell>
          <cell r="C11594">
            <v>3000</v>
          </cell>
          <cell r="D11594">
            <v>4285.71</v>
          </cell>
          <cell r="E11594">
            <v>1210.0608</v>
          </cell>
        </row>
        <row r="11595">
          <cell r="A11595" t="str">
            <v>69714P</v>
          </cell>
          <cell r="B11595" t="str">
            <v>MAGNETO</v>
          </cell>
          <cell r="C11595">
            <v>2836</v>
          </cell>
          <cell r="D11595">
            <v>2864.29</v>
          </cell>
          <cell r="E11595">
            <v>1144.1664000000001</v>
          </cell>
        </row>
        <row r="11596">
          <cell r="A11596" t="str">
            <v>69743A</v>
          </cell>
          <cell r="B11596" t="str">
            <v>SWITCH IGNITION</v>
          </cell>
          <cell r="C11596">
            <v>282.3</v>
          </cell>
          <cell r="D11596">
            <v>403.29</v>
          </cell>
          <cell r="E11596">
            <v>174.512</v>
          </cell>
        </row>
        <row r="11597">
          <cell r="A11597" t="str">
            <v>69743D</v>
          </cell>
          <cell r="B11597" t="str">
            <v>SWITCH, IGNITION</v>
          </cell>
          <cell r="C11597">
            <v>427.58</v>
          </cell>
          <cell r="D11597">
            <v>610.83000000000004</v>
          </cell>
          <cell r="E11597">
            <v>288.35039999999998</v>
          </cell>
        </row>
        <row r="11598">
          <cell r="A11598" t="str">
            <v>69745C</v>
          </cell>
          <cell r="B11598" t="str">
            <v>SWITCH,OVERSPEED</v>
          </cell>
          <cell r="C11598">
            <v>625.64</v>
          </cell>
          <cell r="D11598">
            <v>893.78</v>
          </cell>
          <cell r="E11598">
            <v>386.7552</v>
          </cell>
        </row>
        <row r="11599">
          <cell r="A11599" t="str">
            <v>69757S</v>
          </cell>
          <cell r="B11599" t="str">
            <v>VALVE,SOLENOID</v>
          </cell>
          <cell r="C11599">
            <v>54.73</v>
          </cell>
          <cell r="D11599">
            <v>78.19</v>
          </cell>
          <cell r="E11599">
            <v>36.909599999999998</v>
          </cell>
        </row>
        <row r="11600">
          <cell r="A11600" t="str">
            <v>69757T</v>
          </cell>
          <cell r="B11600" t="str">
            <v>VALVE,SOLENOID</v>
          </cell>
          <cell r="C11600">
            <v>161.5</v>
          </cell>
          <cell r="D11600">
            <v>230.72</v>
          </cell>
          <cell r="E11600">
            <v>49.836799999999997</v>
          </cell>
        </row>
        <row r="11601">
          <cell r="A11601" t="str">
            <v>69757U</v>
          </cell>
          <cell r="B11601" t="str">
            <v>VALVE,SOLENOID</v>
          </cell>
          <cell r="C11601">
            <v>208.53</v>
          </cell>
          <cell r="D11601">
            <v>297.89999999999998</v>
          </cell>
          <cell r="E11601">
            <v>49.036000000000001</v>
          </cell>
        </row>
        <row r="11602">
          <cell r="A11602" t="str">
            <v>69757V</v>
          </cell>
          <cell r="B11602" t="str">
            <v>VALVE,SOLENOID</v>
          </cell>
          <cell r="C11602">
            <v>53.63</v>
          </cell>
          <cell r="D11602">
            <v>76.61</v>
          </cell>
          <cell r="E11602">
            <v>33.15</v>
          </cell>
        </row>
        <row r="11603">
          <cell r="A11603" t="str">
            <v>69772A</v>
          </cell>
          <cell r="B11603" t="str">
            <v>ADAPTOR, SPARK PLUG</v>
          </cell>
          <cell r="C11603">
            <v>101.43</v>
          </cell>
          <cell r="D11603">
            <v>144.9</v>
          </cell>
          <cell r="E11603">
            <v>65.873599999999996</v>
          </cell>
        </row>
        <row r="11604">
          <cell r="A11604" t="str">
            <v>69772F</v>
          </cell>
          <cell r="B11604" t="str">
            <v>ADAPTOR,SPARK PLUG</v>
          </cell>
          <cell r="C11604">
            <v>138.01</v>
          </cell>
          <cell r="D11604">
            <v>197.15</v>
          </cell>
          <cell r="E11604">
            <v>93.069599999999994</v>
          </cell>
        </row>
        <row r="11605">
          <cell r="A11605" t="str">
            <v>69778C</v>
          </cell>
          <cell r="B11605" t="str">
            <v>VALVE, GAS SOL.24VDC</v>
          </cell>
          <cell r="C11605">
            <v>182.18</v>
          </cell>
          <cell r="D11605">
            <v>260.26</v>
          </cell>
          <cell r="E11605">
            <v>93.849599999999995</v>
          </cell>
        </row>
        <row r="11606">
          <cell r="A11606" t="str">
            <v>69783B</v>
          </cell>
          <cell r="B11606" t="str">
            <v>DISCONNECT,TERMINAL WIRE 90-90</v>
          </cell>
          <cell r="C11606">
            <v>13.18</v>
          </cell>
          <cell r="D11606">
            <v>18.829999999999998</v>
          </cell>
          <cell r="E11606">
            <v>4.0247999999999999</v>
          </cell>
        </row>
        <row r="11607">
          <cell r="A11607" t="str">
            <v>69785A</v>
          </cell>
          <cell r="B11607" t="str">
            <v>SWITCH, DIGITAL SPEED</v>
          </cell>
          <cell r="C11607">
            <v>278.79000000000002</v>
          </cell>
          <cell r="D11607">
            <v>398.27</v>
          </cell>
          <cell r="E11607">
            <v>164.67359999999999</v>
          </cell>
        </row>
        <row r="11608">
          <cell r="A11608" t="str">
            <v>69795A</v>
          </cell>
          <cell r="B11608" t="str">
            <v>HARNESS,PRIMARY</v>
          </cell>
          <cell r="C11608">
            <v>466</v>
          </cell>
          <cell r="D11608">
            <v>665.71</v>
          </cell>
          <cell r="E11608">
            <v>86.632000000000005</v>
          </cell>
        </row>
        <row r="11609">
          <cell r="A11609" t="str">
            <v>69811A</v>
          </cell>
          <cell r="B11609" t="str">
            <v>TRACK, MOUNTING</v>
          </cell>
          <cell r="C11609">
            <v>12.73</v>
          </cell>
          <cell r="D11609">
            <v>18.18</v>
          </cell>
          <cell r="E11609">
            <v>8.1015999999999995</v>
          </cell>
        </row>
        <row r="11610">
          <cell r="A11610" t="str">
            <v>69811B</v>
          </cell>
          <cell r="B11610" t="str">
            <v>TRACK, MOUNTING</v>
          </cell>
          <cell r="C11610">
            <v>12.73</v>
          </cell>
          <cell r="D11610">
            <v>18.18</v>
          </cell>
          <cell r="E11610">
            <v>8.1015999999999995</v>
          </cell>
        </row>
        <row r="11611">
          <cell r="A11611" t="str">
            <v>69811D</v>
          </cell>
          <cell r="B11611" t="str">
            <v>RAIL,TERMINAL</v>
          </cell>
          <cell r="C11611">
            <v>12.73</v>
          </cell>
          <cell r="D11611">
            <v>18.18</v>
          </cell>
          <cell r="E11611">
            <v>8.58</v>
          </cell>
        </row>
        <row r="11612">
          <cell r="A11612" t="str">
            <v>69811F</v>
          </cell>
          <cell r="B11612" t="str">
            <v>TRACK, MOUNTING</v>
          </cell>
          <cell r="C11612">
            <v>103.33</v>
          </cell>
          <cell r="D11612">
            <v>147.61000000000001</v>
          </cell>
          <cell r="E11612">
            <v>42.64</v>
          </cell>
        </row>
        <row r="11613">
          <cell r="A11613" t="str">
            <v>69811J</v>
          </cell>
          <cell r="B11613" t="str">
            <v>TRACK, MOUNTING</v>
          </cell>
          <cell r="C11613">
            <v>13.88</v>
          </cell>
          <cell r="D11613">
            <v>19.829999999999998</v>
          </cell>
          <cell r="E11613">
            <v>8.58</v>
          </cell>
        </row>
        <row r="11614">
          <cell r="A11614" t="str">
            <v>69811K</v>
          </cell>
          <cell r="B11614" t="str">
            <v>TRACK,MOUNTING,120 MM LG</v>
          </cell>
          <cell r="C11614">
            <v>12.87</v>
          </cell>
          <cell r="D11614">
            <v>18.38</v>
          </cell>
          <cell r="E11614">
            <v>8.6112000000000002</v>
          </cell>
        </row>
        <row r="11615">
          <cell r="A11615" t="str">
            <v>69811L</v>
          </cell>
          <cell r="B11615" t="str">
            <v>TRACK, MOUNTING</v>
          </cell>
          <cell r="C11615">
            <v>24.29</v>
          </cell>
          <cell r="D11615">
            <v>34.700000000000003</v>
          </cell>
          <cell r="E11615">
            <v>16.38</v>
          </cell>
        </row>
        <row r="11616">
          <cell r="A11616" t="str">
            <v>69850B</v>
          </cell>
          <cell r="B11616" t="str">
            <v>FUSE,CERAMIC 10A-250V</v>
          </cell>
          <cell r="C11616">
            <v>3.68</v>
          </cell>
          <cell r="D11616">
            <v>5.26</v>
          </cell>
          <cell r="E11616">
            <v>0.68640000000000001</v>
          </cell>
        </row>
        <row r="11617">
          <cell r="A11617" t="str">
            <v>69853B</v>
          </cell>
          <cell r="B11617" t="str">
            <v>LABELS,PRINTED 1-50(5MM W)</v>
          </cell>
          <cell r="C11617">
            <v>2.19</v>
          </cell>
          <cell r="D11617">
            <v>3.12</v>
          </cell>
          <cell r="E11617">
            <v>1.3520000000000001</v>
          </cell>
        </row>
        <row r="11618">
          <cell r="A11618" t="str">
            <v>69853C</v>
          </cell>
          <cell r="B11618" t="str">
            <v>LABELS,PRINTED 51-100(5MM W)</v>
          </cell>
          <cell r="C11618">
            <v>2.0099999999999998</v>
          </cell>
          <cell r="D11618">
            <v>2.87</v>
          </cell>
          <cell r="E11618">
            <v>1.3520000000000001</v>
          </cell>
        </row>
        <row r="11619">
          <cell r="A11619" t="str">
            <v>69919C</v>
          </cell>
          <cell r="B11619" t="str">
            <v>DIP SPARK PLUG,BERU</v>
          </cell>
          <cell r="C11619">
            <v>136</v>
          </cell>
          <cell r="D11619">
            <v>194.29</v>
          </cell>
          <cell r="E11619">
            <v>98.8</v>
          </cell>
        </row>
        <row r="11620">
          <cell r="A11620" t="str">
            <v>69919D</v>
          </cell>
          <cell r="B11620" t="str">
            <v>SPARK PLUG, WAUKESHA</v>
          </cell>
          <cell r="C11620">
            <v>110</v>
          </cell>
          <cell r="D11620">
            <v>157.13999999999999</v>
          </cell>
          <cell r="E11620">
            <v>62.036000000000001</v>
          </cell>
        </row>
        <row r="11621">
          <cell r="A11621" t="str">
            <v>69952A</v>
          </cell>
          <cell r="B11621" t="str">
            <v>HARNESS,PRIMARY</v>
          </cell>
          <cell r="C11621">
            <v>277.85000000000002</v>
          </cell>
          <cell r="D11621">
            <v>396.93</v>
          </cell>
          <cell r="E11621">
            <v>171.756</v>
          </cell>
        </row>
        <row r="11622">
          <cell r="A11622" t="str">
            <v>69957A</v>
          </cell>
          <cell r="B11622" t="str">
            <v>COIL,IGNITION W/LEAD</v>
          </cell>
          <cell r="C11622">
            <v>242</v>
          </cell>
          <cell r="D11622">
            <v>345.71</v>
          </cell>
          <cell r="E11622">
            <v>94.016000000000005</v>
          </cell>
        </row>
        <row r="11623">
          <cell r="A11623" t="str">
            <v>701192A</v>
          </cell>
          <cell r="B11623" t="str">
            <v>STUD END BONNET</v>
          </cell>
          <cell r="C11623">
            <v>5.57</v>
          </cell>
          <cell r="D11623">
            <v>7.96</v>
          </cell>
          <cell r="E11623">
            <v>3.1408</v>
          </cell>
        </row>
        <row r="11624">
          <cell r="A11624" t="str">
            <v>701264A</v>
          </cell>
          <cell r="B11624" t="str">
            <v>SPRING AIR SHUT-OFF</v>
          </cell>
          <cell r="C11624">
            <v>9.5299999999999994</v>
          </cell>
          <cell r="D11624">
            <v>13.61</v>
          </cell>
          <cell r="E11624">
            <v>6.9617599999999999</v>
          </cell>
        </row>
        <row r="11625">
          <cell r="A11625" t="str">
            <v>701281B</v>
          </cell>
          <cell r="B11625" t="str">
            <v>HOSE FLEX</v>
          </cell>
          <cell r="C11625">
            <v>3.89</v>
          </cell>
          <cell r="D11625">
            <v>5.55</v>
          </cell>
          <cell r="E11625">
            <v>2.3660000000000001</v>
          </cell>
        </row>
        <row r="11626">
          <cell r="A11626" t="str">
            <v>701612B</v>
          </cell>
          <cell r="B11626" t="str">
            <v>PLUG, STR THD O RING</v>
          </cell>
          <cell r="C11626">
            <v>5.85</v>
          </cell>
          <cell r="D11626">
            <v>8.35</v>
          </cell>
          <cell r="E11626">
            <v>3.6192000000000002</v>
          </cell>
        </row>
        <row r="11627">
          <cell r="A11627" t="str">
            <v>7272Z</v>
          </cell>
          <cell r="B11627" t="str">
            <v>LEVER CONTROL</v>
          </cell>
          <cell r="C11627">
            <v>211.85</v>
          </cell>
          <cell r="D11627">
            <v>302.64</v>
          </cell>
          <cell r="E11627">
            <v>208.43379999999999</v>
          </cell>
        </row>
        <row r="11628">
          <cell r="A11628" t="str">
            <v>73016A</v>
          </cell>
          <cell r="B11628" t="str">
            <v>NUT INVERTED</v>
          </cell>
          <cell r="C11628">
            <v>0.16</v>
          </cell>
          <cell r="D11628">
            <v>0.23</v>
          </cell>
          <cell r="E11628">
            <v>9.3600000000000003E-2</v>
          </cell>
        </row>
        <row r="11629">
          <cell r="A11629" t="str">
            <v>73016B</v>
          </cell>
          <cell r="B11629" t="str">
            <v>NUT INVERTED</v>
          </cell>
          <cell r="C11629">
            <v>0.09</v>
          </cell>
          <cell r="D11629">
            <v>0.13</v>
          </cell>
          <cell r="E11629">
            <v>6.3439999999999996E-2</v>
          </cell>
        </row>
        <row r="11630">
          <cell r="A11630" t="str">
            <v>73017A</v>
          </cell>
          <cell r="B11630" t="str">
            <v>CONNECTOR INVERTED</v>
          </cell>
          <cell r="C11630">
            <v>0.49</v>
          </cell>
          <cell r="D11630">
            <v>0.7</v>
          </cell>
          <cell r="E11630">
            <v>0.10192</v>
          </cell>
        </row>
        <row r="11631">
          <cell r="A11631" t="str">
            <v>73017B</v>
          </cell>
          <cell r="B11631" t="str">
            <v>CONNECTOR INVERTED</v>
          </cell>
          <cell r="C11631">
            <v>0.26</v>
          </cell>
          <cell r="D11631">
            <v>0.36</v>
          </cell>
          <cell r="E11631">
            <v>0.15808</v>
          </cell>
        </row>
        <row r="11632">
          <cell r="A11632" t="str">
            <v>73017G</v>
          </cell>
          <cell r="B11632" t="str">
            <v>CONNECTOR INVERTED</v>
          </cell>
          <cell r="C11632">
            <v>0.22</v>
          </cell>
          <cell r="D11632">
            <v>0.32</v>
          </cell>
          <cell r="E11632">
            <v>0.14643</v>
          </cell>
        </row>
        <row r="11633">
          <cell r="A11633" t="str">
            <v>73018A</v>
          </cell>
          <cell r="B11633" t="str">
            <v>ELBOW INVERTED</v>
          </cell>
          <cell r="C11633">
            <v>0.54</v>
          </cell>
          <cell r="D11633">
            <v>0.77</v>
          </cell>
          <cell r="E11633">
            <v>0.10607999999999999</v>
          </cell>
        </row>
        <row r="11634">
          <cell r="A11634" t="str">
            <v>73018B</v>
          </cell>
          <cell r="B11634" t="str">
            <v>ELBOW INVERTED</v>
          </cell>
          <cell r="C11634">
            <v>0.63</v>
          </cell>
          <cell r="D11634">
            <v>0.9</v>
          </cell>
          <cell r="E11634">
            <v>0.3276</v>
          </cell>
        </row>
        <row r="11635">
          <cell r="A11635" t="str">
            <v>73018D</v>
          </cell>
          <cell r="B11635" t="str">
            <v>ELBOW INVERTED</v>
          </cell>
          <cell r="C11635">
            <v>0.17</v>
          </cell>
          <cell r="D11635">
            <v>0.24</v>
          </cell>
          <cell r="E11635">
            <v>0.11336</v>
          </cell>
        </row>
        <row r="11636">
          <cell r="A11636" t="str">
            <v>73059A</v>
          </cell>
          <cell r="B11636" t="str">
            <v>VALVE COMP SHUT-OFF</v>
          </cell>
          <cell r="C11636">
            <v>12.96</v>
          </cell>
          <cell r="D11636">
            <v>18.52</v>
          </cell>
          <cell r="E11636">
            <v>6.6768000000000001</v>
          </cell>
        </row>
        <row r="11637">
          <cell r="A11637" t="str">
            <v>73136C</v>
          </cell>
          <cell r="B11637" t="str">
            <v>BODY THROTTLE</v>
          </cell>
          <cell r="C11637">
            <v>6.17</v>
          </cell>
          <cell r="D11637">
            <v>8.82</v>
          </cell>
          <cell r="E11637">
            <v>4.16</v>
          </cell>
        </row>
        <row r="11638">
          <cell r="A11638" t="str">
            <v>73164A</v>
          </cell>
          <cell r="B11638" t="str">
            <v>GASKET</v>
          </cell>
          <cell r="C11638">
            <v>4.57</v>
          </cell>
          <cell r="D11638">
            <v>6.53</v>
          </cell>
          <cell r="E11638">
            <v>0.80454000000000003</v>
          </cell>
        </row>
        <row r="11639">
          <cell r="A11639" t="str">
            <v>73386A</v>
          </cell>
          <cell r="B11639" t="str">
            <v>GASKET OIL LINE PRES</v>
          </cell>
          <cell r="C11639">
            <v>1.1299999999999999</v>
          </cell>
          <cell r="D11639">
            <v>1.62</v>
          </cell>
          <cell r="E11639">
            <v>0.36399999999999999</v>
          </cell>
        </row>
        <row r="11640">
          <cell r="A11640" t="str">
            <v>73400A</v>
          </cell>
          <cell r="B11640" t="str">
            <v>HOSE,.88X1.25X2.0 LG</v>
          </cell>
          <cell r="C11640">
            <v>6.1</v>
          </cell>
          <cell r="D11640">
            <v>8.7200000000000006</v>
          </cell>
          <cell r="E11640">
            <v>2.2984</v>
          </cell>
        </row>
        <row r="11641">
          <cell r="A11641" t="str">
            <v>73413A</v>
          </cell>
          <cell r="B11641" t="str">
            <v>COCK,DRAIN,.375</v>
          </cell>
          <cell r="C11641">
            <v>5.83</v>
          </cell>
          <cell r="D11641">
            <v>8.33</v>
          </cell>
          <cell r="E11641">
            <v>2.9658699999999998</v>
          </cell>
        </row>
        <row r="11642">
          <cell r="A11642" t="str">
            <v>73596C</v>
          </cell>
          <cell r="B11642" t="str">
            <v>BEARING NEEDLE</v>
          </cell>
          <cell r="C11642">
            <v>2.82</v>
          </cell>
          <cell r="D11642">
            <v>4.03</v>
          </cell>
          <cell r="E11642">
            <v>2.0644</v>
          </cell>
        </row>
        <row r="11643">
          <cell r="A11643" t="str">
            <v>73596D</v>
          </cell>
          <cell r="B11643" t="str">
            <v>BEARING NEEDLE</v>
          </cell>
          <cell r="C11643">
            <v>5.46</v>
          </cell>
          <cell r="D11643">
            <v>7.8</v>
          </cell>
          <cell r="E11643">
            <v>4.1391999999999998</v>
          </cell>
        </row>
        <row r="11644">
          <cell r="A11644" t="str">
            <v>73596J</v>
          </cell>
          <cell r="B11644" t="str">
            <v>BEARING NEEDLE</v>
          </cell>
          <cell r="C11644">
            <v>12.48</v>
          </cell>
          <cell r="D11644">
            <v>17.84</v>
          </cell>
          <cell r="E11644">
            <v>3.6088</v>
          </cell>
        </row>
        <row r="11645">
          <cell r="A11645" t="str">
            <v>73596P</v>
          </cell>
          <cell r="B11645" t="str">
            <v>BEARING NEEDLE</v>
          </cell>
          <cell r="C11645">
            <v>15.53</v>
          </cell>
          <cell r="D11645">
            <v>22.19</v>
          </cell>
          <cell r="E11645">
            <v>4.7839999999999998</v>
          </cell>
        </row>
        <row r="11646">
          <cell r="A11646" t="str">
            <v>73629A</v>
          </cell>
          <cell r="B11646" t="str">
            <v>NBL TAPER VALVE SPRING(HALF)</v>
          </cell>
          <cell r="C11646">
            <v>1.19</v>
          </cell>
          <cell r="D11646">
            <v>1.7</v>
          </cell>
          <cell r="E11646">
            <v>0.62546000000000002</v>
          </cell>
        </row>
        <row r="11647">
          <cell r="A11647" t="str">
            <v>73629C</v>
          </cell>
          <cell r="B11647" t="str">
            <v>TAPER, VALVE SPRING (HALF)</v>
          </cell>
          <cell r="C11647">
            <v>1.4</v>
          </cell>
          <cell r="D11647">
            <v>2</v>
          </cell>
          <cell r="E11647">
            <v>0.71833000000000002</v>
          </cell>
        </row>
        <row r="11648">
          <cell r="A11648" t="str">
            <v>73639C</v>
          </cell>
          <cell r="B11648" t="str">
            <v>SHAFT TACHO DRIVE</v>
          </cell>
          <cell r="C11648">
            <v>104.1</v>
          </cell>
          <cell r="D11648">
            <v>148.71</v>
          </cell>
          <cell r="E11648">
            <v>70.2</v>
          </cell>
        </row>
        <row r="11649">
          <cell r="A11649" t="str">
            <v>73640E</v>
          </cell>
          <cell r="B11649" t="str">
            <v>HOUSING TACHO DRIVE</v>
          </cell>
          <cell r="C11649">
            <v>292.75</v>
          </cell>
          <cell r="D11649">
            <v>418.22</v>
          </cell>
          <cell r="E11649">
            <v>292.39389</v>
          </cell>
        </row>
        <row r="11650">
          <cell r="A11650" t="str">
            <v>73640H</v>
          </cell>
          <cell r="B11650" t="str">
            <v>HOUSING TACH DRIVE</v>
          </cell>
          <cell r="C11650">
            <v>242.77</v>
          </cell>
          <cell r="D11650">
            <v>346.81</v>
          </cell>
          <cell r="E11650">
            <v>150.072</v>
          </cell>
        </row>
        <row r="11651">
          <cell r="A11651" t="str">
            <v>73654A</v>
          </cell>
          <cell r="B11651" t="str">
            <v>PIPE,.50 X 10.00 TBE</v>
          </cell>
          <cell r="C11651">
            <v>3.49</v>
          </cell>
          <cell r="D11651">
            <v>4.99</v>
          </cell>
          <cell r="E11651">
            <v>2.3555999999999999</v>
          </cell>
        </row>
        <row r="11652">
          <cell r="A11652" t="str">
            <v>73654C</v>
          </cell>
          <cell r="B11652" t="str">
            <v>PIPE,.50 X 5.00 TBE</v>
          </cell>
          <cell r="C11652">
            <v>3.34</v>
          </cell>
          <cell r="D11652">
            <v>4.7699999999999996</v>
          </cell>
          <cell r="E11652">
            <v>0.90480000000000005</v>
          </cell>
        </row>
        <row r="11653">
          <cell r="A11653" t="str">
            <v>73654G</v>
          </cell>
          <cell r="B11653" t="str">
            <v>PIPE,.50 X 2.75 TBE</v>
          </cell>
          <cell r="C11653">
            <v>1.21</v>
          </cell>
          <cell r="D11653">
            <v>1.72</v>
          </cell>
          <cell r="E11653">
            <v>0.81120000000000003</v>
          </cell>
        </row>
        <row r="11654">
          <cell r="A11654" t="str">
            <v>73654M</v>
          </cell>
          <cell r="B11654" t="str">
            <v>PIPE,.50 X 3.50 TBE</v>
          </cell>
          <cell r="C11654">
            <v>1.04</v>
          </cell>
          <cell r="D11654">
            <v>1.48</v>
          </cell>
          <cell r="E11654">
            <v>0.69679999999999997</v>
          </cell>
        </row>
        <row r="11655">
          <cell r="A11655" t="str">
            <v>73654P</v>
          </cell>
          <cell r="B11655" t="str">
            <v>PIPE,.50X1.50,TBE,GALV</v>
          </cell>
          <cell r="C11655">
            <v>0.88</v>
          </cell>
          <cell r="D11655">
            <v>1.25</v>
          </cell>
          <cell r="E11655">
            <v>0.59279999999999999</v>
          </cell>
        </row>
        <row r="11656">
          <cell r="A11656" t="str">
            <v>73654S</v>
          </cell>
          <cell r="B11656" t="str">
            <v>PIPE,.50 X 8.00 TBE</v>
          </cell>
          <cell r="C11656">
            <v>3.7</v>
          </cell>
          <cell r="D11656">
            <v>5.28</v>
          </cell>
          <cell r="E11656">
            <v>2.1943999999999999</v>
          </cell>
        </row>
        <row r="11657">
          <cell r="A11657" t="str">
            <v>73654V</v>
          </cell>
          <cell r="B11657" t="str">
            <v>PIPE,.50 X 4.50 TBE</v>
          </cell>
          <cell r="C11657">
            <v>1.4</v>
          </cell>
          <cell r="D11657">
            <v>2</v>
          </cell>
          <cell r="E11657">
            <v>0.94640000000000002</v>
          </cell>
        </row>
        <row r="11658">
          <cell r="A11658" t="str">
            <v>73654Z</v>
          </cell>
          <cell r="B11658" t="str">
            <v>PIPE,.50 X 2.50 TBE</v>
          </cell>
          <cell r="C11658">
            <v>1.18</v>
          </cell>
          <cell r="D11658">
            <v>1.69</v>
          </cell>
          <cell r="E11658">
            <v>0.72799999999999998</v>
          </cell>
        </row>
        <row r="11659">
          <cell r="A11659" t="str">
            <v>73658C</v>
          </cell>
          <cell r="B11659" t="str">
            <v>SCADJ,.438-20X1.81</v>
          </cell>
          <cell r="C11659">
            <v>13.89</v>
          </cell>
          <cell r="D11659">
            <v>19.850000000000001</v>
          </cell>
          <cell r="E11659">
            <v>8.4239999999999995</v>
          </cell>
        </row>
        <row r="11660">
          <cell r="A11660" t="str">
            <v>73818A</v>
          </cell>
          <cell r="B11660" t="str">
            <v>GASKET OIL PAN COVER</v>
          </cell>
          <cell r="C11660">
            <v>1.66</v>
          </cell>
          <cell r="D11660">
            <v>2.38</v>
          </cell>
          <cell r="E11660">
            <v>0.85477999999999998</v>
          </cell>
        </row>
        <row r="11661">
          <cell r="A11661" t="str">
            <v>73825A</v>
          </cell>
          <cell r="B11661" t="str">
            <v>GASKET</v>
          </cell>
          <cell r="C11661">
            <v>0.96</v>
          </cell>
          <cell r="D11661">
            <v>1.37</v>
          </cell>
          <cell r="E11661">
            <v>0.54069999999999996</v>
          </cell>
        </row>
        <row r="11662">
          <cell r="A11662" t="str">
            <v>73825B</v>
          </cell>
          <cell r="B11662" t="str">
            <v>GASKET</v>
          </cell>
          <cell r="C11662">
            <v>0.99</v>
          </cell>
          <cell r="D11662">
            <v>1.41</v>
          </cell>
          <cell r="E11662">
            <v>0.51063999999999998</v>
          </cell>
        </row>
        <row r="11663">
          <cell r="A11663" t="str">
            <v>73827A</v>
          </cell>
          <cell r="B11663" t="str">
            <v>GASKET</v>
          </cell>
          <cell r="C11663">
            <v>0.71</v>
          </cell>
          <cell r="D11663">
            <v>1.02</v>
          </cell>
          <cell r="E11663">
            <v>0.36962</v>
          </cell>
        </row>
        <row r="11664">
          <cell r="A11664" t="str">
            <v>73827B</v>
          </cell>
          <cell r="B11664" t="str">
            <v>GASKET</v>
          </cell>
          <cell r="C11664">
            <v>0.47</v>
          </cell>
          <cell r="D11664">
            <v>0.67</v>
          </cell>
          <cell r="E11664">
            <v>0.29120000000000001</v>
          </cell>
        </row>
        <row r="11665">
          <cell r="A11665" t="str">
            <v>73841A</v>
          </cell>
          <cell r="B11665" t="str">
            <v>HOSE,2.5X3.0X4.0 LG</v>
          </cell>
          <cell r="C11665">
            <v>18.36</v>
          </cell>
          <cell r="D11665">
            <v>26.23</v>
          </cell>
          <cell r="E11665">
            <v>4.5968</v>
          </cell>
        </row>
        <row r="11666">
          <cell r="A11666" t="str">
            <v>740009A</v>
          </cell>
          <cell r="B11666" t="str">
            <v>COUPLING, .38/.50 DIA. SHAFTS</v>
          </cell>
          <cell r="C11666">
            <v>19.190000000000001</v>
          </cell>
          <cell r="D11666">
            <v>27.41</v>
          </cell>
          <cell r="E11666">
            <v>5.2728000000000002</v>
          </cell>
        </row>
        <row r="11667">
          <cell r="A11667" t="str">
            <v>740009D</v>
          </cell>
          <cell r="B11667" t="str">
            <v>COUPLING, .50 DIA &amp; .50 DIA, LOVEJOY</v>
          </cell>
          <cell r="C11667">
            <v>35.53</v>
          </cell>
          <cell r="D11667">
            <v>50.76</v>
          </cell>
          <cell r="E11667">
            <v>12.5528</v>
          </cell>
        </row>
        <row r="11668">
          <cell r="A11668" t="str">
            <v>740011A</v>
          </cell>
          <cell r="B11668" t="str">
            <v>BOOT SEAL, SPARK PLUG EXTENSION</v>
          </cell>
          <cell r="C11668">
            <v>2.86</v>
          </cell>
          <cell r="D11668">
            <v>4.09</v>
          </cell>
          <cell r="E11668">
            <v>0.90480000000000005</v>
          </cell>
        </row>
        <row r="11669">
          <cell r="A11669" t="str">
            <v>740012D</v>
          </cell>
          <cell r="B11669" t="str">
            <v>HEATER, CARTRIDGE</v>
          </cell>
          <cell r="C11669">
            <v>350.4</v>
          </cell>
          <cell r="D11669">
            <v>500.57</v>
          </cell>
          <cell r="E11669">
            <v>119.83920000000001</v>
          </cell>
        </row>
        <row r="11670">
          <cell r="A11670" t="str">
            <v>740012E</v>
          </cell>
          <cell r="B11670" t="str">
            <v>HEATER, CARTRIDGE</v>
          </cell>
          <cell r="C11670">
            <v>96.65</v>
          </cell>
          <cell r="D11670">
            <v>138.06</v>
          </cell>
          <cell r="E11670">
            <v>65.1768</v>
          </cell>
        </row>
        <row r="11671">
          <cell r="A11671" t="str">
            <v>740015A</v>
          </cell>
          <cell r="B11671" t="str">
            <v>MANUAL, CEC AFM</v>
          </cell>
          <cell r="C11671">
            <v>57.6</v>
          </cell>
          <cell r="D11671">
            <v>82.29</v>
          </cell>
          <cell r="E11671">
            <v>0</v>
          </cell>
        </row>
        <row r="11672">
          <cell r="A11672" t="str">
            <v>740015B</v>
          </cell>
          <cell r="B11672" t="str">
            <v>FORM 6286,CEC AFM MANUAL</v>
          </cell>
          <cell r="C11672">
            <v>54.4</v>
          </cell>
          <cell r="D11672">
            <v>77.709999999999994</v>
          </cell>
          <cell r="E11672">
            <v>0</v>
          </cell>
        </row>
        <row r="11673">
          <cell r="A11673" t="str">
            <v>740018A</v>
          </cell>
          <cell r="B11673" t="str">
            <v>TAG, IDENTIFICATION</v>
          </cell>
          <cell r="C11673">
            <v>8.2200000000000006</v>
          </cell>
          <cell r="D11673">
            <v>11.74</v>
          </cell>
          <cell r="E11673">
            <v>5.5431999999999997</v>
          </cell>
        </row>
        <row r="11674">
          <cell r="A11674" t="str">
            <v>740018B</v>
          </cell>
          <cell r="B11674" t="str">
            <v>LABEL, HARNESS</v>
          </cell>
          <cell r="C11674">
            <v>8.08</v>
          </cell>
          <cell r="D11674">
            <v>11.55</v>
          </cell>
          <cell r="E11674">
            <v>6.9430800000000001</v>
          </cell>
        </row>
        <row r="11675">
          <cell r="A11675" t="str">
            <v>740018E</v>
          </cell>
          <cell r="B11675" t="str">
            <v>LABEL (CSA), HARNESS</v>
          </cell>
          <cell r="C11675">
            <v>2.19</v>
          </cell>
          <cell r="D11675">
            <v>3.13</v>
          </cell>
          <cell r="E11675">
            <v>1.4767999999999999</v>
          </cell>
        </row>
        <row r="11676">
          <cell r="A11676" t="str">
            <v>740018H</v>
          </cell>
          <cell r="B11676" t="str">
            <v>LABEL, CSA ACT., GAS REGULATOR</v>
          </cell>
          <cell r="C11676">
            <v>0.79</v>
          </cell>
          <cell r="D11676">
            <v>1.1299999999999999</v>
          </cell>
          <cell r="E11676">
            <v>0.53039999999999998</v>
          </cell>
        </row>
        <row r="11677">
          <cell r="A11677" t="str">
            <v>740018J</v>
          </cell>
          <cell r="B11677" t="str">
            <v>LABEL,(CSA) HARNESS (NO POWER)</v>
          </cell>
          <cell r="C11677">
            <v>2.36</v>
          </cell>
          <cell r="D11677">
            <v>3.38</v>
          </cell>
          <cell r="E11677">
            <v>1.84274</v>
          </cell>
        </row>
        <row r="11678">
          <cell r="A11678" t="str">
            <v>740018N</v>
          </cell>
          <cell r="B11678" t="str">
            <v>LABEL, CSA</v>
          </cell>
          <cell r="C11678">
            <v>7.61</v>
          </cell>
          <cell r="D11678">
            <v>10.87</v>
          </cell>
          <cell r="E11678">
            <v>5.2103999999999999</v>
          </cell>
        </row>
        <row r="11679">
          <cell r="A11679" t="str">
            <v>740019C</v>
          </cell>
          <cell r="B11679" t="str">
            <v>LABEL, KNOCK SENSOR</v>
          </cell>
          <cell r="C11679">
            <v>3.2</v>
          </cell>
          <cell r="D11679">
            <v>4.57</v>
          </cell>
          <cell r="E11679">
            <v>0.75919999999999999</v>
          </cell>
        </row>
        <row r="11680">
          <cell r="A11680" t="str">
            <v>740019D</v>
          </cell>
          <cell r="B11680" t="str">
            <v>LABEL, KNOCK SENSOR</v>
          </cell>
          <cell r="C11680">
            <v>2.95</v>
          </cell>
          <cell r="D11680">
            <v>4.21</v>
          </cell>
          <cell r="E11680">
            <v>0.60163999999999995</v>
          </cell>
        </row>
        <row r="11681">
          <cell r="A11681" t="str">
            <v>740038A</v>
          </cell>
          <cell r="B11681" t="str">
            <v>SEAL, OIL</v>
          </cell>
          <cell r="C11681">
            <v>11.56</v>
          </cell>
          <cell r="D11681">
            <v>16.510000000000002</v>
          </cell>
          <cell r="E11681">
            <v>2.8288000000000002</v>
          </cell>
        </row>
        <row r="11682">
          <cell r="A11682" t="str">
            <v>740039B</v>
          </cell>
          <cell r="B11682" t="str">
            <v>CORD GRIP (.38-.50)</v>
          </cell>
          <cell r="C11682">
            <v>5.28</v>
          </cell>
          <cell r="D11682">
            <v>7.54</v>
          </cell>
          <cell r="E11682">
            <v>3.5568</v>
          </cell>
        </row>
        <row r="11683">
          <cell r="A11683" t="str">
            <v>740039C</v>
          </cell>
          <cell r="B11683" t="str">
            <v>CORD GRIP</v>
          </cell>
          <cell r="C11683">
            <v>5.89</v>
          </cell>
          <cell r="D11683">
            <v>8.42</v>
          </cell>
          <cell r="E11683">
            <v>3.9727999999999999</v>
          </cell>
        </row>
        <row r="11684">
          <cell r="A11684" t="str">
            <v>740040A</v>
          </cell>
          <cell r="B11684" t="str">
            <v>COVER, PROXIMITY SWITCH</v>
          </cell>
          <cell r="C11684">
            <v>16.48</v>
          </cell>
          <cell r="D11684">
            <v>23.54</v>
          </cell>
          <cell r="E11684">
            <v>4.9400000000000004</v>
          </cell>
        </row>
        <row r="11685">
          <cell r="A11685" t="str">
            <v>740040B</v>
          </cell>
          <cell r="B11685" t="str">
            <v>COVER, PROXIMITY SWITCH</v>
          </cell>
          <cell r="C11685">
            <v>53.85</v>
          </cell>
          <cell r="D11685">
            <v>76.92</v>
          </cell>
          <cell r="E11685">
            <v>8.9960000000000004</v>
          </cell>
        </row>
        <row r="11686">
          <cell r="A11686" t="str">
            <v>740043G</v>
          </cell>
          <cell r="B11686" t="str">
            <v>LABEL, TRANSDUCER, PRESSURE</v>
          </cell>
          <cell r="C11686">
            <v>0.97</v>
          </cell>
          <cell r="D11686">
            <v>1.38</v>
          </cell>
          <cell r="E11686">
            <v>0.6552</v>
          </cell>
        </row>
        <row r="11687">
          <cell r="A11687" t="str">
            <v>740043H</v>
          </cell>
          <cell r="B11687" t="str">
            <v>LABEL, TRANSDUCER, PRESSURE</v>
          </cell>
          <cell r="C11687">
            <v>1.65</v>
          </cell>
          <cell r="D11687">
            <v>2.36</v>
          </cell>
          <cell r="E11687">
            <v>2.2879999999999998</v>
          </cell>
        </row>
        <row r="11688">
          <cell r="A11688" t="str">
            <v>740043J</v>
          </cell>
          <cell r="B11688" t="str">
            <v>LABEL, TEMPERATURE SENSOR</v>
          </cell>
          <cell r="C11688">
            <v>1.17</v>
          </cell>
          <cell r="D11688">
            <v>1.68</v>
          </cell>
          <cell r="E11688">
            <v>0.95679999999999998</v>
          </cell>
        </row>
        <row r="11689">
          <cell r="A11689" t="str">
            <v>740043K</v>
          </cell>
          <cell r="B11689" t="str">
            <v>LABEL, PICKUP, MAGNETIC</v>
          </cell>
          <cell r="C11689">
            <v>3.07</v>
          </cell>
          <cell r="D11689">
            <v>4.3899999999999997</v>
          </cell>
          <cell r="E11689">
            <v>1.5808</v>
          </cell>
        </row>
        <row r="11690">
          <cell r="A11690" t="str">
            <v>740043L</v>
          </cell>
          <cell r="B11690" t="str">
            <v>LABEL,HARNESS TEMP SENSOR RTD</v>
          </cell>
          <cell r="C11690">
            <v>3.46</v>
          </cell>
          <cell r="D11690">
            <v>4.9400000000000004</v>
          </cell>
          <cell r="E11690">
            <v>3.0610599999999999</v>
          </cell>
        </row>
        <row r="11691">
          <cell r="A11691" t="str">
            <v>740043N</v>
          </cell>
          <cell r="B11691" t="str">
            <v>LABEL, TRANSDUCER, PRESSURE</v>
          </cell>
          <cell r="C11691">
            <v>12.56</v>
          </cell>
          <cell r="D11691">
            <v>17.940000000000001</v>
          </cell>
          <cell r="E11691">
            <v>6.7704000000000004</v>
          </cell>
        </row>
        <row r="11692">
          <cell r="A11692" t="str">
            <v>740043V</v>
          </cell>
          <cell r="B11692" t="str">
            <v>LABEL, TRANSDUCER, PRESS 0-75 PSI</v>
          </cell>
          <cell r="C11692">
            <v>3.31</v>
          </cell>
          <cell r="D11692">
            <v>4.7300000000000004</v>
          </cell>
          <cell r="E11692">
            <v>4.7008000000000001</v>
          </cell>
        </row>
        <row r="11693">
          <cell r="A11693" t="str">
            <v>740104B</v>
          </cell>
          <cell r="B11693" t="str">
            <v>SENSOR,OXYGEN,STOICHIOMETRIC</v>
          </cell>
          <cell r="C11693">
            <v>163.63</v>
          </cell>
          <cell r="D11693">
            <v>233.76</v>
          </cell>
          <cell r="E11693">
            <v>110.34399999999999</v>
          </cell>
        </row>
        <row r="11694">
          <cell r="A11694" t="str">
            <v>740107A</v>
          </cell>
          <cell r="B11694" t="str">
            <v>SENSOR,LEAN BURN OXYGEN</v>
          </cell>
          <cell r="C11694">
            <v>480</v>
          </cell>
          <cell r="D11694">
            <v>685.71</v>
          </cell>
          <cell r="E11694">
            <v>324.87</v>
          </cell>
        </row>
        <row r="11695">
          <cell r="A11695" t="str">
            <v>740110B</v>
          </cell>
          <cell r="B11695" t="str">
            <v>SENSOR, KNOCK CONTROL</v>
          </cell>
          <cell r="C11695">
            <v>250</v>
          </cell>
          <cell r="D11695">
            <v>357.14</v>
          </cell>
          <cell r="E11695">
            <v>58.618560000000002</v>
          </cell>
        </row>
        <row r="11696">
          <cell r="A11696" t="str">
            <v>740110C</v>
          </cell>
          <cell r="B11696" t="str">
            <v>SENSOR,KNOCK</v>
          </cell>
          <cell r="C11696">
            <v>239.01</v>
          </cell>
          <cell r="D11696">
            <v>341.44</v>
          </cell>
          <cell r="E11696">
            <v>61.261200000000002</v>
          </cell>
        </row>
        <row r="11697">
          <cell r="A11697" t="str">
            <v>740111B</v>
          </cell>
          <cell r="B11697" t="str">
            <v>TRANSDUCER, PRESSURE</v>
          </cell>
          <cell r="C11697">
            <v>1021.99</v>
          </cell>
          <cell r="D11697">
            <v>1459.99</v>
          </cell>
          <cell r="E11697">
            <v>634.63919999999996</v>
          </cell>
        </row>
        <row r="11698">
          <cell r="A11698" t="str">
            <v>740111C</v>
          </cell>
          <cell r="B11698" t="str">
            <v>TRANSDUCER, PRESSURE</v>
          </cell>
          <cell r="C11698">
            <v>1100.74</v>
          </cell>
          <cell r="D11698">
            <v>1572.49</v>
          </cell>
          <cell r="E11698">
            <v>360.36</v>
          </cell>
        </row>
        <row r="11699">
          <cell r="A11699" t="str">
            <v>740112G</v>
          </cell>
          <cell r="B11699" t="str">
            <v>THERMOCOUPLE,REPAIR END,K-TYPE</v>
          </cell>
          <cell r="C11699">
            <v>106.12</v>
          </cell>
          <cell r="D11699">
            <v>151.6</v>
          </cell>
          <cell r="E11699">
            <v>52.020800000000001</v>
          </cell>
        </row>
        <row r="11700">
          <cell r="A11700" t="str">
            <v>740120A</v>
          </cell>
          <cell r="B11700" t="str">
            <v>THERMISTOR,INTAKE MNFLD</v>
          </cell>
          <cell r="C11700">
            <v>718.26</v>
          </cell>
          <cell r="D11700">
            <v>1026.0899999999999</v>
          </cell>
          <cell r="E11700">
            <v>246.16800000000001</v>
          </cell>
        </row>
        <row r="11701">
          <cell r="A11701" t="str">
            <v>740121A</v>
          </cell>
          <cell r="B11701" t="str">
            <v>DETECTOR,RESISTANCE TEMP.(RTD)</v>
          </cell>
          <cell r="C11701">
            <v>524.25</v>
          </cell>
          <cell r="D11701">
            <v>748.93</v>
          </cell>
          <cell r="E11701">
            <v>125.84</v>
          </cell>
        </row>
        <row r="11702">
          <cell r="A11702" t="str">
            <v>740122C</v>
          </cell>
          <cell r="B11702" t="str">
            <v>ADAPTER, RTD SENSOR</v>
          </cell>
          <cell r="C11702">
            <v>23.23</v>
          </cell>
          <cell r="D11702">
            <v>33.18</v>
          </cell>
          <cell r="E11702">
            <v>4.7736000000000001</v>
          </cell>
        </row>
        <row r="11703">
          <cell r="A11703" t="str">
            <v>740206A</v>
          </cell>
          <cell r="B11703" t="str">
            <v>HARNESS,ALTERNATOR-REG.</v>
          </cell>
          <cell r="C11703">
            <v>171.36</v>
          </cell>
          <cell r="D11703">
            <v>244.8</v>
          </cell>
          <cell r="E11703">
            <v>39.520000000000003</v>
          </cell>
        </row>
        <row r="11704">
          <cell r="A11704" t="str">
            <v>740207A</v>
          </cell>
          <cell r="B11704" t="str">
            <v>HARNESS,ACT J-BOX TO ENG</v>
          </cell>
          <cell r="C11704">
            <v>257</v>
          </cell>
          <cell r="D11704">
            <v>367.14</v>
          </cell>
          <cell r="E11704">
            <v>55.1096</v>
          </cell>
        </row>
        <row r="11705">
          <cell r="A11705" t="str">
            <v>740207B</v>
          </cell>
          <cell r="B11705" t="str">
            <v>HARNESS,ACT AFM TO J-BOX</v>
          </cell>
          <cell r="C11705">
            <v>299</v>
          </cell>
          <cell r="D11705">
            <v>427.14</v>
          </cell>
          <cell r="E11705">
            <v>64.095200000000006</v>
          </cell>
        </row>
        <row r="11706">
          <cell r="A11706" t="str">
            <v>740207C</v>
          </cell>
          <cell r="B11706" t="str">
            <v>HARNESS,ACTUATOR-J'BOX</v>
          </cell>
          <cell r="C11706">
            <v>345.43</v>
          </cell>
          <cell r="D11706">
            <v>493.47</v>
          </cell>
          <cell r="E11706">
            <v>103.9272</v>
          </cell>
        </row>
        <row r="11707">
          <cell r="A11707" t="str">
            <v>740221A</v>
          </cell>
          <cell r="B11707" t="str">
            <v>HARNESS,DSM IGN MODULE</v>
          </cell>
          <cell r="C11707">
            <v>643</v>
          </cell>
          <cell r="D11707">
            <v>918.57</v>
          </cell>
          <cell r="E11707">
            <v>87.183199999999999</v>
          </cell>
        </row>
        <row r="11708">
          <cell r="A11708" t="str">
            <v>740221C</v>
          </cell>
          <cell r="B11708" t="str">
            <v>HARNESS,DSM TO IGN,SHIELDED</v>
          </cell>
          <cell r="C11708">
            <v>606</v>
          </cell>
          <cell r="D11708">
            <v>865.71</v>
          </cell>
          <cell r="E11708">
            <v>89.855999999999995</v>
          </cell>
        </row>
        <row r="11709">
          <cell r="A11709" t="str">
            <v>740221D</v>
          </cell>
          <cell r="B11709" t="str">
            <v>HARNESS,DSM TO IGN,SHIELDED</v>
          </cell>
          <cell r="C11709">
            <v>620</v>
          </cell>
          <cell r="D11709">
            <v>885.71</v>
          </cell>
          <cell r="E11709">
            <v>78.457599999999999</v>
          </cell>
        </row>
        <row r="11710">
          <cell r="A11710" t="str">
            <v>740221E</v>
          </cell>
          <cell r="B11710" t="str">
            <v>SHLD HARNESS,DSM-IGN MOD</v>
          </cell>
          <cell r="C11710">
            <v>589</v>
          </cell>
          <cell r="D11710">
            <v>841.43</v>
          </cell>
          <cell r="E11710">
            <v>78.457599999999999</v>
          </cell>
        </row>
        <row r="11711">
          <cell r="A11711" t="str">
            <v>740222B</v>
          </cell>
          <cell r="B11711" t="str">
            <v>TERMINAL</v>
          </cell>
          <cell r="C11711">
            <v>0.12</v>
          </cell>
          <cell r="D11711">
            <v>0.17</v>
          </cell>
          <cell r="E11711">
            <v>6.2399999999999997E-2</v>
          </cell>
        </row>
        <row r="11712">
          <cell r="A11712" t="str">
            <v>740222C</v>
          </cell>
          <cell r="B11712" t="str">
            <v>HOUSING W/BUSHING,CONNECTOR</v>
          </cell>
          <cell r="C11712">
            <v>0.7</v>
          </cell>
          <cell r="D11712">
            <v>1.01</v>
          </cell>
          <cell r="E11712">
            <v>0.49686000000000002</v>
          </cell>
        </row>
        <row r="11713">
          <cell r="A11713" t="str">
            <v>740222K</v>
          </cell>
          <cell r="B11713" t="str">
            <v>HARNESS,KDM BOX/SENSORS</v>
          </cell>
          <cell r="C11713">
            <v>87.74</v>
          </cell>
          <cell r="D11713">
            <v>125.35</v>
          </cell>
          <cell r="E11713">
            <v>26.920400000000001</v>
          </cell>
        </row>
        <row r="11714">
          <cell r="A11714" t="str">
            <v>740225C</v>
          </cell>
          <cell r="B11714" t="str">
            <v>HARNESS, FILTER/DSM</v>
          </cell>
          <cell r="C11714">
            <v>68.06</v>
          </cell>
          <cell r="D11714">
            <v>97.23</v>
          </cell>
          <cell r="E11714">
            <v>45.895200000000003</v>
          </cell>
        </row>
        <row r="11715">
          <cell r="A11715" t="str">
            <v>740225D</v>
          </cell>
          <cell r="B11715" t="str">
            <v>PIGTAIL, DSM SENSOR</v>
          </cell>
          <cell r="C11715">
            <v>9.25</v>
          </cell>
          <cell r="D11715">
            <v>13.22</v>
          </cell>
          <cell r="E11715">
            <v>4.9711999999999996</v>
          </cell>
        </row>
        <row r="11716">
          <cell r="A11716" t="str">
            <v>740225E</v>
          </cell>
          <cell r="B11716" t="str">
            <v>HARNESS,FILTER-DSM SENSORS</v>
          </cell>
          <cell r="C11716">
            <v>135.46</v>
          </cell>
          <cell r="D11716">
            <v>193.51</v>
          </cell>
          <cell r="E11716">
            <v>53.9968</v>
          </cell>
        </row>
        <row r="11717">
          <cell r="A11717" t="str">
            <v>740225H</v>
          </cell>
          <cell r="B11717" t="str">
            <v>HARNESS,FILTER TO DSM</v>
          </cell>
          <cell r="C11717">
            <v>364.14</v>
          </cell>
          <cell r="D11717">
            <v>520.20000000000005</v>
          </cell>
          <cell r="E11717">
            <v>61.0792</v>
          </cell>
        </row>
        <row r="11718">
          <cell r="A11718" t="str">
            <v>740230A</v>
          </cell>
          <cell r="B11718" t="str">
            <v>HARNESS, FILTER POWER</v>
          </cell>
          <cell r="C11718">
            <v>152.59</v>
          </cell>
          <cell r="D11718">
            <v>217.99</v>
          </cell>
          <cell r="E11718">
            <v>63.138399999999997</v>
          </cell>
        </row>
        <row r="11719">
          <cell r="A11719" t="str">
            <v>740230B</v>
          </cell>
          <cell r="B11719" t="str">
            <v>HARNESS, FILTER POWER</v>
          </cell>
          <cell r="C11719">
            <v>256.98</v>
          </cell>
          <cell r="D11719">
            <v>367.11</v>
          </cell>
          <cell r="E11719">
            <v>47.819200000000002</v>
          </cell>
        </row>
        <row r="11720">
          <cell r="A11720" t="str">
            <v>740231A</v>
          </cell>
          <cell r="B11720" t="str">
            <v>HARNESS,DSM J BOX-FILTER</v>
          </cell>
          <cell r="C11720">
            <v>455.7</v>
          </cell>
          <cell r="D11720">
            <v>650.99</v>
          </cell>
          <cell r="E11720">
            <v>109.252</v>
          </cell>
        </row>
        <row r="11721">
          <cell r="A11721" t="str">
            <v>740243A</v>
          </cell>
          <cell r="B11721" t="str">
            <v>HARNESS,PRESS TRANSDUCER</v>
          </cell>
          <cell r="C11721">
            <v>296.51</v>
          </cell>
          <cell r="D11721">
            <v>423.59</v>
          </cell>
          <cell r="E11721">
            <v>72.186400000000006</v>
          </cell>
        </row>
        <row r="11722">
          <cell r="A11722" t="str">
            <v>740244C</v>
          </cell>
          <cell r="B11722" t="str">
            <v>HARNESS, AFM TO J-BOX</v>
          </cell>
          <cell r="C11722">
            <v>403.1</v>
          </cell>
          <cell r="D11722">
            <v>575.86</v>
          </cell>
          <cell r="E11722">
            <v>149.37520000000001</v>
          </cell>
        </row>
        <row r="11723">
          <cell r="A11723" t="str">
            <v>740247E</v>
          </cell>
          <cell r="B11723" t="str">
            <v>HARNESS,SENSOR TO FILTER</v>
          </cell>
          <cell r="C11723">
            <v>760</v>
          </cell>
          <cell r="D11723">
            <v>1085.71</v>
          </cell>
          <cell r="E11723">
            <v>254.82079999999999</v>
          </cell>
        </row>
        <row r="11724">
          <cell r="A11724" t="str">
            <v>740247F</v>
          </cell>
          <cell r="B11724" t="str">
            <v>HARNESS,SENSOR TO FILTER</v>
          </cell>
          <cell r="C11724">
            <v>243.82</v>
          </cell>
          <cell r="D11724">
            <v>348.32</v>
          </cell>
          <cell r="E11724">
            <v>157.768</v>
          </cell>
        </row>
        <row r="11725">
          <cell r="A11725" t="str">
            <v>740247K</v>
          </cell>
          <cell r="B11725" t="str">
            <v>HARNESS ASSY, SENSOR TO J-BOX</v>
          </cell>
          <cell r="C11725">
            <v>154.94</v>
          </cell>
          <cell r="D11725">
            <v>221.34</v>
          </cell>
          <cell r="E11725">
            <v>100.256</v>
          </cell>
        </row>
        <row r="11726">
          <cell r="A11726" t="str">
            <v>740247T</v>
          </cell>
          <cell r="B11726" t="str">
            <v>HARNESS ASM., SENSOR TO J-BOX</v>
          </cell>
          <cell r="C11726">
            <v>197.73</v>
          </cell>
          <cell r="D11726">
            <v>282.47000000000003</v>
          </cell>
          <cell r="E11726">
            <v>126.7136</v>
          </cell>
        </row>
        <row r="11727">
          <cell r="A11727" t="str">
            <v>740247V</v>
          </cell>
          <cell r="B11727" t="str">
            <v>HARNESS, DSM SENSOR TO J-BOX</v>
          </cell>
          <cell r="C11727">
            <v>432.48</v>
          </cell>
          <cell r="D11727">
            <v>617.83000000000004</v>
          </cell>
          <cell r="E11727">
            <v>180.25800000000001</v>
          </cell>
        </row>
        <row r="11728">
          <cell r="A11728" t="str">
            <v>740254A</v>
          </cell>
          <cell r="B11728" t="str">
            <v>HARNESS,IGNITION</v>
          </cell>
          <cell r="C11728">
            <v>565.03</v>
          </cell>
          <cell r="D11728">
            <v>807.18</v>
          </cell>
          <cell r="E11728">
            <v>349.28399999999999</v>
          </cell>
        </row>
        <row r="11729">
          <cell r="A11729" t="str">
            <v>74025A</v>
          </cell>
          <cell r="B11729" t="str">
            <v>SPRING</v>
          </cell>
          <cell r="C11729">
            <v>21.53</v>
          </cell>
          <cell r="D11729">
            <v>30.75</v>
          </cell>
          <cell r="E11729">
            <v>9.0792000000000002</v>
          </cell>
        </row>
        <row r="11730">
          <cell r="A11730" t="str">
            <v>740262B</v>
          </cell>
          <cell r="B11730" t="str">
            <v>HARNESS,ESM,2 STEPPER MOTORS</v>
          </cell>
          <cell r="C11730">
            <v>1060.8</v>
          </cell>
          <cell r="D11730">
            <v>1515.43</v>
          </cell>
          <cell r="E11730">
            <v>241.99760000000001</v>
          </cell>
        </row>
        <row r="11731">
          <cell r="A11731" t="str">
            <v>740269A</v>
          </cell>
          <cell r="B11731" t="str">
            <v>MODEM CABLE</v>
          </cell>
          <cell r="C11731">
            <v>213.79</v>
          </cell>
          <cell r="D11731">
            <v>305.42</v>
          </cell>
          <cell r="E11731">
            <v>122.72</v>
          </cell>
        </row>
        <row r="11732">
          <cell r="A11732" t="str">
            <v>740270A</v>
          </cell>
          <cell r="B11732" t="str">
            <v>HARNESS,ALTERNATOR,ASM.</v>
          </cell>
          <cell r="C11732">
            <v>64.319999999999993</v>
          </cell>
          <cell r="D11732">
            <v>91.89</v>
          </cell>
          <cell r="E11732">
            <v>32.260800000000003</v>
          </cell>
        </row>
        <row r="11733">
          <cell r="A11733" t="str">
            <v>740271A</v>
          </cell>
          <cell r="B11733" t="str">
            <v>HARNESS,ECU-JUNCTION BOX</v>
          </cell>
          <cell r="C11733">
            <v>590.95000000000005</v>
          </cell>
          <cell r="D11733">
            <v>844.21</v>
          </cell>
          <cell r="E11733">
            <v>250.66079999999999</v>
          </cell>
        </row>
        <row r="11734">
          <cell r="A11734" t="str">
            <v>740272A</v>
          </cell>
          <cell r="B11734" t="str">
            <v>CABLE, ALTERNATOR</v>
          </cell>
          <cell r="C11734">
            <v>21.45</v>
          </cell>
          <cell r="D11734">
            <v>30.64</v>
          </cell>
          <cell r="E11734">
            <v>7.3632</v>
          </cell>
        </row>
        <row r="11735">
          <cell r="A11735" t="str">
            <v>740277A</v>
          </cell>
          <cell r="B11735" t="str">
            <v>CABLE, GRD POWER DISTR BOX</v>
          </cell>
          <cell r="C11735">
            <v>85.68</v>
          </cell>
          <cell r="D11735">
            <v>122.4</v>
          </cell>
          <cell r="E11735">
            <v>19.7392</v>
          </cell>
        </row>
        <row r="11736">
          <cell r="A11736" t="str">
            <v>740278A</v>
          </cell>
          <cell r="B11736" t="str">
            <v>CABLE, POWER DISTR BOX</v>
          </cell>
          <cell r="C11736">
            <v>93.02</v>
          </cell>
          <cell r="D11736">
            <v>132.88999999999999</v>
          </cell>
          <cell r="E11736">
            <v>20.3736</v>
          </cell>
        </row>
        <row r="11737">
          <cell r="A11737" t="str">
            <v>740278J</v>
          </cell>
          <cell r="B11737" t="str">
            <v>CABLE, 4 GAUGE 15.0 IN LG.</v>
          </cell>
          <cell r="C11737">
            <v>7</v>
          </cell>
          <cell r="D11737">
            <v>10.01</v>
          </cell>
          <cell r="E11737">
            <v>4.7215999999999996</v>
          </cell>
        </row>
        <row r="11738">
          <cell r="A11738" t="str">
            <v>740295A</v>
          </cell>
          <cell r="B11738" t="str">
            <v>HARNESS,CAN,STEP MOTOR 148 IN</v>
          </cell>
          <cell r="C11738">
            <v>102</v>
          </cell>
          <cell r="D11738">
            <v>145.71</v>
          </cell>
          <cell r="E11738">
            <v>24.648</v>
          </cell>
        </row>
        <row r="11739">
          <cell r="A11739" t="str">
            <v>740300A</v>
          </cell>
          <cell r="B11739" t="str">
            <v>SWITCH ASSY, PROXIMITY</v>
          </cell>
          <cell r="C11739">
            <v>297.14999999999998</v>
          </cell>
          <cell r="D11739">
            <v>424.5</v>
          </cell>
          <cell r="E11739">
            <v>156.1352</v>
          </cell>
        </row>
        <row r="11740">
          <cell r="A11740" t="str">
            <v>740307D</v>
          </cell>
          <cell r="B11740" t="str">
            <v>HARNESS,ESM STEPPER MOTOR EXT.</v>
          </cell>
          <cell r="C11740">
            <v>676.26</v>
          </cell>
          <cell r="D11740">
            <v>966.09</v>
          </cell>
          <cell r="E11740">
            <v>129.4384</v>
          </cell>
        </row>
        <row r="11741">
          <cell r="A11741" t="str">
            <v>740307E</v>
          </cell>
          <cell r="B11741" t="str">
            <v>HARNESS,ESM STEPPER MOTOR EXT.</v>
          </cell>
          <cell r="C11741">
            <v>583.66</v>
          </cell>
          <cell r="D11741">
            <v>833.81</v>
          </cell>
          <cell r="E11741">
            <v>128.9392</v>
          </cell>
        </row>
        <row r="11742">
          <cell r="A11742" t="str">
            <v>740307F</v>
          </cell>
          <cell r="B11742" t="str">
            <v>HARNESS, ESM, STEPPER MOTOR EXT.</v>
          </cell>
          <cell r="C11742">
            <v>310.39999999999998</v>
          </cell>
          <cell r="D11742">
            <v>443.43</v>
          </cell>
          <cell r="E11742">
            <v>110.8224</v>
          </cell>
        </row>
        <row r="11743">
          <cell r="A11743" t="str">
            <v>740404A</v>
          </cell>
          <cell r="B11743" t="str">
            <v>BOARD,IN/OUT LOGIC PAIR</v>
          </cell>
          <cell r="C11743">
            <v>5338</v>
          </cell>
          <cell r="D11743">
            <v>5636.23</v>
          </cell>
          <cell r="E11743">
            <v>1264.6400000000001</v>
          </cell>
        </row>
        <row r="11744">
          <cell r="A11744" t="str">
            <v>740404B</v>
          </cell>
          <cell r="B11744" t="str">
            <v>BOARD,IN/OUT LOGIC PAIR</v>
          </cell>
          <cell r="C11744">
            <v>5065</v>
          </cell>
          <cell r="D11744">
            <v>7235.71</v>
          </cell>
          <cell r="E11744">
            <v>1264.6400000000001</v>
          </cell>
        </row>
        <row r="11745">
          <cell r="A11745" t="str">
            <v>740407C</v>
          </cell>
          <cell r="B11745" t="str">
            <v>EPROM, CORE AFM</v>
          </cell>
          <cell r="C11745">
            <v>129.19999999999999</v>
          </cell>
          <cell r="D11745">
            <v>184.58</v>
          </cell>
          <cell r="E11745">
            <v>66.56</v>
          </cell>
        </row>
        <row r="11746">
          <cell r="A11746" t="str">
            <v>740408A</v>
          </cell>
          <cell r="B11746" t="str">
            <v>EPROM,DISPLAY AFM</v>
          </cell>
          <cell r="C11746">
            <v>104.87</v>
          </cell>
          <cell r="D11746">
            <v>149.81</v>
          </cell>
          <cell r="E11746">
            <v>70.72</v>
          </cell>
        </row>
        <row r="11747">
          <cell r="A11747" t="str">
            <v>740408C</v>
          </cell>
          <cell r="B11747" t="str">
            <v>EPROM, DISPLAY AFM</v>
          </cell>
          <cell r="C11747">
            <v>129.9</v>
          </cell>
          <cell r="D11747">
            <v>185.57</v>
          </cell>
          <cell r="E11747">
            <v>66.56</v>
          </cell>
        </row>
        <row r="11748">
          <cell r="A11748" t="str">
            <v>740413B</v>
          </cell>
          <cell r="B11748" t="str">
            <v>EPROM, DSM</v>
          </cell>
          <cell r="C11748">
            <v>315</v>
          </cell>
          <cell r="D11748">
            <v>450</v>
          </cell>
          <cell r="E11748">
            <v>66.56</v>
          </cell>
        </row>
        <row r="11749">
          <cell r="A11749" t="str">
            <v>740501A</v>
          </cell>
          <cell r="B11749" t="str">
            <v>NUT, SPRING ADJUSTING</v>
          </cell>
          <cell r="C11749">
            <v>207.57</v>
          </cell>
          <cell r="D11749">
            <v>296.52999999999997</v>
          </cell>
          <cell r="E11749">
            <v>55.681600000000003</v>
          </cell>
        </row>
        <row r="11750">
          <cell r="A11750" t="str">
            <v>740501C</v>
          </cell>
          <cell r="B11750" t="str">
            <v>NUT, SPRING ADJUSTING</v>
          </cell>
          <cell r="C11750">
            <v>71.08</v>
          </cell>
          <cell r="D11750">
            <v>101.54</v>
          </cell>
          <cell r="E11750">
            <v>15.1944</v>
          </cell>
        </row>
        <row r="11751">
          <cell r="A11751" t="str">
            <v>740502D</v>
          </cell>
          <cell r="B11751" t="str">
            <v>HOUSING, ESM GAS REGULATOR</v>
          </cell>
          <cell r="C11751">
            <v>1756.25</v>
          </cell>
          <cell r="D11751">
            <v>2508.9299999999998</v>
          </cell>
          <cell r="E11751">
            <v>289.51519999999999</v>
          </cell>
        </row>
        <row r="11752">
          <cell r="A11752" t="str">
            <v>740600A</v>
          </cell>
          <cell r="B11752" t="str">
            <v>REGULATOR, VOLTAGE</v>
          </cell>
          <cell r="C11752">
            <v>208.75</v>
          </cell>
          <cell r="D11752">
            <v>298.22000000000003</v>
          </cell>
          <cell r="E11752">
            <v>140.77440000000001</v>
          </cell>
        </row>
        <row r="11753">
          <cell r="A11753" t="str">
            <v>740602A</v>
          </cell>
          <cell r="B11753" t="str">
            <v>GENERATOR,24VDC TYPEI</v>
          </cell>
          <cell r="C11753">
            <v>470.8</v>
          </cell>
          <cell r="D11753">
            <v>672.57</v>
          </cell>
          <cell r="E11753">
            <v>317.49119999999999</v>
          </cell>
        </row>
        <row r="11754">
          <cell r="A11754" t="str">
            <v>740604A</v>
          </cell>
          <cell r="B11754" t="str">
            <v>GENERATOR,24VDC TYPEII</v>
          </cell>
          <cell r="C11754">
            <v>738.92</v>
          </cell>
          <cell r="D11754">
            <v>1055.5999999999999</v>
          </cell>
          <cell r="E11754">
            <v>335.4624</v>
          </cell>
        </row>
        <row r="11755">
          <cell r="A11755" t="str">
            <v>740607A</v>
          </cell>
          <cell r="B11755" t="str">
            <v>GENERATOR,24VDC TYPEI</v>
          </cell>
          <cell r="C11755">
            <v>927.71</v>
          </cell>
          <cell r="D11755">
            <v>1325.3</v>
          </cell>
          <cell r="E11755">
            <v>325.47840000000002</v>
          </cell>
        </row>
        <row r="11756">
          <cell r="A11756" t="str">
            <v>740608A</v>
          </cell>
          <cell r="B11756" t="str">
            <v>M0DULE, IGNITION</v>
          </cell>
          <cell r="C11756">
            <v>3405</v>
          </cell>
          <cell r="D11756">
            <v>4864.29</v>
          </cell>
          <cell r="E11756">
            <v>718.84799999999996</v>
          </cell>
        </row>
        <row r="11757">
          <cell r="A11757" t="str">
            <v>740609A</v>
          </cell>
          <cell r="B11757" t="str">
            <v>MODULE, IGNITION CEC</v>
          </cell>
          <cell r="C11757">
            <v>3496</v>
          </cell>
          <cell r="D11757">
            <v>4994.29</v>
          </cell>
          <cell r="E11757">
            <v>838.65599999999995</v>
          </cell>
        </row>
        <row r="11758">
          <cell r="A11758" t="str">
            <v>740610A</v>
          </cell>
          <cell r="B11758" t="str">
            <v>MODULE, IGNITION</v>
          </cell>
          <cell r="C11758">
            <v>3879.41</v>
          </cell>
          <cell r="D11758">
            <v>5542.0142857142855</v>
          </cell>
          <cell r="E11758">
            <v>952.47360000000003</v>
          </cell>
        </row>
        <row r="11759">
          <cell r="A11759" t="str">
            <v>740701C</v>
          </cell>
          <cell r="B11759" t="str">
            <v>HARNESS, ESM START, AIR</v>
          </cell>
          <cell r="C11759">
            <v>162.76</v>
          </cell>
          <cell r="D11759">
            <v>232.51</v>
          </cell>
          <cell r="E11759">
            <v>102.67919999999999</v>
          </cell>
        </row>
        <row r="11760">
          <cell r="A11760" t="str">
            <v>740702A</v>
          </cell>
          <cell r="B11760" t="str">
            <v>HARNESS, ECU CAN</v>
          </cell>
          <cell r="C11760">
            <v>760.09</v>
          </cell>
          <cell r="D11760">
            <v>1085.8399999999999</v>
          </cell>
          <cell r="E11760">
            <v>272.40719999999999</v>
          </cell>
        </row>
        <row r="11761">
          <cell r="A11761" t="str">
            <v>740704B</v>
          </cell>
          <cell r="B11761" t="str">
            <v>HARNESS, ESM STEPPER MOTOR</v>
          </cell>
          <cell r="C11761">
            <v>686.46</v>
          </cell>
          <cell r="D11761">
            <v>980.66</v>
          </cell>
          <cell r="E11761">
            <v>225.10362000000001</v>
          </cell>
        </row>
        <row r="11762">
          <cell r="A11762" t="str">
            <v>740705A</v>
          </cell>
          <cell r="B11762" t="str">
            <v>HARNESS, ECU INPUT B</v>
          </cell>
          <cell r="C11762">
            <v>247.79</v>
          </cell>
          <cell r="D11762">
            <v>353.98</v>
          </cell>
          <cell r="E11762">
            <v>93.538899999999998</v>
          </cell>
        </row>
        <row r="11763">
          <cell r="A11763" t="str">
            <v>740706A</v>
          </cell>
          <cell r="B11763" t="str">
            <v>HARNESS, ECU INPUT A</v>
          </cell>
          <cell r="C11763">
            <v>468.18</v>
          </cell>
          <cell r="D11763">
            <v>668.83</v>
          </cell>
          <cell r="E11763">
            <v>136.83279999999999</v>
          </cell>
        </row>
        <row r="11764">
          <cell r="A11764" t="str">
            <v>740707A</v>
          </cell>
          <cell r="B11764" t="str">
            <v>HARNESS, ESM ALTERNATOR</v>
          </cell>
          <cell r="C11764">
            <v>40</v>
          </cell>
          <cell r="D11764">
            <v>57.14</v>
          </cell>
          <cell r="E11764">
            <v>14.1752</v>
          </cell>
        </row>
        <row r="11765">
          <cell r="A11765" t="str">
            <v>740708A</v>
          </cell>
          <cell r="B11765" t="str">
            <v>HARNESS, CUST. INTERFACE JUMPER</v>
          </cell>
          <cell r="C11765">
            <v>377.43</v>
          </cell>
          <cell r="D11765">
            <v>539.19000000000005</v>
          </cell>
          <cell r="E11765">
            <v>152.93894</v>
          </cell>
        </row>
        <row r="11766">
          <cell r="A11766" t="str">
            <v>740709A</v>
          </cell>
          <cell r="B11766" t="str">
            <v>HARNESS, EXHAUST TEMPERATURE SENSOR</v>
          </cell>
          <cell r="C11766">
            <v>45.9</v>
          </cell>
          <cell r="D11766">
            <v>65.569999999999993</v>
          </cell>
          <cell r="E11766">
            <v>11.856</v>
          </cell>
        </row>
        <row r="11767">
          <cell r="A11767" t="str">
            <v>740710A</v>
          </cell>
          <cell r="B11767" t="str">
            <v>HARNESS, OXYGEN SENSOR</v>
          </cell>
          <cell r="C11767">
            <v>32.64</v>
          </cell>
          <cell r="D11767">
            <v>46.63</v>
          </cell>
          <cell r="E11767">
            <v>8.0495999999999999</v>
          </cell>
        </row>
        <row r="11768">
          <cell r="A11768" t="str">
            <v>740722B</v>
          </cell>
          <cell r="B11768" t="str">
            <v>HARNESS, 24V PRELUBE</v>
          </cell>
          <cell r="C11768">
            <v>556.91999999999996</v>
          </cell>
          <cell r="D11768">
            <v>795.6</v>
          </cell>
          <cell r="E11768">
            <v>83.823999999999998</v>
          </cell>
        </row>
        <row r="11769">
          <cell r="A11769" t="str">
            <v>740727E</v>
          </cell>
          <cell r="B11769" t="str">
            <v>HARNESS, ECU INTERFACE</v>
          </cell>
          <cell r="C11769">
            <v>279.83</v>
          </cell>
          <cell r="D11769">
            <v>399.76</v>
          </cell>
          <cell r="E11769">
            <v>103.688</v>
          </cell>
        </row>
        <row r="11770">
          <cell r="A11770" t="str">
            <v>740728J</v>
          </cell>
          <cell r="B11770" t="str">
            <v>HARNESS, CUSTOMER PD INTERFACE</v>
          </cell>
          <cell r="C11770">
            <v>1031.9100000000001</v>
          </cell>
          <cell r="D11770">
            <v>1474.16</v>
          </cell>
          <cell r="E11770">
            <v>611.47839999999997</v>
          </cell>
        </row>
        <row r="11771">
          <cell r="A11771" t="str">
            <v>740735C</v>
          </cell>
          <cell r="B11771" t="str">
            <v>HARNESS, O2 SENSOR &amp; EXHAUST TEMP</v>
          </cell>
          <cell r="C11771">
            <v>253.01</v>
          </cell>
          <cell r="D11771">
            <v>361.44</v>
          </cell>
          <cell r="E11771">
            <v>80.495999999999995</v>
          </cell>
        </row>
        <row r="11772">
          <cell r="A11772" t="str">
            <v>740745B</v>
          </cell>
          <cell r="B11772" t="str">
            <v>HARNESS, PRELUBE MOTOR</v>
          </cell>
          <cell r="C11772">
            <v>108.65</v>
          </cell>
          <cell r="D11772">
            <v>155.21</v>
          </cell>
          <cell r="E11772">
            <v>38.927199999999999</v>
          </cell>
        </row>
        <row r="11773">
          <cell r="A11773" t="str">
            <v>740746B</v>
          </cell>
          <cell r="B11773" t="str">
            <v>HARNESS, IGN. COIL</v>
          </cell>
          <cell r="C11773">
            <v>46.26</v>
          </cell>
          <cell r="D11773">
            <v>66.09</v>
          </cell>
          <cell r="E11773">
            <v>28.121600000000001</v>
          </cell>
        </row>
        <row r="11774">
          <cell r="A11774" t="str">
            <v>740746D</v>
          </cell>
          <cell r="B11774" t="str">
            <v>HARNESS, IGNITION COIL</v>
          </cell>
          <cell r="C11774">
            <v>141.57</v>
          </cell>
          <cell r="D11774">
            <v>202.24</v>
          </cell>
          <cell r="E11774">
            <v>53.3416</v>
          </cell>
        </row>
        <row r="11775">
          <cell r="A11775" t="str">
            <v>740749A</v>
          </cell>
          <cell r="B11775" t="str">
            <v>HARNESS, CRANK SENSOR</v>
          </cell>
          <cell r="C11775">
            <v>205.87</v>
          </cell>
          <cell r="D11775">
            <v>294.10000000000002</v>
          </cell>
          <cell r="E11775">
            <v>57.2</v>
          </cell>
        </row>
        <row r="11776">
          <cell r="A11776" t="str">
            <v>740750A</v>
          </cell>
          <cell r="B11776" t="str">
            <v>HARNESS, CAM SENSOR</v>
          </cell>
          <cell r="C11776">
            <v>221.61</v>
          </cell>
          <cell r="D11776">
            <v>316.58</v>
          </cell>
          <cell r="E11776">
            <v>64.792000000000002</v>
          </cell>
        </row>
        <row r="11777">
          <cell r="A11777" t="str">
            <v>740751A</v>
          </cell>
          <cell r="B11777" t="str">
            <v>HARNESS, PRECHAMBER GAS</v>
          </cell>
          <cell r="C11777">
            <v>113.46</v>
          </cell>
          <cell r="D11777">
            <v>162.09</v>
          </cell>
          <cell r="E11777">
            <v>41.08</v>
          </cell>
        </row>
        <row r="11778">
          <cell r="A11778" t="str">
            <v>740752A</v>
          </cell>
          <cell r="B11778" t="str">
            <v>HARNESS, AIR START</v>
          </cell>
          <cell r="C11778">
            <v>101.42</v>
          </cell>
          <cell r="D11778">
            <v>144.88</v>
          </cell>
          <cell r="E11778">
            <v>23.712</v>
          </cell>
        </row>
        <row r="11779">
          <cell r="A11779" t="str">
            <v>740753B</v>
          </cell>
          <cell r="B11779" t="str">
            <v>HARNESS, GND, WIRE MANIFOLD</v>
          </cell>
          <cell r="C11779">
            <v>55.89</v>
          </cell>
          <cell r="D11779">
            <v>79.84</v>
          </cell>
          <cell r="E11779">
            <v>34.808799999999998</v>
          </cell>
        </row>
        <row r="11780">
          <cell r="A11780" t="str">
            <v>740767A</v>
          </cell>
          <cell r="B11780" t="str">
            <v>CABLE, 12 GAUGE</v>
          </cell>
          <cell r="C11780">
            <v>8.4</v>
          </cell>
          <cell r="D11780">
            <v>12</v>
          </cell>
          <cell r="E11780">
            <v>5.1896000000000004</v>
          </cell>
        </row>
        <row r="11781">
          <cell r="A11781" t="str">
            <v>740767B</v>
          </cell>
          <cell r="B11781" t="str">
            <v>CABLE, 12 GAUGE</v>
          </cell>
          <cell r="C11781">
            <v>5.32</v>
          </cell>
          <cell r="D11781">
            <v>7.6</v>
          </cell>
          <cell r="E11781">
            <v>3.5880000000000001</v>
          </cell>
        </row>
        <row r="11782">
          <cell r="A11782" t="str">
            <v>740770K</v>
          </cell>
          <cell r="B11782" t="str">
            <v>CABLE, 12 GAUGE</v>
          </cell>
          <cell r="C11782">
            <v>5.46</v>
          </cell>
          <cell r="D11782">
            <v>7.8</v>
          </cell>
          <cell r="E11782">
            <v>3.6816</v>
          </cell>
        </row>
        <row r="11783">
          <cell r="A11783" t="str">
            <v>740771B</v>
          </cell>
          <cell r="B11783" t="str">
            <v>HARNESS, PRELUBE SOLENOID TO J-BOX</v>
          </cell>
          <cell r="C11783">
            <v>253.78</v>
          </cell>
          <cell r="D11783">
            <v>362.54</v>
          </cell>
          <cell r="E11783">
            <v>63.128</v>
          </cell>
        </row>
        <row r="11784">
          <cell r="A11784" t="str">
            <v>740776B</v>
          </cell>
          <cell r="B11784" t="str">
            <v>HARNESS, CATALYST CONN.</v>
          </cell>
          <cell r="C11784">
            <v>1379.57</v>
          </cell>
          <cell r="D11784">
            <v>1970.81</v>
          </cell>
          <cell r="E11784">
            <v>422.7704</v>
          </cell>
        </row>
        <row r="11785">
          <cell r="A11785" t="str">
            <v>740787A</v>
          </cell>
          <cell r="B11785" t="str">
            <v>HARNESS, IGNITION COIL</v>
          </cell>
          <cell r="C11785">
            <v>196</v>
          </cell>
          <cell r="D11785">
            <v>280</v>
          </cell>
          <cell r="E11785">
            <v>83.470399999999998</v>
          </cell>
        </row>
        <row r="11786">
          <cell r="A11786" t="str">
            <v>740822B</v>
          </cell>
          <cell r="B11786" t="str">
            <v>MODULE-DIAG,IGN PWR(IPM-D)</v>
          </cell>
          <cell r="C11786">
            <v>2530.62</v>
          </cell>
          <cell r="D11786">
            <v>3615.17</v>
          </cell>
          <cell r="E11786">
            <v>704.6</v>
          </cell>
        </row>
        <row r="11787">
          <cell r="A11787" t="str">
            <v>740823B</v>
          </cell>
          <cell r="B11787" t="str">
            <v>MODULE, AIR/FUEL POWER</v>
          </cell>
          <cell r="C11787">
            <v>2052.11</v>
          </cell>
          <cell r="D11787">
            <v>2931.59</v>
          </cell>
          <cell r="E11787">
            <v>1035.5696</v>
          </cell>
        </row>
        <row r="11788">
          <cell r="A11788" t="str">
            <v>740913A</v>
          </cell>
          <cell r="B11788" t="str">
            <v>LABEL, CSA, PWR DIST JBOX</v>
          </cell>
          <cell r="C11788">
            <v>0.36</v>
          </cell>
          <cell r="D11788">
            <v>0.51</v>
          </cell>
          <cell r="E11788">
            <v>0.2392</v>
          </cell>
        </row>
        <row r="11789">
          <cell r="A11789" t="str">
            <v>740930A</v>
          </cell>
          <cell r="B11789" t="str">
            <v>HARNESS, MAIN BEARING THERMOCOUPLES</v>
          </cell>
          <cell r="C11789">
            <v>1154</v>
          </cell>
          <cell r="D11789">
            <v>1648.57</v>
          </cell>
          <cell r="E11789">
            <v>347.64080000000001</v>
          </cell>
        </row>
        <row r="11790">
          <cell r="A11790" t="str">
            <v>740945A</v>
          </cell>
          <cell r="B11790" t="str">
            <v>HARNESS, PDB CUSTOMER INTERFACE</v>
          </cell>
          <cell r="C11790">
            <v>270</v>
          </cell>
          <cell r="D11790">
            <v>385.71</v>
          </cell>
          <cell r="E11790">
            <v>86.039199999999994</v>
          </cell>
        </row>
        <row r="11791">
          <cell r="A11791" t="str">
            <v>740946A</v>
          </cell>
          <cell r="B11791" t="str">
            <v>DIODE, SURGE SUPPRESSION W/CONN</v>
          </cell>
          <cell r="C11791">
            <v>11.03</v>
          </cell>
          <cell r="D11791">
            <v>15.75</v>
          </cell>
          <cell r="E11791">
            <v>6.6664000000000003</v>
          </cell>
        </row>
        <row r="11792">
          <cell r="A11792" t="str">
            <v>740948A</v>
          </cell>
          <cell r="B11792" t="str">
            <v>HARNESS, SENSORS, FRONT WIREWAY</v>
          </cell>
          <cell r="C11792">
            <v>527.34</v>
          </cell>
          <cell r="D11792">
            <v>753.34</v>
          </cell>
          <cell r="E11792">
            <v>145.16319999999999</v>
          </cell>
        </row>
        <row r="11793">
          <cell r="A11793" t="str">
            <v>740949A</v>
          </cell>
          <cell r="B11793" t="str">
            <v>HARNESS,MAIN BEARING THERMOCOUPLE</v>
          </cell>
          <cell r="C11793">
            <v>419.91</v>
          </cell>
          <cell r="D11793">
            <v>599.87</v>
          </cell>
          <cell r="E11793">
            <v>246.67439999999999</v>
          </cell>
        </row>
        <row r="11794">
          <cell r="A11794" t="str">
            <v>741000A</v>
          </cell>
          <cell r="B11794" t="str">
            <v>HARNESS, ACTUATORS, FRONT WIREWAY</v>
          </cell>
          <cell r="C11794">
            <v>1091</v>
          </cell>
          <cell r="D11794">
            <v>1558.57</v>
          </cell>
          <cell r="E11794">
            <v>368.46159999999998</v>
          </cell>
        </row>
        <row r="11795">
          <cell r="A11795" t="str">
            <v>741052A</v>
          </cell>
          <cell r="B11795" t="str">
            <v>CONNECTOR, BULKHEAD 5 PINS/SOCKETS</v>
          </cell>
          <cell r="C11795">
            <v>62.36</v>
          </cell>
          <cell r="D11795">
            <v>89.08</v>
          </cell>
          <cell r="E11795">
            <v>38.54551</v>
          </cell>
        </row>
        <row r="11796">
          <cell r="A11796" t="str">
            <v>741095A</v>
          </cell>
          <cell r="B11796" t="str">
            <v>WIRE, SPARK PLUG</v>
          </cell>
          <cell r="C11796">
            <v>164.82</v>
          </cell>
          <cell r="D11796">
            <v>235.46</v>
          </cell>
          <cell r="E11796">
            <v>56.617600000000003</v>
          </cell>
        </row>
        <row r="11797">
          <cell r="A11797" t="str">
            <v>741095B</v>
          </cell>
          <cell r="B11797" t="str">
            <v>WIRE, SPARK PLUG</v>
          </cell>
          <cell r="C11797">
            <v>76.89</v>
          </cell>
          <cell r="D11797">
            <v>109.84</v>
          </cell>
          <cell r="E11797">
            <v>52.062399999999997</v>
          </cell>
        </row>
        <row r="11798">
          <cell r="A11798" t="str">
            <v>741132A</v>
          </cell>
          <cell r="B11798" t="str">
            <v>HARNESS, IGNITION COIL</v>
          </cell>
          <cell r="C11798">
            <v>132.08000000000001</v>
          </cell>
          <cell r="D11798">
            <v>188.69</v>
          </cell>
          <cell r="E11798">
            <v>44.189599999999999</v>
          </cell>
        </row>
        <row r="11799">
          <cell r="A11799" t="str">
            <v>74179A</v>
          </cell>
          <cell r="B11799" t="str">
            <v>GAS.STRAIN.W/SHUTOFF</v>
          </cell>
          <cell r="C11799">
            <v>40.380000000000003</v>
          </cell>
          <cell r="D11799">
            <v>57.69</v>
          </cell>
          <cell r="E11799">
            <v>27.2376</v>
          </cell>
        </row>
        <row r="11800">
          <cell r="A11800" t="str">
            <v>74197E</v>
          </cell>
          <cell r="B11800" t="str">
            <v>CARRIER GOV WT</v>
          </cell>
          <cell r="C11800">
            <v>155.19999999999999</v>
          </cell>
          <cell r="D11800">
            <v>221.71</v>
          </cell>
          <cell r="E11800">
            <v>158.392</v>
          </cell>
        </row>
        <row r="11801">
          <cell r="A11801" t="str">
            <v>74198B</v>
          </cell>
          <cell r="B11801" t="str">
            <v>WEIGHT GOVERNOR</v>
          </cell>
          <cell r="C11801">
            <v>1.54</v>
          </cell>
          <cell r="D11801">
            <v>2.2000000000000002</v>
          </cell>
          <cell r="E11801">
            <v>1.04</v>
          </cell>
        </row>
        <row r="11802">
          <cell r="A11802" t="str">
            <v>74198C</v>
          </cell>
          <cell r="B11802" t="str">
            <v>WEIGHT GOV</v>
          </cell>
          <cell r="C11802">
            <v>112.8</v>
          </cell>
          <cell r="D11802">
            <v>161.13999999999999</v>
          </cell>
          <cell r="E11802">
            <v>59.770890000000001</v>
          </cell>
        </row>
        <row r="11803">
          <cell r="A11803" t="str">
            <v>74472Z</v>
          </cell>
          <cell r="B11803" t="str">
            <v>BRACKET,ADAPTER SWT.</v>
          </cell>
          <cell r="C11803">
            <v>16.52</v>
          </cell>
          <cell r="D11803">
            <v>23.61</v>
          </cell>
          <cell r="E11803">
            <v>17.619579999999999</v>
          </cell>
        </row>
        <row r="11804">
          <cell r="A11804" t="str">
            <v>7447J</v>
          </cell>
          <cell r="B11804" t="str">
            <v>PIPE,2.50X9.00,TBE,GALV</v>
          </cell>
          <cell r="C11804">
            <v>17.940000000000001</v>
          </cell>
          <cell r="D11804">
            <v>25.62</v>
          </cell>
          <cell r="E11804">
            <v>12.0952</v>
          </cell>
        </row>
        <row r="11805">
          <cell r="A11805" t="str">
            <v>7447K</v>
          </cell>
          <cell r="B11805" t="str">
            <v>PIPE,2.50X2.50,TOE</v>
          </cell>
          <cell r="C11805">
            <v>11.46</v>
          </cell>
          <cell r="D11805">
            <v>16.37</v>
          </cell>
          <cell r="E11805">
            <v>7.0823999999999998</v>
          </cell>
        </row>
        <row r="11806">
          <cell r="A11806" t="str">
            <v>7447V</v>
          </cell>
          <cell r="B11806" t="str">
            <v>PIPE,2.50X3.00,TBE</v>
          </cell>
          <cell r="C11806">
            <v>24</v>
          </cell>
          <cell r="D11806">
            <v>34.29</v>
          </cell>
          <cell r="E11806">
            <v>6.6247999999999996</v>
          </cell>
        </row>
        <row r="11807">
          <cell r="A11807" t="str">
            <v>7447Y</v>
          </cell>
          <cell r="B11807" t="str">
            <v>PIPE,2.50X3.50,TBE</v>
          </cell>
          <cell r="C11807">
            <v>10.7</v>
          </cell>
          <cell r="D11807">
            <v>15.29</v>
          </cell>
          <cell r="E11807">
            <v>7.8208000000000002</v>
          </cell>
        </row>
        <row r="11808">
          <cell r="A11808" t="str">
            <v>75117A</v>
          </cell>
          <cell r="B11808" t="str">
            <v>OIL SEAL</v>
          </cell>
          <cell r="C11808">
            <v>4.5</v>
          </cell>
          <cell r="D11808">
            <v>6.43</v>
          </cell>
          <cell r="E11808">
            <v>2.3191999999999999</v>
          </cell>
        </row>
        <row r="11809">
          <cell r="A11809" t="str">
            <v>75298D</v>
          </cell>
          <cell r="B11809" t="str">
            <v>PIPE,.12X1.50,TBE</v>
          </cell>
          <cell r="C11809">
            <v>1.1299999999999999</v>
          </cell>
          <cell r="D11809">
            <v>1.62</v>
          </cell>
          <cell r="E11809">
            <v>0.76959999999999995</v>
          </cell>
        </row>
        <row r="11810">
          <cell r="A11810" t="str">
            <v>75298H</v>
          </cell>
          <cell r="B11810" t="str">
            <v>PIPE,.12X2.00,TBE</v>
          </cell>
          <cell r="C11810">
            <v>1.05</v>
          </cell>
          <cell r="D11810">
            <v>1.49</v>
          </cell>
          <cell r="E11810">
            <v>0.70720000000000005</v>
          </cell>
        </row>
        <row r="11811">
          <cell r="A11811" t="str">
            <v>75966A</v>
          </cell>
          <cell r="B11811" t="str">
            <v>VALVE,FUEL SELECTOR</v>
          </cell>
          <cell r="C11811">
            <v>185.05</v>
          </cell>
          <cell r="D11811">
            <v>264.35000000000002</v>
          </cell>
          <cell r="E11811">
            <v>83.147999999999996</v>
          </cell>
        </row>
        <row r="11812">
          <cell r="A11812" t="str">
            <v>76883A</v>
          </cell>
          <cell r="B11812" t="str">
            <v>PIPE,2 X 9.00 TBE</v>
          </cell>
          <cell r="C11812">
            <v>24.8</v>
          </cell>
          <cell r="D11812">
            <v>35.43</v>
          </cell>
          <cell r="E11812">
            <v>7.7584</v>
          </cell>
        </row>
        <row r="11813">
          <cell r="A11813" t="str">
            <v>76883C</v>
          </cell>
          <cell r="B11813" t="str">
            <v>PIPE,2 X 4.00 TBE</v>
          </cell>
          <cell r="C11813">
            <v>10.4</v>
          </cell>
          <cell r="D11813">
            <v>14.86</v>
          </cell>
          <cell r="E11813">
            <v>3.3976799999999998</v>
          </cell>
        </row>
        <row r="11814">
          <cell r="A11814" t="str">
            <v>76883D</v>
          </cell>
          <cell r="B11814" t="str">
            <v>PIPE,2 X 10.00 TOE</v>
          </cell>
          <cell r="C11814">
            <v>18.559999999999999</v>
          </cell>
          <cell r="D11814">
            <v>26.51</v>
          </cell>
          <cell r="E11814">
            <v>11.4712</v>
          </cell>
        </row>
        <row r="11815">
          <cell r="A11815" t="str">
            <v>76883F</v>
          </cell>
          <cell r="B11815" t="str">
            <v>PIPE,2 X 7.25 TBE</v>
          </cell>
          <cell r="C11815">
            <v>11.83</v>
          </cell>
          <cell r="D11815">
            <v>16.899999999999999</v>
          </cell>
          <cell r="E11815">
            <v>7.9767999999999999</v>
          </cell>
        </row>
        <row r="11816">
          <cell r="A11816" t="str">
            <v>76883K</v>
          </cell>
          <cell r="B11816" t="str">
            <v>PIPE,2 X 4.50 TOE</v>
          </cell>
          <cell r="C11816">
            <v>6.63</v>
          </cell>
          <cell r="D11816">
            <v>9.4700000000000006</v>
          </cell>
          <cell r="E11816">
            <v>4.0975999999999999</v>
          </cell>
        </row>
        <row r="11817">
          <cell r="A11817" t="str">
            <v>76883P</v>
          </cell>
          <cell r="B11817" t="str">
            <v>PIPE,2 X 14.50 TBE</v>
          </cell>
          <cell r="C11817">
            <v>20.58</v>
          </cell>
          <cell r="D11817">
            <v>29.4</v>
          </cell>
          <cell r="E11817">
            <v>13.884</v>
          </cell>
        </row>
        <row r="11818">
          <cell r="A11818" t="str">
            <v>76883V</v>
          </cell>
          <cell r="B11818" t="str">
            <v>PIPE,2 X 12.50 TBE</v>
          </cell>
          <cell r="C11818">
            <v>25.65</v>
          </cell>
          <cell r="D11818">
            <v>36.65</v>
          </cell>
          <cell r="E11818">
            <v>14.414400000000001</v>
          </cell>
        </row>
        <row r="11819">
          <cell r="A11819" t="str">
            <v>76883W</v>
          </cell>
          <cell r="B11819" t="str">
            <v>PIPE, 2 NPT X 18 TBE SCH. 40</v>
          </cell>
          <cell r="C11819">
            <v>27.42</v>
          </cell>
          <cell r="D11819">
            <v>39.17</v>
          </cell>
          <cell r="E11819">
            <v>18.491199999999999</v>
          </cell>
        </row>
        <row r="11820">
          <cell r="A11820" t="str">
            <v>7721B</v>
          </cell>
          <cell r="B11820" t="str">
            <v>NUT ADJ SCREW</v>
          </cell>
          <cell r="C11820">
            <v>0.3</v>
          </cell>
          <cell r="D11820">
            <v>0.43</v>
          </cell>
          <cell r="E11820">
            <v>0.21715000000000001</v>
          </cell>
        </row>
        <row r="11821">
          <cell r="A11821" t="str">
            <v>78002A</v>
          </cell>
          <cell r="B11821" t="str">
            <v>SPACER,.44X.75X.5 LG</v>
          </cell>
          <cell r="C11821">
            <v>2.14</v>
          </cell>
          <cell r="D11821">
            <v>3.06</v>
          </cell>
          <cell r="E11821">
            <v>3.5152000000000001</v>
          </cell>
        </row>
        <row r="11822">
          <cell r="A11822" t="str">
            <v>78201A</v>
          </cell>
          <cell r="B11822" t="str">
            <v>PIPE,.25X.88,TBE,TIN</v>
          </cell>
          <cell r="C11822">
            <v>0.71</v>
          </cell>
          <cell r="D11822">
            <v>1.01</v>
          </cell>
          <cell r="E11822">
            <v>0.47839999999999999</v>
          </cell>
        </row>
        <row r="11823">
          <cell r="A11823" t="str">
            <v>78201C</v>
          </cell>
          <cell r="B11823" t="str">
            <v>PIPE,.25 X 2.50 TBE</v>
          </cell>
          <cell r="C11823">
            <v>2.06</v>
          </cell>
          <cell r="D11823">
            <v>2.94</v>
          </cell>
          <cell r="E11823">
            <v>0.73943999999999999</v>
          </cell>
        </row>
        <row r="11824">
          <cell r="A11824" t="str">
            <v>78201H</v>
          </cell>
          <cell r="B11824" t="str">
            <v>PIPE,.25X1.00,TBE,TIN</v>
          </cell>
          <cell r="C11824">
            <v>1.99</v>
          </cell>
          <cell r="D11824">
            <v>2.84</v>
          </cell>
          <cell r="E11824">
            <v>1.3415999999999999</v>
          </cell>
        </row>
        <row r="11825">
          <cell r="A11825" t="str">
            <v>78201L</v>
          </cell>
          <cell r="B11825" t="str">
            <v>PIPE .25 NPT X 4.00 LG TBE</v>
          </cell>
          <cell r="C11825">
            <v>6</v>
          </cell>
          <cell r="D11825">
            <v>8.57</v>
          </cell>
          <cell r="E11825">
            <v>1.4144000000000001</v>
          </cell>
        </row>
        <row r="11826">
          <cell r="A11826" t="str">
            <v>78201N</v>
          </cell>
          <cell r="B11826" t="str">
            <v>PIPE,.25 X 2.00 TBE</v>
          </cell>
          <cell r="C11826">
            <v>1.89</v>
          </cell>
          <cell r="D11826">
            <v>2.7</v>
          </cell>
          <cell r="E11826">
            <v>0.47561999999999999</v>
          </cell>
        </row>
        <row r="11827">
          <cell r="A11827" t="str">
            <v>78202A</v>
          </cell>
          <cell r="B11827" t="str">
            <v>ELL,STREET .125</v>
          </cell>
          <cell r="C11827">
            <v>4.93</v>
          </cell>
          <cell r="D11827">
            <v>7.04</v>
          </cell>
          <cell r="E11827">
            <v>1.0920000000000001</v>
          </cell>
        </row>
        <row r="11828">
          <cell r="A11828" t="str">
            <v>78202B</v>
          </cell>
          <cell r="B11828" t="str">
            <v>ELL,STREET,.25</v>
          </cell>
          <cell r="C11828">
            <v>1.82</v>
          </cell>
          <cell r="D11828">
            <v>2.59</v>
          </cell>
          <cell r="E11828">
            <v>1.2063999999999999</v>
          </cell>
        </row>
        <row r="11829">
          <cell r="A11829" t="str">
            <v>78202C</v>
          </cell>
          <cell r="B11829" t="str">
            <v>ELL,STREET,.25,BRASS</v>
          </cell>
          <cell r="C11829">
            <v>2.54</v>
          </cell>
          <cell r="D11829">
            <v>3.63</v>
          </cell>
          <cell r="E11829">
            <v>1.7139200000000001</v>
          </cell>
        </row>
        <row r="11830">
          <cell r="A11830" t="str">
            <v>78202D</v>
          </cell>
          <cell r="B11830" t="str">
            <v>ELL,STREET .375</v>
          </cell>
          <cell r="C11830">
            <v>1.63</v>
          </cell>
          <cell r="D11830">
            <v>2.33</v>
          </cell>
          <cell r="E11830">
            <v>1.3208</v>
          </cell>
        </row>
        <row r="11831">
          <cell r="A11831" t="str">
            <v>78202H</v>
          </cell>
          <cell r="B11831" t="str">
            <v>ELL,STREET,.75</v>
          </cell>
          <cell r="C11831">
            <v>1.68</v>
          </cell>
          <cell r="D11831">
            <v>2.4</v>
          </cell>
          <cell r="E11831">
            <v>1.1335999999999999</v>
          </cell>
        </row>
        <row r="11832">
          <cell r="A11832" t="str">
            <v>78202J</v>
          </cell>
          <cell r="B11832" t="str">
            <v>ELL,STREET,.75,GALV</v>
          </cell>
          <cell r="C11832">
            <v>1.87</v>
          </cell>
          <cell r="D11832">
            <v>2.67</v>
          </cell>
          <cell r="E11832">
            <v>1.2584</v>
          </cell>
        </row>
        <row r="11833">
          <cell r="A11833" t="str">
            <v>78202L</v>
          </cell>
          <cell r="B11833" t="str">
            <v>ELL,STREET,1.00</v>
          </cell>
          <cell r="C11833">
            <v>2.13</v>
          </cell>
          <cell r="D11833">
            <v>3.04</v>
          </cell>
          <cell r="E11833">
            <v>1.4352</v>
          </cell>
        </row>
        <row r="11834">
          <cell r="A11834" t="str">
            <v>78202M</v>
          </cell>
          <cell r="B11834" t="str">
            <v>ELL,STREET,1.00,GALV</v>
          </cell>
          <cell r="C11834">
            <v>9.3000000000000007</v>
          </cell>
          <cell r="D11834">
            <v>13.29</v>
          </cell>
          <cell r="E11834">
            <v>1.6744000000000001</v>
          </cell>
        </row>
        <row r="11835">
          <cell r="A11835" t="str">
            <v>78202N</v>
          </cell>
          <cell r="B11835" t="str">
            <v>ELL,STREET,2.00</v>
          </cell>
          <cell r="C11835">
            <v>5.26</v>
          </cell>
          <cell r="D11835">
            <v>7.52</v>
          </cell>
          <cell r="E11835">
            <v>3.5464000000000002</v>
          </cell>
        </row>
        <row r="11836">
          <cell r="A11836" t="str">
            <v>78202Q</v>
          </cell>
          <cell r="B11836" t="str">
            <v>ELL,STREET,1.50</v>
          </cell>
          <cell r="C11836">
            <v>4.72</v>
          </cell>
          <cell r="D11836">
            <v>6.74</v>
          </cell>
          <cell r="E11836">
            <v>3.0888</v>
          </cell>
        </row>
        <row r="11837">
          <cell r="A11837" t="str">
            <v>78202W</v>
          </cell>
          <cell r="B11837" t="str">
            <v>ELL,STREET,1.25 W/.25TAP</v>
          </cell>
          <cell r="C11837">
            <v>47.25</v>
          </cell>
          <cell r="D11837">
            <v>67.5</v>
          </cell>
          <cell r="E11837">
            <v>31.865600000000001</v>
          </cell>
        </row>
        <row r="11838">
          <cell r="A11838" t="str">
            <v>78204A</v>
          </cell>
          <cell r="B11838" t="str">
            <v>ELBOW,PIPE, .25</v>
          </cell>
          <cell r="C11838">
            <v>3.94</v>
          </cell>
          <cell r="D11838">
            <v>5.62</v>
          </cell>
          <cell r="E11838">
            <v>0.71760000000000002</v>
          </cell>
        </row>
        <row r="11839">
          <cell r="A11839" t="str">
            <v>78204B</v>
          </cell>
          <cell r="B11839" t="str">
            <v>ELBOW,PIPE, .375</v>
          </cell>
          <cell r="C11839">
            <v>3.07</v>
          </cell>
          <cell r="D11839">
            <v>4.3899999999999997</v>
          </cell>
          <cell r="E11839">
            <v>0.75919999999999999</v>
          </cell>
        </row>
        <row r="11840">
          <cell r="A11840" t="str">
            <v>78204C</v>
          </cell>
          <cell r="B11840" t="str">
            <v>ELBOW,PIPE, .50</v>
          </cell>
          <cell r="C11840">
            <v>1.03</v>
          </cell>
          <cell r="D11840">
            <v>1.47</v>
          </cell>
          <cell r="E11840">
            <v>0.54079999999999995</v>
          </cell>
        </row>
        <row r="11841">
          <cell r="A11841" t="str">
            <v>78204D</v>
          </cell>
          <cell r="B11841" t="str">
            <v>ELBOW,PIPE, .75</v>
          </cell>
          <cell r="C11841">
            <v>1.08</v>
          </cell>
          <cell r="D11841">
            <v>1.54</v>
          </cell>
          <cell r="E11841">
            <v>0.6552</v>
          </cell>
        </row>
        <row r="11842">
          <cell r="A11842" t="str">
            <v>78204E</v>
          </cell>
          <cell r="B11842" t="str">
            <v>ELBOW,PIPE,1.00</v>
          </cell>
          <cell r="C11842">
            <v>4.42</v>
          </cell>
          <cell r="D11842">
            <v>6.31</v>
          </cell>
          <cell r="E11842">
            <v>2.9033500000000001</v>
          </cell>
        </row>
        <row r="11843">
          <cell r="A11843" t="str">
            <v>78204F</v>
          </cell>
          <cell r="B11843" t="str">
            <v>ELBOW,PIPE 1.25</v>
          </cell>
          <cell r="C11843">
            <v>3.59</v>
          </cell>
          <cell r="D11843">
            <v>5.13</v>
          </cell>
          <cell r="E11843">
            <v>1.7321299999999999</v>
          </cell>
        </row>
        <row r="11844">
          <cell r="A11844" t="str">
            <v>78204G</v>
          </cell>
          <cell r="B11844" t="str">
            <v>ELBOW,PIPE, 1.50</v>
          </cell>
          <cell r="C11844">
            <v>14.28</v>
          </cell>
          <cell r="D11844">
            <v>20.399999999999999</v>
          </cell>
          <cell r="E11844">
            <v>2.5583999999999998</v>
          </cell>
        </row>
        <row r="11845">
          <cell r="A11845" t="str">
            <v>78204H</v>
          </cell>
          <cell r="B11845" t="str">
            <v>ELBOW,PIPE, 2.00</v>
          </cell>
          <cell r="C11845">
            <v>20</v>
          </cell>
          <cell r="D11845">
            <v>28.57</v>
          </cell>
          <cell r="E11845">
            <v>3.9304999999999999</v>
          </cell>
        </row>
        <row r="11846">
          <cell r="A11846" t="str">
            <v>78204J</v>
          </cell>
          <cell r="B11846" t="str">
            <v>ELBOW,PIPE 2.5</v>
          </cell>
          <cell r="C11846">
            <v>31.36</v>
          </cell>
          <cell r="D11846">
            <v>44.8</v>
          </cell>
          <cell r="E11846">
            <v>8.7048000000000005</v>
          </cell>
        </row>
        <row r="11847">
          <cell r="A11847" t="str">
            <v>78204K</v>
          </cell>
          <cell r="B11847" t="str">
            <v>ELBOW,PIPE 3</v>
          </cell>
          <cell r="C11847">
            <v>25.32</v>
          </cell>
          <cell r="D11847">
            <v>36.17</v>
          </cell>
          <cell r="E11847">
            <v>15.1008</v>
          </cell>
        </row>
        <row r="11848">
          <cell r="A11848" t="str">
            <v>78204P</v>
          </cell>
          <cell r="B11848" t="str">
            <v>ELBOW,PIPE,2.00,GALV</v>
          </cell>
          <cell r="C11848">
            <v>7.2</v>
          </cell>
          <cell r="D11848">
            <v>10.29</v>
          </cell>
          <cell r="E11848">
            <v>4.8567999999999998</v>
          </cell>
        </row>
        <row r="11849">
          <cell r="A11849" t="str">
            <v>78204R</v>
          </cell>
          <cell r="B11849" t="str">
            <v>ELBOW,PIPE,.75,GALV</v>
          </cell>
          <cell r="C11849">
            <v>1.28</v>
          </cell>
          <cell r="D11849">
            <v>1.83</v>
          </cell>
          <cell r="E11849">
            <v>0.86319999999999997</v>
          </cell>
        </row>
        <row r="11850">
          <cell r="A11850" t="str">
            <v>78206B</v>
          </cell>
          <cell r="B11850" t="str">
            <v>ELL,STREET,45 DEG,.25</v>
          </cell>
          <cell r="C11850">
            <v>0.91</v>
          </cell>
          <cell r="D11850">
            <v>1.3</v>
          </cell>
          <cell r="E11850">
            <v>0.61360000000000003</v>
          </cell>
        </row>
        <row r="11851">
          <cell r="A11851" t="str">
            <v>78206E</v>
          </cell>
          <cell r="B11851" t="str">
            <v>ELL,STREET,45 DEG,.75</v>
          </cell>
          <cell r="C11851">
            <v>2.64</v>
          </cell>
          <cell r="D11851">
            <v>3.76</v>
          </cell>
          <cell r="E11851">
            <v>1.7784</v>
          </cell>
        </row>
        <row r="11852">
          <cell r="A11852" t="str">
            <v>78206F</v>
          </cell>
          <cell r="B11852" t="str">
            <v>ELL,STREET,45 DEG,1.00</v>
          </cell>
          <cell r="C11852">
            <v>8.39</v>
          </cell>
          <cell r="D11852">
            <v>11.99</v>
          </cell>
          <cell r="E11852">
            <v>2.0695999999999999</v>
          </cell>
        </row>
        <row r="11853">
          <cell r="A11853" t="str">
            <v>78207A</v>
          </cell>
          <cell r="B11853" t="str">
            <v>ELBOW,45 DEG,.12</v>
          </cell>
          <cell r="C11853">
            <v>2.2200000000000002</v>
          </cell>
          <cell r="D11853">
            <v>3.18</v>
          </cell>
          <cell r="E11853">
            <v>1.1439999999999999</v>
          </cell>
        </row>
        <row r="11854">
          <cell r="A11854" t="str">
            <v>78207B</v>
          </cell>
          <cell r="B11854" t="str">
            <v>ELBOW,45 DEG,.25</v>
          </cell>
          <cell r="C11854">
            <v>2.19</v>
          </cell>
          <cell r="D11854">
            <v>3.13</v>
          </cell>
          <cell r="E11854">
            <v>1.2334400000000001</v>
          </cell>
        </row>
        <row r="11855">
          <cell r="A11855" t="str">
            <v>78207D</v>
          </cell>
          <cell r="B11855" t="str">
            <v>ELBOW,PIPE,.375,45DEG</v>
          </cell>
          <cell r="C11855">
            <v>1.78</v>
          </cell>
          <cell r="D11855">
            <v>2.54</v>
          </cell>
          <cell r="E11855">
            <v>1.1648000000000001</v>
          </cell>
        </row>
        <row r="11856">
          <cell r="A11856" t="str">
            <v>78207F</v>
          </cell>
          <cell r="B11856" t="str">
            <v>ELBOW,PIPE,.75,45DEG</v>
          </cell>
          <cell r="C11856">
            <v>2.11</v>
          </cell>
          <cell r="D11856">
            <v>3.02</v>
          </cell>
          <cell r="E11856">
            <v>1.1856</v>
          </cell>
        </row>
        <row r="11857">
          <cell r="A11857" t="str">
            <v>78207G</v>
          </cell>
          <cell r="B11857" t="str">
            <v>ELBOW,PIPE,45 DEG,1.00</v>
          </cell>
          <cell r="C11857">
            <v>1.95</v>
          </cell>
          <cell r="D11857">
            <v>2.78</v>
          </cell>
          <cell r="E11857">
            <v>1.3104</v>
          </cell>
        </row>
        <row r="11858">
          <cell r="A11858" t="str">
            <v>78207H</v>
          </cell>
          <cell r="B11858" t="str">
            <v>ELBOW,PIPE,1.50,45 DEG</v>
          </cell>
          <cell r="C11858">
            <v>12</v>
          </cell>
          <cell r="D11858">
            <v>17.14</v>
          </cell>
          <cell r="E11858">
            <v>2.7976000000000001</v>
          </cell>
        </row>
        <row r="11859">
          <cell r="A11859" t="str">
            <v>78207L</v>
          </cell>
          <cell r="B11859" t="str">
            <v>ELBOW,2.00,45 DEG,GALV</v>
          </cell>
          <cell r="C11859">
            <v>8.66</v>
          </cell>
          <cell r="D11859">
            <v>12.37</v>
          </cell>
          <cell r="E11859">
            <v>5.8406399999999996</v>
          </cell>
        </row>
        <row r="11860">
          <cell r="A11860" t="str">
            <v>78207R</v>
          </cell>
          <cell r="B11860" t="str">
            <v>ELBOW,PIPE,2.5,45DEG</v>
          </cell>
          <cell r="C11860">
            <v>17</v>
          </cell>
          <cell r="D11860">
            <v>24.29</v>
          </cell>
          <cell r="E11860">
            <v>10.66</v>
          </cell>
        </row>
        <row r="11861">
          <cell r="A11861" t="str">
            <v>78207S</v>
          </cell>
          <cell r="B11861" t="str">
            <v>ELBOW,1.25 X 45DEG</v>
          </cell>
          <cell r="C11861">
            <v>11.06</v>
          </cell>
          <cell r="D11861">
            <v>15.8</v>
          </cell>
          <cell r="E11861">
            <v>2.43824</v>
          </cell>
        </row>
        <row r="11862">
          <cell r="A11862" t="str">
            <v>78207T</v>
          </cell>
          <cell r="B11862" t="str">
            <v>ELBOW PIPE</v>
          </cell>
          <cell r="C11862">
            <v>2.38</v>
          </cell>
          <cell r="D11862">
            <v>3.4</v>
          </cell>
          <cell r="E11862">
            <v>1.6047199999999999</v>
          </cell>
        </row>
        <row r="11863">
          <cell r="A11863" t="str">
            <v>78208A</v>
          </cell>
          <cell r="B11863" t="str">
            <v>TEE,PIPE .25,150#,IRON</v>
          </cell>
          <cell r="C11863">
            <v>2.12</v>
          </cell>
          <cell r="D11863">
            <v>3.03</v>
          </cell>
          <cell r="E11863">
            <v>0.99924999999999997</v>
          </cell>
        </row>
        <row r="11864">
          <cell r="A11864" t="str">
            <v>78208B</v>
          </cell>
          <cell r="B11864" t="str">
            <v>TEE,PIPE .38,150#,IRON</v>
          </cell>
          <cell r="C11864">
            <v>4.5199999999999996</v>
          </cell>
          <cell r="D11864">
            <v>6.46</v>
          </cell>
          <cell r="E11864">
            <v>1.0296000000000001</v>
          </cell>
        </row>
        <row r="11865">
          <cell r="A11865" t="str">
            <v>78208C</v>
          </cell>
          <cell r="B11865" t="str">
            <v>TEE,PIPE .50,150#,IRON</v>
          </cell>
          <cell r="C11865">
            <v>1.44</v>
          </cell>
          <cell r="D11865">
            <v>2.0499999999999998</v>
          </cell>
          <cell r="E11865">
            <v>0.68928</v>
          </cell>
        </row>
        <row r="11866">
          <cell r="A11866" t="str">
            <v>78208E</v>
          </cell>
          <cell r="B11866" t="str">
            <v>TEE,PIPE,.75,150#,IRON</v>
          </cell>
          <cell r="C11866">
            <v>4.1500000000000004</v>
          </cell>
          <cell r="D11866">
            <v>5.93</v>
          </cell>
          <cell r="E11866">
            <v>0.98799999999999999</v>
          </cell>
        </row>
        <row r="11867">
          <cell r="A11867" t="str">
            <v>78208H</v>
          </cell>
          <cell r="B11867" t="str">
            <v>TEE,RED,1.00X1.00X.75</v>
          </cell>
          <cell r="C11867">
            <v>3.03</v>
          </cell>
          <cell r="D11867">
            <v>4.32</v>
          </cell>
          <cell r="E11867">
            <v>1.8720000000000001</v>
          </cell>
        </row>
        <row r="11868">
          <cell r="A11868" t="str">
            <v>78208J</v>
          </cell>
          <cell r="B11868" t="str">
            <v>TEE,PIPE,1.00,150#,IRON</v>
          </cell>
          <cell r="C11868">
            <v>3.41</v>
          </cell>
          <cell r="D11868">
            <v>4.87</v>
          </cell>
          <cell r="E11868">
            <v>1.71695</v>
          </cell>
        </row>
        <row r="11869">
          <cell r="A11869" t="str">
            <v>78208K</v>
          </cell>
          <cell r="B11869" t="str">
            <v>TEE,RED,.12X.12X.25</v>
          </cell>
          <cell r="C11869">
            <v>0.93</v>
          </cell>
          <cell r="D11869">
            <v>1.32</v>
          </cell>
          <cell r="E11869">
            <v>0.62712000000000001</v>
          </cell>
        </row>
        <row r="11870">
          <cell r="A11870" t="str">
            <v>78208L</v>
          </cell>
          <cell r="B11870" t="str">
            <v>TEE,PIPE,.25,BRASS</v>
          </cell>
          <cell r="C11870">
            <v>4.45</v>
          </cell>
          <cell r="D11870">
            <v>6.35</v>
          </cell>
          <cell r="E11870">
            <v>2.9952000000000001</v>
          </cell>
        </row>
        <row r="11871">
          <cell r="A11871" t="str">
            <v>78208P</v>
          </cell>
          <cell r="B11871" t="str">
            <v>TEE,PIPE 2.00,150#,IRON</v>
          </cell>
          <cell r="C11871">
            <v>26.52</v>
          </cell>
          <cell r="D11871">
            <v>37.89</v>
          </cell>
          <cell r="E11871">
            <v>5.46272</v>
          </cell>
        </row>
        <row r="11872">
          <cell r="A11872" t="str">
            <v>78208R</v>
          </cell>
          <cell r="B11872" t="str">
            <v>TEE,RED,1.25X1.25X1.00</v>
          </cell>
          <cell r="C11872">
            <v>4.8899999999999997</v>
          </cell>
          <cell r="D11872">
            <v>6.98</v>
          </cell>
          <cell r="E11872">
            <v>3.2968000000000002</v>
          </cell>
        </row>
        <row r="11873">
          <cell r="A11873" t="str">
            <v>78208S</v>
          </cell>
          <cell r="B11873" t="str">
            <v>TEE,RED,2X1.25X1.25,GALV</v>
          </cell>
          <cell r="C11873">
            <v>13.68</v>
          </cell>
          <cell r="D11873">
            <v>19.54</v>
          </cell>
          <cell r="E11873">
            <v>9.2248000000000001</v>
          </cell>
        </row>
        <row r="11874">
          <cell r="A11874" t="str">
            <v>78208U</v>
          </cell>
          <cell r="B11874" t="str">
            <v>TEE,PIPE,2.00,150#,GALV</v>
          </cell>
          <cell r="C11874">
            <v>6.1</v>
          </cell>
          <cell r="D11874">
            <v>8.7200000000000006</v>
          </cell>
          <cell r="E11874">
            <v>4.1184000000000003</v>
          </cell>
        </row>
        <row r="11875">
          <cell r="A11875" t="str">
            <v>78208V</v>
          </cell>
          <cell r="B11875" t="str">
            <v>TEE,PIPE,.75,150#,GALV</v>
          </cell>
          <cell r="C11875">
            <v>1</v>
          </cell>
          <cell r="D11875">
            <v>1.42</v>
          </cell>
          <cell r="E11875">
            <v>0.67288000000000003</v>
          </cell>
        </row>
        <row r="11876">
          <cell r="A11876" t="str">
            <v>78208X</v>
          </cell>
          <cell r="B11876" t="str">
            <v>TEE,PIPE,1.25,150#,IRON</v>
          </cell>
          <cell r="C11876">
            <v>4.68</v>
          </cell>
          <cell r="D11876">
            <v>6.68</v>
          </cell>
          <cell r="E11876">
            <v>3.1511999999999998</v>
          </cell>
        </row>
        <row r="11877">
          <cell r="A11877" t="str">
            <v>78208Y</v>
          </cell>
          <cell r="B11877" t="str">
            <v>TEE,RED,.50X.50X.25</v>
          </cell>
          <cell r="C11877">
            <v>5.56</v>
          </cell>
          <cell r="D11877">
            <v>7.94</v>
          </cell>
          <cell r="E11877">
            <v>0.99839999999999995</v>
          </cell>
        </row>
        <row r="11878">
          <cell r="A11878" t="str">
            <v>78209B</v>
          </cell>
          <cell r="B11878" t="str">
            <v>COUPLING,PIPE,.12,BR</v>
          </cell>
          <cell r="C11878">
            <v>0.93</v>
          </cell>
          <cell r="D11878">
            <v>1.33</v>
          </cell>
          <cell r="E11878">
            <v>0.52</v>
          </cell>
        </row>
        <row r="11879">
          <cell r="A11879" t="str">
            <v>78209C</v>
          </cell>
          <cell r="B11879" t="str">
            <v>COUPLING,PIPE,.25</v>
          </cell>
          <cell r="C11879">
            <v>1.3</v>
          </cell>
          <cell r="D11879">
            <v>1.85</v>
          </cell>
          <cell r="E11879">
            <v>0.78935999999999995</v>
          </cell>
        </row>
        <row r="11880">
          <cell r="A11880" t="str">
            <v>78209D</v>
          </cell>
          <cell r="B11880" t="str">
            <v>COUPLING,PIPE,.38</v>
          </cell>
          <cell r="C11880">
            <v>1.87</v>
          </cell>
          <cell r="D11880">
            <v>2.67</v>
          </cell>
          <cell r="E11880">
            <v>1.1363000000000001</v>
          </cell>
        </row>
        <row r="11881">
          <cell r="A11881" t="str">
            <v>78209E</v>
          </cell>
          <cell r="B11881" t="str">
            <v>COUPLING,PIPE,.50</v>
          </cell>
          <cell r="C11881">
            <v>4.57</v>
          </cell>
          <cell r="D11881">
            <v>6.53</v>
          </cell>
          <cell r="E11881">
            <v>1.2063999999999999</v>
          </cell>
        </row>
        <row r="11882">
          <cell r="A11882" t="str">
            <v>78209F</v>
          </cell>
          <cell r="B11882" t="str">
            <v>COUPLING,PIPE,.75</v>
          </cell>
          <cell r="C11882">
            <v>2.27</v>
          </cell>
          <cell r="D11882">
            <v>3.24</v>
          </cell>
          <cell r="E11882">
            <v>1.5287999999999999</v>
          </cell>
        </row>
        <row r="11883">
          <cell r="A11883" t="str">
            <v>78209G</v>
          </cell>
          <cell r="B11883" t="str">
            <v>COUPLING,PIPE,1.00</v>
          </cell>
          <cell r="C11883">
            <v>12.24</v>
          </cell>
          <cell r="D11883">
            <v>17.489999999999998</v>
          </cell>
          <cell r="E11883">
            <v>3.0894200000000001</v>
          </cell>
        </row>
        <row r="11884">
          <cell r="A11884" t="str">
            <v>78209H</v>
          </cell>
          <cell r="B11884" t="str">
            <v>COUPLING,PIPE,1.25</v>
          </cell>
          <cell r="C11884">
            <v>4.09</v>
          </cell>
          <cell r="D11884">
            <v>5.84</v>
          </cell>
          <cell r="E11884">
            <v>2.7559999999999998</v>
          </cell>
        </row>
        <row r="11885">
          <cell r="A11885" t="str">
            <v>78209J</v>
          </cell>
          <cell r="B11885" t="str">
            <v>COUPLING,PIPE,1.50</v>
          </cell>
          <cell r="C11885">
            <v>3.35</v>
          </cell>
          <cell r="D11885">
            <v>4.78</v>
          </cell>
          <cell r="E11885">
            <v>4.9088000000000003</v>
          </cell>
        </row>
        <row r="11886">
          <cell r="A11886" t="str">
            <v>78209K</v>
          </cell>
          <cell r="B11886" t="str">
            <v>COUPLING,PIPE,2.00</v>
          </cell>
          <cell r="C11886">
            <v>12.25</v>
          </cell>
          <cell r="D11886">
            <v>17.5</v>
          </cell>
          <cell r="E11886">
            <v>7.1766199999999998</v>
          </cell>
        </row>
        <row r="11887">
          <cell r="A11887" t="str">
            <v>78209W</v>
          </cell>
          <cell r="B11887" t="str">
            <v>COUPLING,PIPE,.125</v>
          </cell>
          <cell r="C11887">
            <v>2.36</v>
          </cell>
          <cell r="D11887">
            <v>3.37</v>
          </cell>
          <cell r="E11887">
            <v>0.8216</v>
          </cell>
        </row>
        <row r="11888">
          <cell r="A11888" t="str">
            <v>78210A</v>
          </cell>
          <cell r="B11888" t="str">
            <v>ELBOW,RED .25-.12</v>
          </cell>
          <cell r="C11888">
            <v>4.21</v>
          </cell>
          <cell r="D11888">
            <v>6.01</v>
          </cell>
          <cell r="E11888">
            <v>1.4039999999999999</v>
          </cell>
        </row>
        <row r="11889">
          <cell r="A11889" t="str">
            <v>78210B</v>
          </cell>
          <cell r="B11889" t="str">
            <v>ELBOW,RED,.38-.25</v>
          </cell>
          <cell r="C11889">
            <v>4.92</v>
          </cell>
          <cell r="D11889">
            <v>7.03</v>
          </cell>
          <cell r="E11889">
            <v>1.5391999999999999</v>
          </cell>
        </row>
        <row r="11890">
          <cell r="A11890" t="str">
            <v>78210G</v>
          </cell>
          <cell r="B11890" t="str">
            <v>ELBOW,RED,1.00-.75</v>
          </cell>
          <cell r="C11890">
            <v>1.58</v>
          </cell>
          <cell r="D11890">
            <v>2.2599999999999998</v>
          </cell>
          <cell r="E11890">
            <v>0.97760000000000002</v>
          </cell>
        </row>
        <row r="11891">
          <cell r="A11891" t="str">
            <v>78210H</v>
          </cell>
          <cell r="B11891" t="str">
            <v>ELBOW,RED,2.50-2.00</v>
          </cell>
          <cell r="C11891">
            <v>52.02</v>
          </cell>
          <cell r="D11891">
            <v>74.31</v>
          </cell>
          <cell r="E11891">
            <v>13.468</v>
          </cell>
        </row>
        <row r="11892">
          <cell r="A11892" t="str">
            <v>78210J</v>
          </cell>
          <cell r="B11892" t="str">
            <v>ELBOW,RED,1.50X1.00</v>
          </cell>
          <cell r="C11892">
            <v>5.65</v>
          </cell>
          <cell r="D11892">
            <v>8.08</v>
          </cell>
          <cell r="E11892">
            <v>3.4954399999999999</v>
          </cell>
        </row>
        <row r="11893">
          <cell r="A11893" t="str">
            <v>78210L</v>
          </cell>
          <cell r="B11893" t="str">
            <v>ELBOW,RED,2.00-1.50,GALV</v>
          </cell>
          <cell r="C11893">
            <v>7.69</v>
          </cell>
          <cell r="D11893">
            <v>10.99</v>
          </cell>
          <cell r="E11893">
            <v>5.1896000000000004</v>
          </cell>
        </row>
        <row r="11894">
          <cell r="A11894" t="str">
            <v>78210M</v>
          </cell>
          <cell r="B11894" t="str">
            <v>ELBOW,RED,1.25-1.00</v>
          </cell>
          <cell r="C11894">
            <v>1.98</v>
          </cell>
          <cell r="D11894">
            <v>2.83</v>
          </cell>
          <cell r="E11894">
            <v>1.33453</v>
          </cell>
        </row>
        <row r="11895">
          <cell r="A11895" t="str">
            <v>78210R</v>
          </cell>
          <cell r="B11895" t="str">
            <v>ELBOW,RED,2.00-1.50</v>
          </cell>
          <cell r="C11895">
            <v>9.01</v>
          </cell>
          <cell r="D11895">
            <v>12.87</v>
          </cell>
          <cell r="E11895">
            <v>4.1894099999999996</v>
          </cell>
        </row>
        <row r="11896">
          <cell r="A11896" t="str">
            <v>78210T</v>
          </cell>
          <cell r="B11896" t="str">
            <v>ELBOW,RED,2.00-1.25</v>
          </cell>
          <cell r="C11896">
            <v>7.63</v>
          </cell>
          <cell r="D11896">
            <v>10.9</v>
          </cell>
          <cell r="E11896">
            <v>5.0023999999999997</v>
          </cell>
        </row>
        <row r="11897">
          <cell r="A11897" t="str">
            <v>78210W</v>
          </cell>
          <cell r="B11897" t="str">
            <v>ELBOW,RED,1.50-1.25</v>
          </cell>
          <cell r="C11897">
            <v>4.5199999999999996</v>
          </cell>
          <cell r="D11897">
            <v>6.46</v>
          </cell>
          <cell r="E11897">
            <v>3.1720000000000002</v>
          </cell>
        </row>
        <row r="11898">
          <cell r="A11898" t="str">
            <v>78211A</v>
          </cell>
          <cell r="B11898" t="str">
            <v>COUPLING,RED .25-.12</v>
          </cell>
          <cell r="C11898">
            <v>1.39</v>
          </cell>
          <cell r="D11898">
            <v>1.98</v>
          </cell>
          <cell r="E11898">
            <v>0.79940999999999995</v>
          </cell>
        </row>
        <row r="11899">
          <cell r="A11899" t="str">
            <v>78211B</v>
          </cell>
          <cell r="B11899" t="str">
            <v>COUPLING,RED .5-.25</v>
          </cell>
          <cell r="C11899">
            <v>3.14</v>
          </cell>
          <cell r="D11899">
            <v>4.4800000000000004</v>
          </cell>
          <cell r="E11899">
            <v>0.8528</v>
          </cell>
        </row>
        <row r="11900">
          <cell r="A11900" t="str">
            <v>78211F</v>
          </cell>
          <cell r="B11900" t="str">
            <v>COUPLING,RED 1-.75</v>
          </cell>
          <cell r="C11900">
            <v>5.87</v>
          </cell>
          <cell r="D11900">
            <v>8.3800000000000008</v>
          </cell>
          <cell r="E11900">
            <v>1.3</v>
          </cell>
        </row>
        <row r="11901">
          <cell r="A11901" t="str">
            <v>78211G</v>
          </cell>
          <cell r="B11901" t="str">
            <v>COUPLING,RED 2.5-2</v>
          </cell>
          <cell r="C11901">
            <v>27.2</v>
          </cell>
          <cell r="D11901">
            <v>38.86</v>
          </cell>
          <cell r="E11901">
            <v>7.6336000000000004</v>
          </cell>
        </row>
        <row r="11902">
          <cell r="A11902" t="str">
            <v>78211K</v>
          </cell>
          <cell r="B11902" t="str">
            <v>COUPLING,RED 3-2.5</v>
          </cell>
          <cell r="C11902">
            <v>34.61</v>
          </cell>
          <cell r="D11902">
            <v>49.44</v>
          </cell>
          <cell r="E11902">
            <v>13.1456</v>
          </cell>
        </row>
        <row r="11903">
          <cell r="A11903" t="str">
            <v>78211L</v>
          </cell>
          <cell r="B11903" t="str">
            <v>COUPLING,RED .75-.5</v>
          </cell>
          <cell r="C11903">
            <v>3.5</v>
          </cell>
          <cell r="D11903">
            <v>4.99</v>
          </cell>
          <cell r="E11903">
            <v>0.95804999999999996</v>
          </cell>
        </row>
        <row r="11904">
          <cell r="A11904" t="str">
            <v>78211N</v>
          </cell>
          <cell r="B11904" t="str">
            <v>COUPLING,RED 2-1.5</v>
          </cell>
          <cell r="C11904">
            <v>14.4</v>
          </cell>
          <cell r="D11904">
            <v>20.57</v>
          </cell>
          <cell r="E11904">
            <v>2.7620300000000002</v>
          </cell>
        </row>
        <row r="11905">
          <cell r="A11905" t="str">
            <v>78211U</v>
          </cell>
          <cell r="B11905" t="str">
            <v>COUPLING,RED 3-2</v>
          </cell>
          <cell r="C11905">
            <v>12.94</v>
          </cell>
          <cell r="D11905">
            <v>18.48</v>
          </cell>
          <cell r="E11905">
            <v>8.7256</v>
          </cell>
        </row>
        <row r="11906">
          <cell r="A11906" t="str">
            <v>78211X</v>
          </cell>
          <cell r="B11906" t="str">
            <v>COUPLING,RED 1.25-1</v>
          </cell>
          <cell r="C11906">
            <v>2.92</v>
          </cell>
          <cell r="D11906">
            <v>4.17</v>
          </cell>
          <cell r="E11906">
            <v>1.9656</v>
          </cell>
        </row>
        <row r="11907">
          <cell r="A11907" t="str">
            <v>78212A</v>
          </cell>
          <cell r="B11907" t="str">
            <v>BUSHING,RED,.38-.25</v>
          </cell>
          <cell r="C11907">
            <v>0.47</v>
          </cell>
          <cell r="D11907">
            <v>0.67</v>
          </cell>
          <cell r="E11907">
            <v>0.28079999999999999</v>
          </cell>
        </row>
        <row r="11908">
          <cell r="A11908" t="str">
            <v>78212B</v>
          </cell>
          <cell r="B11908" t="str">
            <v>BUSHING,RED,.50X.12</v>
          </cell>
          <cell r="C11908">
            <v>0.83</v>
          </cell>
          <cell r="D11908">
            <v>1.18</v>
          </cell>
          <cell r="E11908">
            <v>0.54125999999999996</v>
          </cell>
        </row>
        <row r="11909">
          <cell r="A11909" t="str">
            <v>78212C</v>
          </cell>
          <cell r="B11909" t="str">
            <v>BUSHING,RED,.50X.25</v>
          </cell>
          <cell r="C11909">
            <v>2.17</v>
          </cell>
          <cell r="D11909">
            <v>3.1</v>
          </cell>
          <cell r="E11909">
            <v>0.44719999999999999</v>
          </cell>
        </row>
        <row r="11910">
          <cell r="A11910" t="str">
            <v>78212D</v>
          </cell>
          <cell r="B11910" t="str">
            <v>BUSHING,RED,.50-.38</v>
          </cell>
          <cell r="C11910">
            <v>0.89</v>
          </cell>
          <cell r="D11910">
            <v>1.27</v>
          </cell>
          <cell r="E11910">
            <v>0.58430000000000004</v>
          </cell>
        </row>
        <row r="11911">
          <cell r="A11911" t="str">
            <v>78212F</v>
          </cell>
          <cell r="B11911" t="str">
            <v>BUSH,RED,.75X.25</v>
          </cell>
          <cell r="C11911">
            <v>1.02</v>
          </cell>
          <cell r="D11911">
            <v>1.46</v>
          </cell>
          <cell r="E11911">
            <v>0.62849999999999995</v>
          </cell>
        </row>
        <row r="11912">
          <cell r="A11912" t="str">
            <v>78212G</v>
          </cell>
          <cell r="B11912" t="str">
            <v>BUSH,RED,.75X.50</v>
          </cell>
          <cell r="C11912">
            <v>3.34</v>
          </cell>
          <cell r="D11912">
            <v>4.7699999999999996</v>
          </cell>
          <cell r="E11912">
            <v>0.75004999999999999</v>
          </cell>
        </row>
        <row r="11913">
          <cell r="A11913" t="str">
            <v>78212H</v>
          </cell>
          <cell r="B11913" t="str">
            <v>BUSHING,RED,.75-.50,GALV</v>
          </cell>
          <cell r="C11913">
            <v>0.53</v>
          </cell>
          <cell r="D11913">
            <v>0.75</v>
          </cell>
          <cell r="E11913">
            <v>0.35776000000000002</v>
          </cell>
        </row>
        <row r="11914">
          <cell r="A11914" t="str">
            <v>78212J</v>
          </cell>
          <cell r="B11914" t="str">
            <v>BUSH,RED,1.00-.25</v>
          </cell>
          <cell r="C11914">
            <v>5.07</v>
          </cell>
          <cell r="D11914">
            <v>7.24</v>
          </cell>
          <cell r="E11914">
            <v>1.31487</v>
          </cell>
        </row>
        <row r="11915">
          <cell r="A11915" t="str">
            <v>78212K</v>
          </cell>
          <cell r="B11915" t="str">
            <v>BUSH,RED,1.00X.375</v>
          </cell>
          <cell r="C11915">
            <v>7.59</v>
          </cell>
          <cell r="D11915">
            <v>10.84</v>
          </cell>
          <cell r="E11915">
            <v>1.3728</v>
          </cell>
        </row>
        <row r="11916">
          <cell r="A11916" t="str">
            <v>78212N</v>
          </cell>
          <cell r="B11916" t="str">
            <v>BUSHING,RED,1.25-1</v>
          </cell>
          <cell r="C11916">
            <v>11.62</v>
          </cell>
          <cell r="D11916">
            <v>16.600000000000001</v>
          </cell>
          <cell r="E11916">
            <v>1.3845799999999999</v>
          </cell>
        </row>
        <row r="11917">
          <cell r="A11917" t="str">
            <v>78212P</v>
          </cell>
          <cell r="B11917" t="str">
            <v>BUSHING,RED,3.0-2.0</v>
          </cell>
          <cell r="C11917">
            <v>8.6199999999999992</v>
          </cell>
          <cell r="D11917">
            <v>12.31</v>
          </cell>
          <cell r="E11917">
            <v>5.8136000000000001</v>
          </cell>
        </row>
        <row r="11918">
          <cell r="A11918" t="str">
            <v>78212T</v>
          </cell>
          <cell r="B11918" t="str">
            <v>BUSHING,RED,1.0-.50</v>
          </cell>
          <cell r="C11918">
            <v>3.06</v>
          </cell>
          <cell r="D11918">
            <v>4.37</v>
          </cell>
          <cell r="E11918">
            <v>1.8928</v>
          </cell>
        </row>
        <row r="11919">
          <cell r="A11919" t="str">
            <v>78212V</v>
          </cell>
          <cell r="B11919" t="str">
            <v>BUSHING,RED,2.5-2.0</v>
          </cell>
          <cell r="C11919">
            <v>15.3</v>
          </cell>
          <cell r="D11919">
            <v>21.86</v>
          </cell>
          <cell r="E11919">
            <v>6.3023999999999996</v>
          </cell>
        </row>
        <row r="11920">
          <cell r="A11920" t="str">
            <v>78212W</v>
          </cell>
          <cell r="B11920" t="str">
            <v>BUSHING,RED,2.00-1.50</v>
          </cell>
          <cell r="C11920">
            <v>6.85</v>
          </cell>
          <cell r="D11920">
            <v>9.7899999999999991</v>
          </cell>
          <cell r="E11920">
            <v>3.9935999999999998</v>
          </cell>
        </row>
        <row r="11921">
          <cell r="A11921" t="str">
            <v>78212X</v>
          </cell>
          <cell r="B11921" t="str">
            <v>BUSHING,RED,2.00-1.25</v>
          </cell>
          <cell r="C11921">
            <v>10.01</v>
          </cell>
          <cell r="D11921">
            <v>14.29</v>
          </cell>
          <cell r="E11921">
            <v>3.12</v>
          </cell>
        </row>
        <row r="11922">
          <cell r="A11922" t="str">
            <v>78212Y</v>
          </cell>
          <cell r="B11922" t="str">
            <v>BUSHING,RED,2.0-.75,GALV</v>
          </cell>
          <cell r="C11922">
            <v>10.89</v>
          </cell>
          <cell r="D11922">
            <v>15.56</v>
          </cell>
          <cell r="E11922">
            <v>7.3423999999999996</v>
          </cell>
        </row>
        <row r="11923">
          <cell r="A11923" t="str">
            <v>78213A</v>
          </cell>
          <cell r="B11923" t="str">
            <v>ADAPTER,PIPE,.25-.12</v>
          </cell>
          <cell r="C11923">
            <v>0.5</v>
          </cell>
          <cell r="D11923">
            <v>0.72</v>
          </cell>
          <cell r="E11923">
            <v>0.32240000000000002</v>
          </cell>
        </row>
        <row r="11924">
          <cell r="A11924" t="str">
            <v>78215A</v>
          </cell>
          <cell r="B11924" t="str">
            <v>PIPE,1 X 4.00 TBE</v>
          </cell>
          <cell r="C11924">
            <v>2.52</v>
          </cell>
          <cell r="D11924">
            <v>3.59</v>
          </cell>
          <cell r="E11924">
            <v>1.55376</v>
          </cell>
        </row>
        <row r="11925">
          <cell r="A11925" t="str">
            <v>78215K</v>
          </cell>
          <cell r="B11925" t="str">
            <v>PIPE,1 X 5.00 TBE</v>
          </cell>
          <cell r="C11925">
            <v>2.86</v>
          </cell>
          <cell r="D11925">
            <v>4.08</v>
          </cell>
          <cell r="E11925">
            <v>1.768</v>
          </cell>
        </row>
        <row r="11926">
          <cell r="A11926" t="str">
            <v>78215U</v>
          </cell>
          <cell r="B11926" t="str">
            <v>PIPE,1 X 6.00 TBE</v>
          </cell>
          <cell r="C11926">
            <v>2.73</v>
          </cell>
          <cell r="D11926">
            <v>3.9</v>
          </cell>
          <cell r="E11926">
            <v>1.8408</v>
          </cell>
        </row>
        <row r="11927">
          <cell r="A11927" t="str">
            <v>78280A</v>
          </cell>
          <cell r="B11927" t="str">
            <v>PLUG,PIPE SLOTHD .12</v>
          </cell>
          <cell r="C11927">
            <v>0.14000000000000001</v>
          </cell>
          <cell r="D11927">
            <v>0.19</v>
          </cell>
          <cell r="E11927">
            <v>8.3199999999999996E-2</v>
          </cell>
        </row>
        <row r="11928">
          <cell r="A11928" t="str">
            <v>78280B</v>
          </cell>
          <cell r="B11928" t="str">
            <v>PLUG,PIPE SLOTHD .25</v>
          </cell>
          <cell r="C11928">
            <v>0.21</v>
          </cell>
          <cell r="D11928">
            <v>0.3</v>
          </cell>
          <cell r="E11928">
            <v>0.14560000000000001</v>
          </cell>
        </row>
        <row r="11929">
          <cell r="A11929" t="str">
            <v>78282A</v>
          </cell>
          <cell r="B11929" t="str">
            <v>PLUG,SQ HD PIPE,.12</v>
          </cell>
          <cell r="C11929">
            <v>0.35</v>
          </cell>
          <cell r="D11929">
            <v>0.5</v>
          </cell>
          <cell r="E11929">
            <v>7.8E-2</v>
          </cell>
        </row>
        <row r="11930">
          <cell r="A11930" t="str">
            <v>78282B</v>
          </cell>
          <cell r="B11930" t="str">
            <v>PLUG,PIPE,SQHD,.12,GALV</v>
          </cell>
          <cell r="C11930">
            <v>0.14000000000000001</v>
          </cell>
          <cell r="D11930">
            <v>0.19</v>
          </cell>
          <cell r="E11930">
            <v>8.3199999999999996E-2</v>
          </cell>
        </row>
        <row r="11931">
          <cell r="A11931" t="str">
            <v>78282C</v>
          </cell>
          <cell r="B11931" t="str">
            <v>PLUG,SQ HD PIPE,.25</v>
          </cell>
          <cell r="C11931">
            <v>0.36</v>
          </cell>
          <cell r="D11931">
            <v>0.51</v>
          </cell>
          <cell r="E11931">
            <v>0.20383999999999999</v>
          </cell>
        </row>
        <row r="11932">
          <cell r="A11932" t="str">
            <v>78282D</v>
          </cell>
          <cell r="B11932" t="str">
            <v>PLUG,PIPE,SQ HD,.38</v>
          </cell>
          <cell r="C11932">
            <v>0.97</v>
          </cell>
          <cell r="D11932">
            <v>1.39</v>
          </cell>
          <cell r="E11932">
            <v>0.22422</v>
          </cell>
        </row>
        <row r="11933">
          <cell r="A11933" t="str">
            <v>78282E</v>
          </cell>
          <cell r="B11933" t="str">
            <v>PLUG,PIPE,SQ HD,.50</v>
          </cell>
          <cell r="C11933">
            <v>1.1000000000000001</v>
          </cell>
          <cell r="D11933">
            <v>1.58</v>
          </cell>
          <cell r="E11933">
            <v>0.33279999999999998</v>
          </cell>
        </row>
        <row r="11934">
          <cell r="A11934" t="str">
            <v>78282F</v>
          </cell>
          <cell r="B11934" t="str">
            <v>PLUG,PIPE HXHD,.75</v>
          </cell>
          <cell r="C11934">
            <v>1.25</v>
          </cell>
          <cell r="D11934">
            <v>1.79</v>
          </cell>
          <cell r="E11934">
            <v>0.75919999999999999</v>
          </cell>
        </row>
        <row r="11935">
          <cell r="A11935" t="str">
            <v>78282G</v>
          </cell>
          <cell r="B11935" t="str">
            <v>PLUG,PIPE,SQ HD,1.00</v>
          </cell>
          <cell r="C11935">
            <v>2.73</v>
          </cell>
          <cell r="D11935">
            <v>3.9</v>
          </cell>
          <cell r="E11935">
            <v>1.0504</v>
          </cell>
        </row>
        <row r="11936">
          <cell r="A11936" t="str">
            <v>78282H</v>
          </cell>
          <cell r="B11936" t="str">
            <v>PLUG,PIPE,SQ HD,1.25</v>
          </cell>
          <cell r="C11936">
            <v>6.25</v>
          </cell>
          <cell r="D11936">
            <v>8.93</v>
          </cell>
          <cell r="E11936">
            <v>1.3280799999999999</v>
          </cell>
        </row>
        <row r="11937">
          <cell r="A11937" t="str">
            <v>78282J</v>
          </cell>
          <cell r="B11937" t="str">
            <v>PLUG,PIPE,SQ HD,1.5</v>
          </cell>
          <cell r="C11937">
            <v>3.6</v>
          </cell>
          <cell r="D11937">
            <v>5.14</v>
          </cell>
          <cell r="E11937">
            <v>1.8917600000000001</v>
          </cell>
        </row>
        <row r="11938">
          <cell r="A11938" t="str">
            <v>78282K</v>
          </cell>
          <cell r="B11938" t="str">
            <v>PLUG,PIPE,SQ HD,.12</v>
          </cell>
          <cell r="C11938">
            <v>0.3</v>
          </cell>
          <cell r="D11938">
            <v>0.42</v>
          </cell>
          <cell r="E11938">
            <v>5.1999999999999998E-2</v>
          </cell>
        </row>
        <row r="11939">
          <cell r="A11939" t="str">
            <v>78282N</v>
          </cell>
          <cell r="B11939" t="str">
            <v>PLUG,PIPE,SQ HD,1.5,GALV</v>
          </cell>
          <cell r="C11939">
            <v>3.55</v>
          </cell>
          <cell r="D11939">
            <v>5.0599999999999996</v>
          </cell>
          <cell r="E11939">
            <v>2.3919999999999999</v>
          </cell>
        </row>
        <row r="11940">
          <cell r="A11940" t="str">
            <v>78282S</v>
          </cell>
          <cell r="B11940" t="str">
            <v>PLUG,PIPE,SQ HD,2.5</v>
          </cell>
          <cell r="C11940">
            <v>4.66</v>
          </cell>
          <cell r="D11940">
            <v>6.65</v>
          </cell>
          <cell r="E11940">
            <v>3.1408</v>
          </cell>
        </row>
        <row r="11941">
          <cell r="A11941" t="str">
            <v>78282U</v>
          </cell>
          <cell r="B11941" t="str">
            <v>PLUG,PIPE,SQ HD,3.0</v>
          </cell>
          <cell r="C11941">
            <v>5.46</v>
          </cell>
          <cell r="D11941">
            <v>7.8</v>
          </cell>
          <cell r="E11941">
            <v>3.6816</v>
          </cell>
        </row>
        <row r="11942">
          <cell r="A11942" t="str">
            <v>78282W</v>
          </cell>
          <cell r="B11942" t="str">
            <v>PLUG,PIPE,SQ HD,.25</v>
          </cell>
          <cell r="C11942">
            <v>0.18</v>
          </cell>
          <cell r="D11942">
            <v>0.26</v>
          </cell>
          <cell r="E11942">
            <v>0.104</v>
          </cell>
        </row>
        <row r="11943">
          <cell r="A11943" t="str">
            <v>78282Z</v>
          </cell>
          <cell r="B11943" t="str">
            <v>PLUG,SQ HD PIPE,.75</v>
          </cell>
          <cell r="C11943">
            <v>4.2</v>
          </cell>
          <cell r="D11943">
            <v>6</v>
          </cell>
          <cell r="E11943">
            <v>1.0920000000000001</v>
          </cell>
        </row>
        <row r="11944">
          <cell r="A11944" t="str">
            <v>78283A</v>
          </cell>
          <cell r="B11944" t="str">
            <v>PLUG,PIPE,CTSKSQHD,.50</v>
          </cell>
          <cell r="C11944">
            <v>0.26</v>
          </cell>
          <cell r="D11944">
            <v>0.36</v>
          </cell>
          <cell r="E11944">
            <v>0.17133000000000001</v>
          </cell>
        </row>
        <row r="11945">
          <cell r="A11945" t="str">
            <v>78283B</v>
          </cell>
          <cell r="B11945" t="str">
            <v>PLUG,CTSKSQHD PIPE,.75</v>
          </cell>
          <cell r="C11945">
            <v>0.93</v>
          </cell>
          <cell r="D11945">
            <v>1.33</v>
          </cell>
          <cell r="E11945">
            <v>0.25319000000000003</v>
          </cell>
        </row>
        <row r="11946">
          <cell r="A11946" t="str">
            <v>78283C</v>
          </cell>
          <cell r="B11946" t="str">
            <v>PLUG,PIPE,SOCHD,1.00,PLT</v>
          </cell>
          <cell r="C11946">
            <v>0.61</v>
          </cell>
          <cell r="D11946">
            <v>0.87</v>
          </cell>
          <cell r="E11946">
            <v>0.37440000000000001</v>
          </cell>
        </row>
        <row r="11947">
          <cell r="A11947" t="str">
            <v>78283D</v>
          </cell>
          <cell r="B11947" t="str">
            <v>PLUG,PIPECTSKHD,1.25</v>
          </cell>
          <cell r="C11947">
            <v>1.7</v>
          </cell>
          <cell r="D11947">
            <v>2.4300000000000002</v>
          </cell>
          <cell r="E11947">
            <v>0.92559999999999998</v>
          </cell>
        </row>
        <row r="11948">
          <cell r="A11948" t="str">
            <v>78283E</v>
          </cell>
          <cell r="B11948" t="str">
            <v>PLUG,PIPE,CTSKHD,1.5</v>
          </cell>
          <cell r="C11948">
            <v>13.26</v>
          </cell>
          <cell r="D11948">
            <v>18.940000000000001</v>
          </cell>
          <cell r="E11948">
            <v>2.6686399999999999</v>
          </cell>
        </row>
        <row r="11949">
          <cell r="A11949" t="str">
            <v>78283G</v>
          </cell>
          <cell r="B11949" t="str">
            <v>PLUG,PIPE,CTSKHD,.25</v>
          </cell>
          <cell r="C11949">
            <v>0.5</v>
          </cell>
          <cell r="D11949">
            <v>0.71</v>
          </cell>
          <cell r="E11949">
            <v>0.10875</v>
          </cell>
        </row>
        <row r="11950">
          <cell r="A11950" t="str">
            <v>78283H</v>
          </cell>
          <cell r="B11950" t="str">
            <v>PLUG,PIPE,CTSKHD,2.0</v>
          </cell>
          <cell r="C11950">
            <v>18.36</v>
          </cell>
          <cell r="D11950">
            <v>26.23</v>
          </cell>
          <cell r="E11950">
            <v>5.8343999999999996</v>
          </cell>
        </row>
        <row r="11951">
          <cell r="A11951" t="str">
            <v>78283J</v>
          </cell>
          <cell r="B11951" t="str">
            <v>PLUG,SOCHDPIPE,.50,PLTD</v>
          </cell>
          <cell r="C11951">
            <v>0.2</v>
          </cell>
          <cell r="D11951">
            <v>0.28999999999999998</v>
          </cell>
          <cell r="E11951">
            <v>0.15104999999999999</v>
          </cell>
        </row>
        <row r="11952">
          <cell r="A11952" t="str">
            <v>78283M</v>
          </cell>
          <cell r="B11952" t="str">
            <v>PLUG,PIPE,CTSKHD,1,GALV</v>
          </cell>
          <cell r="C11952">
            <v>0.8</v>
          </cell>
          <cell r="D11952">
            <v>1.1399999999999999</v>
          </cell>
          <cell r="E11952">
            <v>0.44719999999999999</v>
          </cell>
        </row>
        <row r="11953">
          <cell r="A11953" t="str">
            <v>78451A</v>
          </cell>
          <cell r="B11953" t="str">
            <v>CPSCRFLY,.50-20X1.75</v>
          </cell>
          <cell r="C11953">
            <v>7.69</v>
          </cell>
          <cell r="D11953">
            <v>10.99</v>
          </cell>
          <cell r="E11953">
            <v>5.1896000000000004</v>
          </cell>
        </row>
        <row r="11954">
          <cell r="A11954" t="str">
            <v>78515T</v>
          </cell>
          <cell r="B11954" t="str">
            <v>LEVER CROSS SHAFT</v>
          </cell>
          <cell r="C11954">
            <v>200.48</v>
          </cell>
          <cell r="D11954">
            <v>286.39999999999998</v>
          </cell>
          <cell r="E11954">
            <v>197.11859999999999</v>
          </cell>
        </row>
        <row r="11955">
          <cell r="A11955" t="str">
            <v>78515U</v>
          </cell>
          <cell r="B11955" t="str">
            <v>LEVER CROSS SHAFT</v>
          </cell>
          <cell r="C11955">
            <v>50.15</v>
          </cell>
          <cell r="D11955">
            <v>71.64</v>
          </cell>
          <cell r="E11955">
            <v>33.7376</v>
          </cell>
        </row>
        <row r="11956">
          <cell r="A11956" t="str">
            <v>78782A</v>
          </cell>
          <cell r="B11956" t="str">
            <v>SPACER,THERM HSG</v>
          </cell>
          <cell r="C11956">
            <v>205.18</v>
          </cell>
          <cell r="D11956">
            <v>293.11</v>
          </cell>
          <cell r="E11956">
            <v>33.654400000000003</v>
          </cell>
        </row>
        <row r="11957">
          <cell r="A11957" t="str">
            <v>78843A</v>
          </cell>
          <cell r="B11957" t="str">
            <v>BEARING, BALL</v>
          </cell>
          <cell r="C11957">
            <v>35.72</v>
          </cell>
          <cell r="D11957">
            <v>51.03</v>
          </cell>
          <cell r="E11957">
            <v>12.604799999999999</v>
          </cell>
        </row>
        <row r="11958">
          <cell r="A11958" t="str">
            <v>78843C</v>
          </cell>
          <cell r="B11958" t="str">
            <v>BEARING, BALL</v>
          </cell>
          <cell r="C11958">
            <v>44.88</v>
          </cell>
          <cell r="D11958">
            <v>64.11</v>
          </cell>
          <cell r="E11958">
            <v>7.54</v>
          </cell>
        </row>
        <row r="11959">
          <cell r="A11959" t="str">
            <v>78899A</v>
          </cell>
          <cell r="B11959" t="str">
            <v>CAP,PIPE,.25</v>
          </cell>
          <cell r="C11959">
            <v>1.1399999999999999</v>
          </cell>
          <cell r="D11959">
            <v>1.63</v>
          </cell>
          <cell r="E11959">
            <v>0.76959999999999995</v>
          </cell>
        </row>
        <row r="11960">
          <cell r="A11960" t="str">
            <v>78899B</v>
          </cell>
          <cell r="B11960" t="str">
            <v>CAP,PIPE,.38</v>
          </cell>
          <cell r="C11960">
            <v>1.89</v>
          </cell>
          <cell r="D11960">
            <v>2.7</v>
          </cell>
          <cell r="E11960">
            <v>0.4264</v>
          </cell>
        </row>
        <row r="11961">
          <cell r="A11961" t="str">
            <v>78899G</v>
          </cell>
          <cell r="B11961" t="str">
            <v>CAP,PIPE,1.5</v>
          </cell>
          <cell r="C11961">
            <v>2.37</v>
          </cell>
          <cell r="D11961">
            <v>3.39</v>
          </cell>
          <cell r="E11961">
            <v>1.6015999999999999</v>
          </cell>
        </row>
        <row r="11962">
          <cell r="A11962" t="str">
            <v>78899H</v>
          </cell>
          <cell r="B11962" t="str">
            <v>CAP,PIPE,2.0</v>
          </cell>
          <cell r="C11962">
            <v>8.3800000000000008</v>
          </cell>
          <cell r="D11962">
            <v>11.98</v>
          </cell>
          <cell r="E11962">
            <v>2.2048000000000001</v>
          </cell>
        </row>
        <row r="11963">
          <cell r="A11963" t="str">
            <v>78915A</v>
          </cell>
          <cell r="B11963" t="str">
            <v>HOSE,3.5X4.0X5 LG</v>
          </cell>
          <cell r="C11963">
            <v>8.98</v>
          </cell>
          <cell r="D11963">
            <v>12.82</v>
          </cell>
          <cell r="E11963">
            <v>6.0528000000000004</v>
          </cell>
        </row>
        <row r="11964">
          <cell r="A11964" t="str">
            <v>78915E</v>
          </cell>
          <cell r="B11964" t="str">
            <v>HOSE,3.5X4.0X2.25 LG</v>
          </cell>
          <cell r="C11964">
            <v>5.77</v>
          </cell>
          <cell r="D11964">
            <v>8.25</v>
          </cell>
          <cell r="E11964">
            <v>3.8896000000000002</v>
          </cell>
        </row>
        <row r="11965">
          <cell r="A11965" t="str">
            <v>78920C</v>
          </cell>
          <cell r="B11965" t="str">
            <v>TEE,SERVICE,.50</v>
          </cell>
          <cell r="C11965">
            <v>6.33</v>
          </cell>
          <cell r="D11965">
            <v>9.0500000000000007</v>
          </cell>
          <cell r="E11965">
            <v>4.3263999999999996</v>
          </cell>
        </row>
        <row r="11966">
          <cell r="A11966" t="str">
            <v>78920D</v>
          </cell>
          <cell r="B11966" t="str">
            <v>TEE SERVICE</v>
          </cell>
          <cell r="C11966">
            <v>7.14</v>
          </cell>
          <cell r="D11966">
            <v>10.199999999999999</v>
          </cell>
          <cell r="E11966">
            <v>4.8151999999999999</v>
          </cell>
        </row>
        <row r="11967">
          <cell r="A11967" t="str">
            <v>78920E</v>
          </cell>
          <cell r="B11967" t="str">
            <v>TEE,SERVICE,.75,GALV</v>
          </cell>
          <cell r="C11967">
            <v>3.72</v>
          </cell>
          <cell r="D11967">
            <v>5.31</v>
          </cell>
          <cell r="E11967">
            <v>2.5064000000000002</v>
          </cell>
        </row>
        <row r="11968">
          <cell r="A11968" t="str">
            <v>78927A</v>
          </cell>
          <cell r="B11968" t="str">
            <v>HOSE, 4.0 X 4.5 X 2.25LG</v>
          </cell>
          <cell r="C11968">
            <v>4.3</v>
          </cell>
          <cell r="D11968">
            <v>6.14</v>
          </cell>
          <cell r="E11968">
            <v>2.9007900000000002</v>
          </cell>
        </row>
        <row r="11969">
          <cell r="A11969" t="str">
            <v>78927M</v>
          </cell>
          <cell r="B11969" t="str">
            <v>HOSE, 4.0 X 4.5 X 2.5LG</v>
          </cell>
          <cell r="C11969">
            <v>10.52</v>
          </cell>
          <cell r="D11969">
            <v>15.02</v>
          </cell>
          <cell r="E11969">
            <v>5.6887999999999996</v>
          </cell>
        </row>
        <row r="11970">
          <cell r="A11970" t="str">
            <v>78932A</v>
          </cell>
          <cell r="B11970" t="str">
            <v>HOSE,1.00X1.38X3.50 LG</v>
          </cell>
          <cell r="C11970">
            <v>10.3</v>
          </cell>
          <cell r="D11970">
            <v>14.72</v>
          </cell>
          <cell r="E11970">
            <v>3.016</v>
          </cell>
        </row>
        <row r="11971">
          <cell r="A11971" t="str">
            <v>78932G</v>
          </cell>
          <cell r="B11971" t="str">
            <v>HOSE,1.00X1.38X2.00 LG</v>
          </cell>
          <cell r="C11971">
            <v>4.53</v>
          </cell>
          <cell r="D11971">
            <v>6.47</v>
          </cell>
          <cell r="E11971">
            <v>2.7559999999999998</v>
          </cell>
        </row>
        <row r="11972">
          <cell r="A11972" t="str">
            <v>78932K</v>
          </cell>
          <cell r="B11972" t="str">
            <v>HOSE,1.00X1.38X3.00 LG</v>
          </cell>
          <cell r="C11972">
            <v>1.08</v>
          </cell>
          <cell r="D11972">
            <v>1.54</v>
          </cell>
          <cell r="E11972">
            <v>0.66830000000000001</v>
          </cell>
        </row>
        <row r="11973">
          <cell r="A11973" t="str">
            <v>7915A</v>
          </cell>
          <cell r="B11973" t="str">
            <v>PIPE,.38 X 3.00,TBE</v>
          </cell>
          <cell r="C11973">
            <v>1.27</v>
          </cell>
          <cell r="D11973">
            <v>1.81</v>
          </cell>
          <cell r="E11973">
            <v>0.8528</v>
          </cell>
        </row>
        <row r="11974">
          <cell r="A11974" t="str">
            <v>80183R</v>
          </cell>
          <cell r="B11974" t="str">
            <v>HOSE,.25IDX.50X32LG</v>
          </cell>
          <cell r="C11974">
            <v>10.56</v>
          </cell>
          <cell r="D11974">
            <v>15.09</v>
          </cell>
          <cell r="E11974">
            <v>3.0888</v>
          </cell>
        </row>
        <row r="11975">
          <cell r="A11975" t="str">
            <v>80183X</v>
          </cell>
          <cell r="B11975" t="str">
            <v>HOSE,.25IDX.50X13.5</v>
          </cell>
          <cell r="C11975">
            <v>1.52</v>
          </cell>
          <cell r="D11975">
            <v>2.17</v>
          </cell>
          <cell r="E11975">
            <v>2.028</v>
          </cell>
        </row>
        <row r="11976">
          <cell r="A11976" t="str">
            <v>80297A</v>
          </cell>
          <cell r="B11976" t="str">
            <v>SPACER,.41X.75X.62LG</v>
          </cell>
          <cell r="C11976">
            <v>1.78</v>
          </cell>
          <cell r="D11976">
            <v>2.54</v>
          </cell>
          <cell r="E11976">
            <v>1.196</v>
          </cell>
        </row>
        <row r="11977">
          <cell r="A11977" t="str">
            <v>80297C</v>
          </cell>
          <cell r="B11977" t="str">
            <v>SPACER,.41X.75X.44LG</v>
          </cell>
          <cell r="C11977">
            <v>5.83</v>
          </cell>
          <cell r="D11977">
            <v>8.33</v>
          </cell>
          <cell r="E11977">
            <v>1.6848000000000001</v>
          </cell>
        </row>
        <row r="11978">
          <cell r="A11978" t="str">
            <v>80297F</v>
          </cell>
          <cell r="B11978" t="str">
            <v>SPACER,.41X.75X1.5LG</v>
          </cell>
          <cell r="C11978">
            <v>0.22</v>
          </cell>
          <cell r="D11978">
            <v>0.32</v>
          </cell>
          <cell r="E11978">
            <v>0.15135000000000001</v>
          </cell>
        </row>
        <row r="11979">
          <cell r="A11979" t="str">
            <v>80297M</v>
          </cell>
          <cell r="B11979" t="str">
            <v>SPACER,.34X.75X.22LG</v>
          </cell>
          <cell r="C11979">
            <v>1.26</v>
          </cell>
          <cell r="D11979">
            <v>1.8</v>
          </cell>
          <cell r="E11979">
            <v>0.84906000000000004</v>
          </cell>
        </row>
        <row r="11980">
          <cell r="A11980" t="str">
            <v>80297R</v>
          </cell>
          <cell r="B11980" t="str">
            <v>SPACER,.5X.75X 1 LG</v>
          </cell>
          <cell r="C11980">
            <v>10.71</v>
          </cell>
          <cell r="D11980">
            <v>15.3</v>
          </cell>
          <cell r="E11980">
            <v>5.1063999999999998</v>
          </cell>
        </row>
        <row r="11981">
          <cell r="A11981" t="str">
            <v>80297U</v>
          </cell>
          <cell r="B11981" t="str">
            <v>SPACER,.5X.75X1.81LG</v>
          </cell>
          <cell r="C11981">
            <v>15.98</v>
          </cell>
          <cell r="D11981">
            <v>22.83</v>
          </cell>
          <cell r="E11981">
            <v>10.7744</v>
          </cell>
        </row>
        <row r="11982">
          <cell r="A11982" t="str">
            <v>80339A</v>
          </cell>
          <cell r="B11982" t="str">
            <v>UNION,PIPE 2.00</v>
          </cell>
          <cell r="C11982">
            <v>18.36</v>
          </cell>
          <cell r="D11982">
            <v>26.23</v>
          </cell>
          <cell r="E11982">
            <v>12.38016</v>
          </cell>
        </row>
        <row r="11983">
          <cell r="A11983" t="str">
            <v>80339J</v>
          </cell>
          <cell r="B11983" t="str">
            <v>UNION,PIPE,.50</v>
          </cell>
          <cell r="C11983">
            <v>2.77</v>
          </cell>
          <cell r="D11983">
            <v>3.96</v>
          </cell>
          <cell r="E11983">
            <v>1.8668</v>
          </cell>
        </row>
        <row r="11984">
          <cell r="A11984" t="str">
            <v>80782A</v>
          </cell>
          <cell r="B11984" t="str">
            <v>CONNECTION,HOSE</v>
          </cell>
          <cell r="C11984">
            <v>13.81</v>
          </cell>
          <cell r="D11984">
            <v>19.73</v>
          </cell>
          <cell r="E11984">
            <v>4.7944000000000004</v>
          </cell>
        </row>
        <row r="11985">
          <cell r="A11985" t="str">
            <v>810043B</v>
          </cell>
          <cell r="B11985" t="str">
            <v>PIPE,1.25 X 9.25 TOE</v>
          </cell>
          <cell r="C11985">
            <v>8.33</v>
          </cell>
          <cell r="D11985">
            <v>11.9</v>
          </cell>
          <cell r="E11985">
            <v>5.6159999999999997</v>
          </cell>
        </row>
        <row r="11986">
          <cell r="A11986" t="str">
            <v>84089A</v>
          </cell>
          <cell r="B11986" t="str">
            <v>GEAR RING</v>
          </cell>
          <cell r="C11986">
            <v>172</v>
          </cell>
          <cell r="D11986">
            <v>245.71</v>
          </cell>
          <cell r="E11986">
            <v>40.6952</v>
          </cell>
        </row>
        <row r="11987">
          <cell r="A11987" t="str">
            <v>85091D</v>
          </cell>
          <cell r="B11987" t="str">
            <v>VALVE,THREE WAY, .12</v>
          </cell>
          <cell r="C11987">
            <v>36.44</v>
          </cell>
          <cell r="D11987">
            <v>52.06</v>
          </cell>
          <cell r="E11987">
            <v>19.149519999999999</v>
          </cell>
        </row>
        <row r="11988">
          <cell r="A11988" t="str">
            <v>85761A</v>
          </cell>
          <cell r="B11988" t="str">
            <v>PIPE,1.50 X 11.00 TBE</v>
          </cell>
          <cell r="C11988">
            <v>8.82</v>
          </cell>
          <cell r="D11988">
            <v>12.6</v>
          </cell>
          <cell r="E11988">
            <v>5.9488000000000003</v>
          </cell>
        </row>
        <row r="11989">
          <cell r="A11989" t="str">
            <v>85761D</v>
          </cell>
          <cell r="B11989" t="str">
            <v>PIPE,1.50 X 6.25 TOE</v>
          </cell>
          <cell r="C11989">
            <v>10.199999999999999</v>
          </cell>
          <cell r="D11989">
            <v>14.57</v>
          </cell>
          <cell r="E11989">
            <v>6.4896000000000003</v>
          </cell>
        </row>
        <row r="11990">
          <cell r="A11990" t="str">
            <v>85761E</v>
          </cell>
          <cell r="B11990" t="str">
            <v>PIPE,1.50 X 12.25 TBE</v>
          </cell>
          <cell r="C11990">
            <v>14.73</v>
          </cell>
          <cell r="D11990">
            <v>21.04</v>
          </cell>
          <cell r="E11990">
            <v>9.9320000000000004</v>
          </cell>
        </row>
        <row r="11991">
          <cell r="A11991" t="str">
            <v>85761F</v>
          </cell>
          <cell r="B11991" t="str">
            <v>PIPE,1.50 X 10.00 TBE</v>
          </cell>
          <cell r="C11991">
            <v>8.18</v>
          </cell>
          <cell r="D11991">
            <v>11.68</v>
          </cell>
          <cell r="E11991">
            <v>5.5119999999999996</v>
          </cell>
        </row>
        <row r="11992">
          <cell r="A11992" t="str">
            <v>85761G</v>
          </cell>
          <cell r="B11992" t="str">
            <v>PIPE,1.50 X 2.50 TBE</v>
          </cell>
          <cell r="C11992">
            <v>2.66</v>
          </cell>
          <cell r="D11992">
            <v>3.8</v>
          </cell>
          <cell r="E11992">
            <v>1.3728</v>
          </cell>
        </row>
        <row r="11993">
          <cell r="A11993" t="str">
            <v>85761H</v>
          </cell>
          <cell r="B11993" t="str">
            <v>PIPE,1.50 X 3.00 TBE</v>
          </cell>
          <cell r="C11993">
            <v>7.27</v>
          </cell>
          <cell r="D11993">
            <v>10.39</v>
          </cell>
          <cell r="E11993">
            <v>1.9136</v>
          </cell>
        </row>
        <row r="11994">
          <cell r="A11994" t="str">
            <v>85761N</v>
          </cell>
          <cell r="B11994" t="str">
            <v>PIPE,1.50 X 1.75 TOE</v>
          </cell>
          <cell r="C11994">
            <v>3.68</v>
          </cell>
          <cell r="D11994">
            <v>5.26</v>
          </cell>
          <cell r="E11994">
            <v>2.2744800000000001</v>
          </cell>
        </row>
        <row r="11995">
          <cell r="A11995" t="str">
            <v>85761U</v>
          </cell>
          <cell r="B11995" t="str">
            <v>PIPE,1.50X1.75 TBE</v>
          </cell>
          <cell r="C11995">
            <v>3.4</v>
          </cell>
          <cell r="D11995">
            <v>4.8499999999999996</v>
          </cell>
          <cell r="E11995">
            <v>1.09341</v>
          </cell>
        </row>
        <row r="11996">
          <cell r="A11996" t="str">
            <v>85761X</v>
          </cell>
          <cell r="B11996" t="str">
            <v>PIPE,1.50 X 2.25 TBE</v>
          </cell>
          <cell r="C11996">
            <v>5.93</v>
          </cell>
          <cell r="D11996">
            <v>8.4700000000000006</v>
          </cell>
          <cell r="E11996">
            <v>2.4824799999999998</v>
          </cell>
        </row>
        <row r="11997">
          <cell r="A11997" t="str">
            <v>85793T</v>
          </cell>
          <cell r="B11997" t="str">
            <v>PIPE,1 X 1.75 TBE</v>
          </cell>
          <cell r="C11997">
            <v>4.1500000000000004</v>
          </cell>
          <cell r="D11997">
            <v>5.93</v>
          </cell>
          <cell r="E11997">
            <v>1.4248000000000001</v>
          </cell>
        </row>
        <row r="11998">
          <cell r="A11998" t="str">
            <v>9379F</v>
          </cell>
          <cell r="B11998" t="str">
            <v>BAFFLE OIL SCREEN</v>
          </cell>
          <cell r="C11998">
            <v>55.17</v>
          </cell>
          <cell r="D11998">
            <v>78.819999999999993</v>
          </cell>
          <cell r="E11998">
            <v>34.1068</v>
          </cell>
        </row>
        <row r="11999">
          <cell r="A11999" t="str">
            <v>951031F</v>
          </cell>
          <cell r="B11999" t="str">
            <v>BLOCK TERMINAL</v>
          </cell>
          <cell r="C11999">
            <v>12.68</v>
          </cell>
          <cell r="D11999">
            <v>18.11</v>
          </cell>
          <cell r="E11999">
            <v>7.1239999999999997</v>
          </cell>
        </row>
        <row r="12000">
          <cell r="A12000" t="str">
            <v>951049B</v>
          </cell>
          <cell r="B12000" t="str">
            <v>CORD GRIP,.25-.31(.50 NPT)</v>
          </cell>
          <cell r="C12000">
            <v>14.01</v>
          </cell>
          <cell r="D12000">
            <v>20.010000000000002</v>
          </cell>
          <cell r="E12000">
            <v>3.25312</v>
          </cell>
        </row>
        <row r="12001">
          <cell r="A12001" t="str">
            <v>951049G</v>
          </cell>
          <cell r="B12001" t="str">
            <v>CORD GRIP,.19-.25(.50 NPT)</v>
          </cell>
          <cell r="C12001">
            <v>5.64</v>
          </cell>
          <cell r="D12001">
            <v>8.06</v>
          </cell>
          <cell r="E12001">
            <v>3.8064</v>
          </cell>
        </row>
        <row r="12002">
          <cell r="A12002" t="str">
            <v>951054E</v>
          </cell>
          <cell r="B12002" t="str">
            <v>O RING,.62X.81X.09</v>
          </cell>
          <cell r="C12002">
            <v>0.26</v>
          </cell>
          <cell r="D12002">
            <v>0.36</v>
          </cell>
          <cell r="E12002">
            <v>4.1599999999999998E-2</v>
          </cell>
        </row>
        <row r="12003">
          <cell r="A12003" t="str">
            <v>951313G</v>
          </cell>
          <cell r="B12003" t="str">
            <v>BUSHING BAKELITE</v>
          </cell>
          <cell r="C12003">
            <v>4.57</v>
          </cell>
          <cell r="D12003">
            <v>6.52</v>
          </cell>
          <cell r="E12003">
            <v>3.0783999999999998</v>
          </cell>
        </row>
        <row r="12004">
          <cell r="A12004" t="str">
            <v>951313H</v>
          </cell>
          <cell r="B12004" t="str">
            <v>BUSHING,MALE 0.50 IN</v>
          </cell>
          <cell r="C12004">
            <v>2.59</v>
          </cell>
          <cell r="D12004">
            <v>3.7</v>
          </cell>
          <cell r="E12004">
            <v>2.1736</v>
          </cell>
        </row>
        <row r="12005">
          <cell r="A12005" t="str">
            <v>952150G</v>
          </cell>
          <cell r="B12005" t="str">
            <v>TERM BLOCK 30A 2T</v>
          </cell>
          <cell r="C12005">
            <v>20.6</v>
          </cell>
          <cell r="D12005">
            <v>29.43</v>
          </cell>
          <cell r="E12005">
            <v>6.2919999999999998</v>
          </cell>
        </row>
        <row r="12006">
          <cell r="A12006" t="str">
            <v>952296B</v>
          </cell>
          <cell r="B12006" t="str">
            <v>BREAKER,CIRCUIT-24V</v>
          </cell>
          <cell r="C12006">
            <v>35.31</v>
          </cell>
          <cell r="D12006">
            <v>50.45</v>
          </cell>
          <cell r="E12006">
            <v>26.26</v>
          </cell>
        </row>
        <row r="12007">
          <cell r="A12007" t="str">
            <v>952749B</v>
          </cell>
          <cell r="B12007" t="str">
            <v>RING,BEVEL INT RET N5002-206</v>
          </cell>
          <cell r="C12007">
            <v>1.3</v>
          </cell>
          <cell r="D12007">
            <v>1.85</v>
          </cell>
          <cell r="E12007">
            <v>0.81120000000000003</v>
          </cell>
        </row>
        <row r="12008">
          <cell r="A12008" t="str">
            <v>952805E</v>
          </cell>
          <cell r="B12008" t="str">
            <v>TERMINAL, WIRE</v>
          </cell>
          <cell r="C12008">
            <v>0.5</v>
          </cell>
          <cell r="D12008">
            <v>0.72</v>
          </cell>
          <cell r="E12008">
            <v>0.33998</v>
          </cell>
        </row>
        <row r="12009">
          <cell r="A12009" t="str">
            <v>952807G</v>
          </cell>
          <cell r="B12009" t="str">
            <v>TERM,.50X10-12 WIRE</v>
          </cell>
          <cell r="C12009">
            <v>3.88</v>
          </cell>
          <cell r="D12009">
            <v>5.54</v>
          </cell>
          <cell r="E12009">
            <v>0.85799999999999998</v>
          </cell>
        </row>
        <row r="12010">
          <cell r="A12010" t="str">
            <v>952955A</v>
          </cell>
          <cell r="B12010" t="str">
            <v>SYMBOL, LETTER B</v>
          </cell>
          <cell r="C12010">
            <v>0.05</v>
          </cell>
          <cell r="D12010">
            <v>7.0000000000000007E-2</v>
          </cell>
          <cell r="E12010">
            <v>3.508E-2</v>
          </cell>
        </row>
        <row r="12011">
          <cell r="A12011" t="str">
            <v>952955B</v>
          </cell>
          <cell r="B12011" t="str">
            <v>SYMBOL, LETTER C</v>
          </cell>
          <cell r="C12011">
            <v>0.05</v>
          </cell>
          <cell r="D12011">
            <v>7.0000000000000007E-2</v>
          </cell>
          <cell r="E12011">
            <v>3.4009999999999999E-2</v>
          </cell>
        </row>
        <row r="12012">
          <cell r="A12012" t="str">
            <v>952955C</v>
          </cell>
          <cell r="B12012" t="str">
            <v>SYMBOL, LETTER D</v>
          </cell>
          <cell r="C12012">
            <v>0.03</v>
          </cell>
          <cell r="D12012">
            <v>0.05</v>
          </cell>
          <cell r="E12012">
            <v>2.3400000000000001E-2</v>
          </cell>
        </row>
        <row r="12013">
          <cell r="A12013" t="str">
            <v>952955E</v>
          </cell>
          <cell r="B12013" t="str">
            <v>SYMBOL, LETTER G</v>
          </cell>
          <cell r="C12013">
            <v>0.05</v>
          </cell>
          <cell r="D12013">
            <v>7.0000000000000007E-2</v>
          </cell>
          <cell r="E12013">
            <v>3.4840000000000003E-2</v>
          </cell>
        </row>
        <row r="12014">
          <cell r="A12014" t="str">
            <v>952955F</v>
          </cell>
          <cell r="B12014" t="str">
            <v>SYMBOL, LETTER H</v>
          </cell>
          <cell r="C12014">
            <v>0.06</v>
          </cell>
          <cell r="D12014">
            <v>0.09</v>
          </cell>
          <cell r="E12014">
            <v>3.8249999999999999E-2</v>
          </cell>
        </row>
        <row r="12015">
          <cell r="A12015" t="str">
            <v>952955G</v>
          </cell>
          <cell r="B12015" t="str">
            <v>SYMBOL, LETTER J</v>
          </cell>
          <cell r="C12015">
            <v>0.04</v>
          </cell>
          <cell r="D12015">
            <v>0.06</v>
          </cell>
          <cell r="E12015">
            <v>3.1199999999999999E-2</v>
          </cell>
        </row>
        <row r="12016">
          <cell r="A12016" t="str">
            <v>952955H</v>
          </cell>
          <cell r="B12016" t="str">
            <v>SYMBOL, LETTER K</v>
          </cell>
          <cell r="C12016">
            <v>0.04</v>
          </cell>
          <cell r="D12016">
            <v>0.06</v>
          </cell>
          <cell r="E12016">
            <v>3.1199999999999999E-2</v>
          </cell>
        </row>
        <row r="12017">
          <cell r="A12017" t="str">
            <v>952955J</v>
          </cell>
          <cell r="B12017" t="str">
            <v>SYMBOL, LETTER L</v>
          </cell>
          <cell r="C12017">
            <v>0.05</v>
          </cell>
          <cell r="D12017">
            <v>7.0000000000000007E-2</v>
          </cell>
          <cell r="E12017">
            <v>3.5360000000000003E-2</v>
          </cell>
        </row>
        <row r="12018">
          <cell r="A12018" t="str">
            <v>952955L</v>
          </cell>
          <cell r="B12018" t="str">
            <v>SYMBOL, LETTER N</v>
          </cell>
          <cell r="C12018">
            <v>0.05</v>
          </cell>
          <cell r="D12018">
            <v>7.0000000000000007E-2</v>
          </cell>
          <cell r="E12018">
            <v>3.4009999999999999E-2</v>
          </cell>
        </row>
        <row r="12019">
          <cell r="A12019" t="str">
            <v>952955M</v>
          </cell>
          <cell r="B12019" t="str">
            <v>SYMBOL, LETTER F</v>
          </cell>
          <cell r="C12019">
            <v>0.04</v>
          </cell>
          <cell r="D12019">
            <v>0.06</v>
          </cell>
          <cell r="E12019">
            <v>2.6100000000000002E-2</v>
          </cell>
        </row>
        <row r="12020">
          <cell r="A12020" t="str">
            <v>952955N</v>
          </cell>
          <cell r="B12020" t="str">
            <v>SYMBOL, LETTER T</v>
          </cell>
          <cell r="C12020">
            <v>0.06</v>
          </cell>
          <cell r="D12020">
            <v>0.09</v>
          </cell>
          <cell r="E12020">
            <v>4.1599999999999998E-2</v>
          </cell>
        </row>
        <row r="12021">
          <cell r="A12021" t="str">
            <v>952955P</v>
          </cell>
          <cell r="B12021" t="str">
            <v>SYMBOL, LETTER R</v>
          </cell>
          <cell r="C12021">
            <v>0.05</v>
          </cell>
          <cell r="D12021">
            <v>7.0000000000000007E-2</v>
          </cell>
          <cell r="E12021">
            <v>3.5360000000000003E-2</v>
          </cell>
        </row>
        <row r="12022">
          <cell r="A12022" t="str">
            <v>952955Q</v>
          </cell>
          <cell r="B12022" t="str">
            <v>SYMBOL, LETTER S</v>
          </cell>
          <cell r="C12022">
            <v>0.04</v>
          </cell>
          <cell r="D12022">
            <v>0.06</v>
          </cell>
          <cell r="E12022">
            <v>3.1199999999999999E-2</v>
          </cell>
        </row>
        <row r="12023">
          <cell r="A12023" t="str">
            <v>953058F</v>
          </cell>
          <cell r="B12023" t="str">
            <v>SYMBOL, NUMBER 7</v>
          </cell>
          <cell r="C12023">
            <v>1.9</v>
          </cell>
          <cell r="D12023">
            <v>2.72</v>
          </cell>
          <cell r="E12023">
            <v>1.3728</v>
          </cell>
        </row>
        <row r="12024">
          <cell r="A12024" t="str">
            <v>953058G</v>
          </cell>
          <cell r="B12024" t="str">
            <v>SYMBOL, NUMBER 8</v>
          </cell>
          <cell r="C12024">
            <v>0.05</v>
          </cell>
          <cell r="D12024">
            <v>7.0000000000000007E-2</v>
          </cell>
          <cell r="E12024">
            <v>3.5360000000000003E-2</v>
          </cell>
        </row>
        <row r="12025">
          <cell r="A12025" t="str">
            <v>953058H</v>
          </cell>
          <cell r="B12025" t="str">
            <v>SYMBOL, NUMBER 9</v>
          </cell>
          <cell r="C12025">
            <v>2.19</v>
          </cell>
          <cell r="D12025">
            <v>3.13</v>
          </cell>
          <cell r="E12025">
            <v>1.4767999999999999</v>
          </cell>
        </row>
        <row r="12026">
          <cell r="A12026" t="str">
            <v>953058J</v>
          </cell>
          <cell r="B12026" t="str">
            <v>SYMBOL, NUMBER 10</v>
          </cell>
          <cell r="C12026">
            <v>0.04</v>
          </cell>
          <cell r="D12026">
            <v>0.06</v>
          </cell>
          <cell r="E12026">
            <v>3.1199999999999999E-2</v>
          </cell>
        </row>
        <row r="12027">
          <cell r="A12027" t="str">
            <v>95305A</v>
          </cell>
          <cell r="B12027" t="str">
            <v>RING,PISTON TOP COMPRESSION</v>
          </cell>
          <cell r="C12027">
            <v>30</v>
          </cell>
          <cell r="D12027">
            <v>42.86</v>
          </cell>
          <cell r="E12027">
            <v>11.120139999999999</v>
          </cell>
        </row>
        <row r="12028">
          <cell r="A12028" t="str">
            <v>953493A</v>
          </cell>
          <cell r="B12028" t="str">
            <v>CLIP TUBING</v>
          </cell>
          <cell r="C12028">
            <v>14.92</v>
          </cell>
          <cell r="D12028">
            <v>21.31</v>
          </cell>
          <cell r="E12028">
            <v>13.74333</v>
          </cell>
        </row>
        <row r="12029">
          <cell r="A12029" t="str">
            <v>954008F</v>
          </cell>
          <cell r="B12029" t="str">
            <v>NIPPLE PIPE</v>
          </cell>
          <cell r="C12029">
            <v>27.92</v>
          </cell>
          <cell r="D12029">
            <v>39.89</v>
          </cell>
          <cell r="E12029">
            <v>26.442779999999999</v>
          </cell>
        </row>
        <row r="12030">
          <cell r="A12030" t="str">
            <v>954029F</v>
          </cell>
          <cell r="B12030" t="str">
            <v>ALARM FS&amp;S 450 24VDC</v>
          </cell>
          <cell r="C12030">
            <v>250.4</v>
          </cell>
          <cell r="D12030">
            <v>357.71</v>
          </cell>
          <cell r="E12030">
            <v>84.052800000000005</v>
          </cell>
        </row>
        <row r="12031">
          <cell r="A12031" t="str">
            <v>954046F</v>
          </cell>
          <cell r="B12031" t="str">
            <v>BATTERY 12V 150AH HD</v>
          </cell>
          <cell r="C12031">
            <v>157</v>
          </cell>
          <cell r="D12031">
            <v>224.28</v>
          </cell>
          <cell r="E12031">
            <v>105.872</v>
          </cell>
        </row>
        <row r="12032">
          <cell r="A12032" t="str">
            <v>954046V</v>
          </cell>
          <cell r="B12032" t="str">
            <v>BATTERY 12V 205AH 8D</v>
          </cell>
          <cell r="C12032">
            <v>242.46</v>
          </cell>
          <cell r="D12032">
            <v>346.38</v>
          </cell>
          <cell r="E12032">
            <v>163.50880000000001</v>
          </cell>
        </row>
        <row r="12033">
          <cell r="A12033" t="str">
            <v>954143G</v>
          </cell>
          <cell r="B12033" t="str">
            <v>HOUR METER 120V 50HZ</v>
          </cell>
          <cell r="C12033">
            <v>138.72</v>
          </cell>
          <cell r="D12033">
            <v>198.17</v>
          </cell>
          <cell r="E12033">
            <v>93.6</v>
          </cell>
        </row>
        <row r="12034">
          <cell r="A12034" t="str">
            <v>954168V</v>
          </cell>
          <cell r="B12034" t="str">
            <v>CPT 250VA 480/240:120</v>
          </cell>
          <cell r="C12034">
            <v>77.34</v>
          </cell>
          <cell r="D12034">
            <v>110.49</v>
          </cell>
          <cell r="E12034">
            <v>52.155999999999999</v>
          </cell>
        </row>
        <row r="12035">
          <cell r="A12035" t="str">
            <v>954282D</v>
          </cell>
          <cell r="B12035" t="str">
            <v>.5 IN COND CONN 90DEG FLEX-CON</v>
          </cell>
          <cell r="C12035">
            <v>3.95</v>
          </cell>
          <cell r="D12035">
            <v>5.65</v>
          </cell>
          <cell r="E12035">
            <v>2.66344</v>
          </cell>
        </row>
        <row r="12036">
          <cell r="A12036" t="str">
            <v>954282E</v>
          </cell>
          <cell r="B12036" t="str">
            <v>.75 IN COND CONN 90DEG FLEX</v>
          </cell>
          <cell r="C12036">
            <v>5.38</v>
          </cell>
          <cell r="D12036">
            <v>7.69</v>
          </cell>
          <cell r="E12036">
            <v>3.6295999999999999</v>
          </cell>
        </row>
        <row r="12037">
          <cell r="A12037" t="str">
            <v>954350J</v>
          </cell>
          <cell r="B12037" t="str">
            <v>CONN,3PIN SOCKET AMPHENOL</v>
          </cell>
          <cell r="C12037">
            <v>60.93</v>
          </cell>
          <cell r="D12037">
            <v>87.05</v>
          </cell>
          <cell r="E12037">
            <v>32.344000000000001</v>
          </cell>
        </row>
        <row r="12038">
          <cell r="A12038" t="str">
            <v>954350K</v>
          </cell>
          <cell r="B12038" t="str">
            <v>CONN AMPH 2 CONTACT</v>
          </cell>
          <cell r="C12038">
            <v>19.100000000000001</v>
          </cell>
          <cell r="D12038">
            <v>27.29</v>
          </cell>
          <cell r="E12038">
            <v>10.036</v>
          </cell>
        </row>
        <row r="12039">
          <cell r="A12039" t="str">
            <v>954355J</v>
          </cell>
          <cell r="B12039" t="str">
            <v>FLANGE</v>
          </cell>
          <cell r="C12039">
            <v>46.06</v>
          </cell>
          <cell r="D12039">
            <v>65.8</v>
          </cell>
          <cell r="E12039">
            <v>31.064800000000002</v>
          </cell>
        </row>
        <row r="12040">
          <cell r="A12040" t="str">
            <v>954537A</v>
          </cell>
          <cell r="B12040" t="str">
            <v>LAMP, 30V 25W (PIL)</v>
          </cell>
          <cell r="C12040">
            <v>4.58</v>
          </cell>
          <cell r="D12040">
            <v>6.55</v>
          </cell>
          <cell r="E12040">
            <v>3.0888</v>
          </cell>
        </row>
        <row r="12041">
          <cell r="A12041" t="str">
            <v>954814A</v>
          </cell>
          <cell r="B12041" t="str">
            <v>CONNECTOR CONDUIT</v>
          </cell>
          <cell r="C12041">
            <v>3.34</v>
          </cell>
          <cell r="D12041">
            <v>4.7699999999999996</v>
          </cell>
          <cell r="E12041">
            <v>2.2518099999999999</v>
          </cell>
        </row>
        <row r="12042">
          <cell r="A12042" t="str">
            <v>954830G</v>
          </cell>
          <cell r="B12042" t="str">
            <v>SWITCH DUAL SPEED</v>
          </cell>
          <cell r="C12042">
            <v>382.46</v>
          </cell>
          <cell r="D12042">
            <v>546.37</v>
          </cell>
          <cell r="E12042">
            <v>257.92</v>
          </cell>
        </row>
        <row r="12043">
          <cell r="A12043" t="str">
            <v>954831A</v>
          </cell>
          <cell r="B12043" t="str">
            <v>SWITCH UNDERSPEED</v>
          </cell>
          <cell r="C12043">
            <v>314.22000000000003</v>
          </cell>
          <cell r="D12043">
            <v>448.89</v>
          </cell>
          <cell r="E12043">
            <v>211.9</v>
          </cell>
        </row>
        <row r="12044">
          <cell r="A12044" t="str">
            <v>954838A</v>
          </cell>
          <cell r="B12044" t="str">
            <v>CONNECTION FLEX EXH</v>
          </cell>
          <cell r="C12044">
            <v>558.29999999999995</v>
          </cell>
          <cell r="D12044">
            <v>797.57</v>
          </cell>
          <cell r="E12044">
            <v>118.28959999999999</v>
          </cell>
        </row>
        <row r="12045">
          <cell r="A12045" t="str">
            <v>954838B</v>
          </cell>
          <cell r="B12045" t="str">
            <v>CONNECTION FLEX EXH</v>
          </cell>
          <cell r="C12045">
            <v>162.24</v>
          </cell>
          <cell r="D12045">
            <v>231.77</v>
          </cell>
          <cell r="E12045">
            <v>109.408</v>
          </cell>
        </row>
        <row r="12046">
          <cell r="A12046" t="str">
            <v>954838E</v>
          </cell>
          <cell r="B12046" t="str">
            <v>CONN, FLEX - 10X10</v>
          </cell>
          <cell r="C12046">
            <v>312.92</v>
          </cell>
          <cell r="D12046">
            <v>447.03</v>
          </cell>
          <cell r="E12046">
            <v>193.44</v>
          </cell>
        </row>
        <row r="12047">
          <cell r="A12047" t="str">
            <v>954838J</v>
          </cell>
          <cell r="B12047" t="str">
            <v>CONN. FLEX EXHAUST 8-125# X 15</v>
          </cell>
          <cell r="C12047">
            <v>230.95</v>
          </cell>
          <cell r="D12047">
            <v>329.92</v>
          </cell>
          <cell r="E12047">
            <v>155.74</v>
          </cell>
        </row>
        <row r="12048">
          <cell r="A12048" t="str">
            <v>954847E</v>
          </cell>
          <cell r="B12048" t="str">
            <v>TEMPERATURE CONTROL</v>
          </cell>
          <cell r="C12048">
            <v>233.94</v>
          </cell>
          <cell r="D12048">
            <v>334.2</v>
          </cell>
          <cell r="E12048">
            <v>144.61199999999999</v>
          </cell>
        </row>
        <row r="12049">
          <cell r="A12049" t="str">
            <v>954864A</v>
          </cell>
          <cell r="B12049" t="str">
            <v>CONNECTOR 2 WIRE</v>
          </cell>
          <cell r="C12049">
            <v>0.35</v>
          </cell>
          <cell r="D12049">
            <v>0.5</v>
          </cell>
          <cell r="E12049">
            <v>0.18023</v>
          </cell>
        </row>
        <row r="12050">
          <cell r="A12050" t="str">
            <v>954988G</v>
          </cell>
          <cell r="B12050" t="str">
            <v>Relay, Time Delay, Amperite 6N05</v>
          </cell>
          <cell r="C12050">
            <v>194.07</v>
          </cell>
          <cell r="D12050">
            <v>277.25</v>
          </cell>
          <cell r="E12050">
            <v>130.87360000000001</v>
          </cell>
        </row>
        <row r="12051">
          <cell r="A12051" t="str">
            <v>955000A</v>
          </cell>
          <cell r="B12051" t="str">
            <v>SLEEVE,INSUL,.50</v>
          </cell>
          <cell r="C12051">
            <v>1.93</v>
          </cell>
          <cell r="D12051">
            <v>2.76</v>
          </cell>
          <cell r="E12051">
            <v>1.3</v>
          </cell>
        </row>
        <row r="12052">
          <cell r="A12052" t="str">
            <v>955000B</v>
          </cell>
          <cell r="B12052" t="str">
            <v>SLEEVE,INSUL,.75</v>
          </cell>
          <cell r="C12052">
            <v>3.15</v>
          </cell>
          <cell r="D12052">
            <v>4.49</v>
          </cell>
          <cell r="E12052">
            <v>2.1209799999999999</v>
          </cell>
        </row>
        <row r="12053">
          <cell r="A12053" t="str">
            <v>955092C</v>
          </cell>
          <cell r="B12053" t="str">
            <v>VALVE,CHECK 1.25</v>
          </cell>
          <cell r="C12053">
            <v>76.010000000000005</v>
          </cell>
          <cell r="D12053">
            <v>108.58</v>
          </cell>
          <cell r="E12053">
            <v>51.254629999999999</v>
          </cell>
        </row>
        <row r="12054">
          <cell r="A12054" t="str">
            <v>955204A</v>
          </cell>
          <cell r="B12054" t="str">
            <v>NP MANIFOLD PRESS</v>
          </cell>
          <cell r="C12054">
            <v>6.19</v>
          </cell>
          <cell r="D12054">
            <v>8.84</v>
          </cell>
          <cell r="E12054">
            <v>1.1232</v>
          </cell>
        </row>
        <row r="12055">
          <cell r="A12055" t="str">
            <v>955204M</v>
          </cell>
          <cell r="B12055" t="str">
            <v>NP LUBE OIL</v>
          </cell>
          <cell r="C12055">
            <v>5.68</v>
          </cell>
          <cell r="D12055">
            <v>8.1199999999999992</v>
          </cell>
          <cell r="E12055">
            <v>2.7768000000000002</v>
          </cell>
        </row>
        <row r="12056">
          <cell r="A12056" t="str">
            <v>955204P</v>
          </cell>
          <cell r="B12056" t="str">
            <v>NP START</v>
          </cell>
          <cell r="C12056">
            <v>6.44</v>
          </cell>
          <cell r="D12056">
            <v>9.19</v>
          </cell>
          <cell r="E12056">
            <v>2.6312000000000002</v>
          </cell>
        </row>
        <row r="12057">
          <cell r="A12057" t="str">
            <v>955204R</v>
          </cell>
          <cell r="B12057" t="str">
            <v>NP JACKET WATER</v>
          </cell>
          <cell r="C12057">
            <v>3.66</v>
          </cell>
          <cell r="D12057">
            <v>5.22</v>
          </cell>
          <cell r="E12057">
            <v>2.4647999999999999</v>
          </cell>
        </row>
        <row r="12058">
          <cell r="A12058" t="str">
            <v>955205B</v>
          </cell>
          <cell r="B12058" t="str">
            <v>STRIP TERMINAL</v>
          </cell>
          <cell r="C12058">
            <v>0.76</v>
          </cell>
          <cell r="D12058">
            <v>1.08</v>
          </cell>
          <cell r="E12058">
            <v>0.50960000000000005</v>
          </cell>
        </row>
        <row r="12059">
          <cell r="A12059" t="str">
            <v>955418A</v>
          </cell>
          <cell r="B12059" t="str">
            <v>BRACKET</v>
          </cell>
          <cell r="C12059">
            <v>2.02</v>
          </cell>
          <cell r="D12059">
            <v>2.88</v>
          </cell>
          <cell r="E12059">
            <v>1.36002</v>
          </cell>
        </row>
        <row r="12060">
          <cell r="A12060" t="str">
            <v>955612A</v>
          </cell>
          <cell r="B12060" t="str">
            <v>TERM BLK 4 CONTACTS</v>
          </cell>
          <cell r="C12060">
            <v>2.0299999999999998</v>
          </cell>
          <cell r="D12060">
            <v>2.9</v>
          </cell>
          <cell r="E12060">
            <v>1.3728</v>
          </cell>
        </row>
        <row r="12061">
          <cell r="A12061" t="str">
            <v>955762A</v>
          </cell>
          <cell r="B12061" t="str">
            <v>SWITCH DIFF PRESSURE     REV C</v>
          </cell>
          <cell r="C12061">
            <v>699.67</v>
          </cell>
          <cell r="D12061">
            <v>999.53</v>
          </cell>
          <cell r="E12061">
            <v>471.83760000000001</v>
          </cell>
        </row>
        <row r="12062">
          <cell r="A12062" t="str">
            <v>955767A</v>
          </cell>
          <cell r="B12062" t="str">
            <v>U BOLT,.25X1.75X2.88</v>
          </cell>
          <cell r="C12062">
            <v>18.77</v>
          </cell>
          <cell r="D12062">
            <v>26.81</v>
          </cell>
          <cell r="E12062">
            <v>2.8184</v>
          </cell>
        </row>
        <row r="12063">
          <cell r="A12063" t="str">
            <v>955998B</v>
          </cell>
          <cell r="B12063" t="str">
            <v>NP LH - RH - OFF</v>
          </cell>
          <cell r="C12063">
            <v>15.3</v>
          </cell>
          <cell r="D12063">
            <v>21.86</v>
          </cell>
          <cell r="E12063">
            <v>2.6103999999999998</v>
          </cell>
        </row>
        <row r="12064">
          <cell r="A12064" t="str">
            <v>955998U</v>
          </cell>
          <cell r="B12064" t="str">
            <v>NP WATER TEMP</v>
          </cell>
          <cell r="C12064">
            <v>4.32</v>
          </cell>
          <cell r="D12064">
            <v>6.17</v>
          </cell>
          <cell r="E12064">
            <v>1.1128</v>
          </cell>
        </row>
        <row r="12065">
          <cell r="A12065" t="str">
            <v>955998V</v>
          </cell>
          <cell r="B12065" t="str">
            <v>NP OIL PRESSURE</v>
          </cell>
          <cell r="C12065">
            <v>4.0999999999999996</v>
          </cell>
          <cell r="D12065">
            <v>5.85</v>
          </cell>
          <cell r="E12065">
            <v>0.98799999999999999</v>
          </cell>
        </row>
        <row r="12066">
          <cell r="A12066" t="str">
            <v>956469C</v>
          </cell>
          <cell r="B12066" t="str">
            <v>NP MAGNETO ON-OFF</v>
          </cell>
          <cell r="C12066">
            <v>2.31</v>
          </cell>
          <cell r="D12066">
            <v>3.3</v>
          </cell>
          <cell r="E12066">
            <v>1.56</v>
          </cell>
        </row>
        <row r="12067">
          <cell r="A12067" t="str">
            <v>956469D</v>
          </cell>
          <cell r="B12067" t="str">
            <v>NP ENGINE VACUUM</v>
          </cell>
          <cell r="C12067">
            <v>96.9</v>
          </cell>
          <cell r="D12067">
            <v>138.43</v>
          </cell>
          <cell r="E12067">
            <v>58.562399999999997</v>
          </cell>
        </row>
        <row r="12068">
          <cell r="A12068" t="str">
            <v>956852A</v>
          </cell>
          <cell r="B12068" t="str">
            <v>GASKET</v>
          </cell>
          <cell r="C12068">
            <v>3.12</v>
          </cell>
          <cell r="D12068">
            <v>4.46</v>
          </cell>
          <cell r="E12068">
            <v>1.60992</v>
          </cell>
        </row>
        <row r="12069">
          <cell r="A12069" t="str">
            <v>957000E</v>
          </cell>
          <cell r="B12069" t="str">
            <v>FLANGE</v>
          </cell>
          <cell r="C12069">
            <v>143.82</v>
          </cell>
          <cell r="D12069">
            <v>205.46</v>
          </cell>
          <cell r="E12069">
            <v>96.990399999999994</v>
          </cell>
        </row>
        <row r="12070">
          <cell r="A12070" t="str">
            <v>957068F</v>
          </cell>
          <cell r="B12070" t="str">
            <v>NP PRELUBE OIL CIRC</v>
          </cell>
          <cell r="C12070">
            <v>7.73</v>
          </cell>
          <cell r="D12070">
            <v>11.04</v>
          </cell>
          <cell r="E12070">
            <v>5.2103999999999999</v>
          </cell>
        </row>
        <row r="12071">
          <cell r="A12071" t="str">
            <v>957389C</v>
          </cell>
          <cell r="B12071" t="str">
            <v>NP NATURAL GAS PRESSURE</v>
          </cell>
          <cell r="C12071">
            <v>3.66</v>
          </cell>
          <cell r="D12071">
            <v>5.22</v>
          </cell>
          <cell r="E12071">
            <v>2.4647999999999999</v>
          </cell>
        </row>
        <row r="12072">
          <cell r="A12072" t="str">
            <v>957389L</v>
          </cell>
          <cell r="B12072" t="str">
            <v>NP PL RUN-PSH STOP</v>
          </cell>
          <cell r="C12072">
            <v>3.66</v>
          </cell>
          <cell r="D12072">
            <v>5.22</v>
          </cell>
          <cell r="E12072">
            <v>2.4647999999999999</v>
          </cell>
        </row>
        <row r="12073">
          <cell r="A12073" t="str">
            <v>957410E</v>
          </cell>
          <cell r="B12073" t="str">
            <v>SUPPORT PIPE</v>
          </cell>
          <cell r="C12073">
            <v>25.94</v>
          </cell>
          <cell r="D12073">
            <v>37.049999999999997</v>
          </cell>
          <cell r="E12073">
            <v>25.183009999999999</v>
          </cell>
        </row>
        <row r="12074">
          <cell r="A12074" t="str">
            <v>957430A</v>
          </cell>
          <cell r="B12074" t="str">
            <v>TERM BLOCK 12T30A600</v>
          </cell>
          <cell r="C12074">
            <v>19.47</v>
          </cell>
          <cell r="D12074">
            <v>27.81</v>
          </cell>
          <cell r="E12074">
            <v>13.1248</v>
          </cell>
        </row>
        <row r="12075">
          <cell r="A12075" t="str">
            <v>957557A</v>
          </cell>
          <cell r="B12075" t="str">
            <v>BREAKER CIRCUIT 15 A</v>
          </cell>
          <cell r="C12075">
            <v>13.35</v>
          </cell>
          <cell r="D12075">
            <v>19.079999999999998</v>
          </cell>
          <cell r="E12075">
            <v>9.0063999999999993</v>
          </cell>
        </row>
        <row r="12076">
          <cell r="A12076" t="str">
            <v>958012E</v>
          </cell>
          <cell r="B12076" t="str">
            <v>SWITCH SELECT  2 POS</v>
          </cell>
          <cell r="C12076">
            <v>125.6</v>
          </cell>
          <cell r="D12076">
            <v>179.43</v>
          </cell>
          <cell r="E12076">
            <v>61.196719999999999</v>
          </cell>
        </row>
        <row r="12077">
          <cell r="A12077" t="str">
            <v>958017E</v>
          </cell>
          <cell r="B12077" t="str">
            <v>NP ENGOMATIC DATA</v>
          </cell>
          <cell r="C12077">
            <v>4.32</v>
          </cell>
          <cell r="D12077">
            <v>6.17</v>
          </cell>
          <cell r="E12077">
            <v>2.9119999999999999</v>
          </cell>
        </row>
        <row r="12078">
          <cell r="A12078" t="str">
            <v>959436B</v>
          </cell>
          <cell r="B12078" t="str">
            <v>RELAY 24V DPDT 10A</v>
          </cell>
          <cell r="C12078">
            <v>12.09</v>
          </cell>
          <cell r="D12078">
            <v>17.27</v>
          </cell>
          <cell r="E12078">
            <v>8.1536000000000008</v>
          </cell>
        </row>
        <row r="12079">
          <cell r="A12079" t="str">
            <v>959436C</v>
          </cell>
          <cell r="B12079" t="str">
            <v>RELAY 24V 3PDT 10A</v>
          </cell>
          <cell r="C12079">
            <v>64.8</v>
          </cell>
          <cell r="D12079">
            <v>92.57</v>
          </cell>
          <cell r="E12079">
            <v>21.2056</v>
          </cell>
        </row>
        <row r="12080">
          <cell r="A12080" t="str">
            <v>A10048A</v>
          </cell>
          <cell r="B12080" t="str">
            <v>ROD PUSH ASM</v>
          </cell>
          <cell r="C12080">
            <v>123.3</v>
          </cell>
          <cell r="D12080">
            <v>176.14</v>
          </cell>
          <cell r="E12080">
            <v>115.36702</v>
          </cell>
        </row>
        <row r="12081">
          <cell r="A12081" t="str">
            <v>A10048F</v>
          </cell>
          <cell r="B12081" t="str">
            <v>ROD PUSH ASM</v>
          </cell>
          <cell r="C12081">
            <v>177.48</v>
          </cell>
          <cell r="D12081">
            <v>253.54</v>
          </cell>
          <cell r="E12081">
            <v>88.597700000000003</v>
          </cell>
        </row>
        <row r="12082">
          <cell r="A12082" t="str">
            <v>A100834X</v>
          </cell>
          <cell r="B12082" t="str">
            <v>PIPE ASM, OIL FILLER</v>
          </cell>
          <cell r="C12082">
            <v>76.010000000000005</v>
          </cell>
          <cell r="D12082">
            <v>108.58</v>
          </cell>
          <cell r="E12082">
            <v>79.431700000000006</v>
          </cell>
        </row>
        <row r="12083">
          <cell r="A12083" t="str">
            <v>A101023B</v>
          </cell>
          <cell r="B12083" t="str">
            <v>PIPE ASM., PRELUBE INLET</v>
          </cell>
          <cell r="C12083">
            <v>186.69</v>
          </cell>
          <cell r="D12083">
            <v>266.69</v>
          </cell>
          <cell r="E12083">
            <v>138.82230999999999</v>
          </cell>
        </row>
        <row r="12084">
          <cell r="A12084" t="str">
            <v>A109178</v>
          </cell>
          <cell r="B12084" t="str">
            <v>PLUG FRICTION ASM</v>
          </cell>
          <cell r="C12084">
            <v>41.82</v>
          </cell>
          <cell r="D12084">
            <v>59.74</v>
          </cell>
          <cell r="E12084">
            <v>12.792</v>
          </cell>
        </row>
        <row r="12085">
          <cell r="A12085" t="str">
            <v>A109334L</v>
          </cell>
          <cell r="B12085" t="str">
            <v>SOLENOID ASM.</v>
          </cell>
          <cell r="C12085">
            <v>368.41</v>
          </cell>
          <cell r="D12085">
            <v>526.30999999999995</v>
          </cell>
          <cell r="E12085">
            <v>227.88733999999999</v>
          </cell>
        </row>
        <row r="12086">
          <cell r="A12086" t="str">
            <v>A110382A</v>
          </cell>
          <cell r="B12086" t="str">
            <v>STRAP GRND</v>
          </cell>
          <cell r="C12086">
            <v>8.1199999999999992</v>
          </cell>
          <cell r="D12086">
            <v>11.6</v>
          </cell>
          <cell r="E12086">
            <v>8.5760799999999993</v>
          </cell>
        </row>
        <row r="12087">
          <cell r="A12087" t="str">
            <v>A111475A</v>
          </cell>
          <cell r="B12087" t="str">
            <v>CABLE PRIMARY IGN</v>
          </cell>
          <cell r="C12087">
            <v>174.07</v>
          </cell>
          <cell r="D12087">
            <v>248.67</v>
          </cell>
          <cell r="E12087">
            <v>176.02018000000001</v>
          </cell>
        </row>
        <row r="12088">
          <cell r="A12088" t="str">
            <v>A111719</v>
          </cell>
          <cell r="B12088" t="str">
            <v>BASE,LOAD CELL ASM</v>
          </cell>
          <cell r="C12088">
            <v>52.84</v>
          </cell>
          <cell r="D12088">
            <v>75.48</v>
          </cell>
          <cell r="E12088">
            <v>53.056910000000002</v>
          </cell>
        </row>
        <row r="12089">
          <cell r="A12089" t="str">
            <v>A117864</v>
          </cell>
          <cell r="B12089" t="str">
            <v>VALVE GAS PRS GA TST</v>
          </cell>
          <cell r="C12089">
            <v>105.26</v>
          </cell>
          <cell r="D12089">
            <v>150.38</v>
          </cell>
          <cell r="E12089">
            <v>45.983580000000003</v>
          </cell>
        </row>
        <row r="12090">
          <cell r="A12090" t="str">
            <v>A118418P</v>
          </cell>
          <cell r="B12090" t="str">
            <v>SHAFT, STUB, ASM.</v>
          </cell>
          <cell r="C12090">
            <v>2232.5</v>
          </cell>
          <cell r="D12090">
            <v>3189.29</v>
          </cell>
          <cell r="E12090">
            <v>1461.26442</v>
          </cell>
        </row>
        <row r="12091">
          <cell r="A12091" t="str">
            <v>A118799E</v>
          </cell>
          <cell r="B12091" t="str">
            <v>LEVER,THROTTLE,ASM</v>
          </cell>
          <cell r="C12091">
            <v>161</v>
          </cell>
          <cell r="D12091">
            <v>230</v>
          </cell>
          <cell r="E12091">
            <v>75.134119999999996</v>
          </cell>
        </row>
        <row r="12092">
          <cell r="A12092" t="str">
            <v>A118879K</v>
          </cell>
          <cell r="B12092" t="str">
            <v>FLANGE,OIL COOLER W.OUT</v>
          </cell>
          <cell r="C12092">
            <v>127.38</v>
          </cell>
          <cell r="D12092">
            <v>181.97</v>
          </cell>
          <cell r="E12092">
            <v>121.54298</v>
          </cell>
        </row>
        <row r="12093">
          <cell r="A12093" t="str">
            <v>A123503</v>
          </cell>
          <cell r="B12093" t="str">
            <v>BELT 1 IN</v>
          </cell>
          <cell r="C12093">
            <v>52.78</v>
          </cell>
          <cell r="D12093">
            <v>75.41</v>
          </cell>
          <cell r="E12093">
            <v>17.773599999999998</v>
          </cell>
        </row>
        <row r="12094">
          <cell r="A12094" t="str">
            <v>A128019</v>
          </cell>
          <cell r="B12094" t="str">
            <v>INJECTION UNIT ASSEMBLY</v>
          </cell>
          <cell r="C12094">
            <v>18856.8</v>
          </cell>
          <cell r="D12094">
            <v>26938.29</v>
          </cell>
          <cell r="E12094">
            <v>9007.2631999999994</v>
          </cell>
        </row>
        <row r="12095">
          <cell r="A12095" t="str">
            <v>A151589S</v>
          </cell>
          <cell r="B12095" t="str">
            <v>ELBOW CASE INLET</v>
          </cell>
          <cell r="C12095">
            <v>218.76</v>
          </cell>
          <cell r="D12095">
            <v>312.51</v>
          </cell>
          <cell r="E12095">
            <v>228.74092999999999</v>
          </cell>
        </row>
        <row r="12096">
          <cell r="A12096" t="str">
            <v>A153000M</v>
          </cell>
          <cell r="B12096" t="str">
            <v>HOUSING,INJ PUMP DRV,ASM</v>
          </cell>
          <cell r="C12096">
            <v>2720.36</v>
          </cell>
          <cell r="D12096">
            <v>3886.22</v>
          </cell>
          <cell r="E12096">
            <v>1913.95569</v>
          </cell>
        </row>
        <row r="12097">
          <cell r="A12097" t="str">
            <v>A153000S</v>
          </cell>
          <cell r="B12097" t="str">
            <v>HOUSING,MAG DRIVE,ASM</v>
          </cell>
          <cell r="C12097">
            <v>1657.42</v>
          </cell>
          <cell r="D12097">
            <v>2367.75</v>
          </cell>
          <cell r="E12097">
            <v>1290.6406999999999</v>
          </cell>
        </row>
        <row r="12098">
          <cell r="A12098" t="str">
            <v>A153015G</v>
          </cell>
          <cell r="B12098" t="str">
            <v>GEAR,O P DRIVE,ASM.</v>
          </cell>
          <cell r="C12098">
            <v>139</v>
          </cell>
          <cell r="D12098">
            <v>198.57</v>
          </cell>
          <cell r="E12098">
            <v>86.372</v>
          </cell>
        </row>
        <row r="12099">
          <cell r="A12099" t="str">
            <v>A153104A</v>
          </cell>
          <cell r="B12099" t="str">
            <v>SHAFT DRIVE ASM</v>
          </cell>
          <cell r="C12099">
            <v>127.11</v>
          </cell>
          <cell r="D12099">
            <v>181.59</v>
          </cell>
          <cell r="E12099">
            <v>37.022599999999997</v>
          </cell>
        </row>
        <row r="12100">
          <cell r="A12100" t="str">
            <v>A153123A</v>
          </cell>
          <cell r="B12100" t="str">
            <v>SCREEN OIL ASM</v>
          </cell>
          <cell r="C12100">
            <v>12.33</v>
          </cell>
          <cell r="D12100">
            <v>17.62</v>
          </cell>
          <cell r="E12100">
            <v>8.5013199999999998</v>
          </cell>
        </row>
        <row r="12101">
          <cell r="A12101" t="str">
            <v>A153123B</v>
          </cell>
          <cell r="B12101" t="str">
            <v>SCREEN,OIL,ASSEMBLY</v>
          </cell>
          <cell r="C12101">
            <v>251.71</v>
          </cell>
          <cell r="D12101">
            <v>359.58</v>
          </cell>
          <cell r="E12101">
            <v>130.65416999999999</v>
          </cell>
        </row>
        <row r="12102">
          <cell r="A12102" t="str">
            <v>A153286L</v>
          </cell>
          <cell r="B12102" t="str">
            <v>ADAPTER,MAG DRIVE,ASM</v>
          </cell>
          <cell r="C12102">
            <v>859.34</v>
          </cell>
          <cell r="D12102">
            <v>1227.6300000000001</v>
          </cell>
          <cell r="E12102">
            <v>370.77105999999998</v>
          </cell>
        </row>
        <row r="12103">
          <cell r="A12103" t="str">
            <v>A153373A</v>
          </cell>
          <cell r="B12103" t="str">
            <v>GAUGE OIL ASM</v>
          </cell>
          <cell r="C12103">
            <v>34.229999999999997</v>
          </cell>
          <cell r="D12103">
            <v>48.9</v>
          </cell>
          <cell r="E12103">
            <v>30.894010000000002</v>
          </cell>
        </row>
        <row r="12104">
          <cell r="A12104" t="str">
            <v>A153403Z</v>
          </cell>
          <cell r="B12104" t="str">
            <v>ROD ASM,HAND TROTTL</v>
          </cell>
          <cell r="C12104">
            <v>72.23</v>
          </cell>
          <cell r="D12104">
            <v>103.19</v>
          </cell>
          <cell r="E12104">
            <v>69.654520000000005</v>
          </cell>
        </row>
        <row r="12105">
          <cell r="A12105" t="str">
            <v>A153545B</v>
          </cell>
          <cell r="B12105" t="str">
            <v>CONN.WATER OUTLET</v>
          </cell>
          <cell r="C12105">
            <v>495.24</v>
          </cell>
          <cell r="D12105">
            <v>707.49</v>
          </cell>
          <cell r="E12105">
            <v>426.93785000000003</v>
          </cell>
        </row>
        <row r="12106">
          <cell r="A12106" t="str">
            <v>A153581E</v>
          </cell>
          <cell r="B12106" t="str">
            <v>MANIFOLD WATER INLET</v>
          </cell>
          <cell r="C12106">
            <v>1342.12</v>
          </cell>
          <cell r="D12106">
            <v>1917.31</v>
          </cell>
          <cell r="E12106">
            <v>999.73397</v>
          </cell>
        </row>
        <row r="12107">
          <cell r="A12107" t="str">
            <v>A153591</v>
          </cell>
          <cell r="B12107" t="str">
            <v>BELT SET</v>
          </cell>
          <cell r="C12107">
            <v>41.59</v>
          </cell>
          <cell r="D12107">
            <v>59.42</v>
          </cell>
          <cell r="E12107">
            <v>28.0488</v>
          </cell>
        </row>
        <row r="12108">
          <cell r="A12108" t="str">
            <v>A153646</v>
          </cell>
          <cell r="B12108" t="str">
            <v>BY-PASS WAT ASM LOW</v>
          </cell>
          <cell r="C12108">
            <v>184.48</v>
          </cell>
          <cell r="D12108">
            <v>263.55</v>
          </cell>
          <cell r="E12108">
            <v>189.18901</v>
          </cell>
        </row>
        <row r="12109">
          <cell r="A12109" t="str">
            <v>A153647</v>
          </cell>
          <cell r="B12109" t="str">
            <v>ELBOW,WATER BY-PASS,ASM</v>
          </cell>
          <cell r="C12109">
            <v>206.17</v>
          </cell>
          <cell r="D12109">
            <v>294.52999999999997</v>
          </cell>
          <cell r="E12109">
            <v>202.16838999999999</v>
          </cell>
        </row>
        <row r="12110">
          <cell r="A12110" t="str">
            <v>A153707K</v>
          </cell>
          <cell r="B12110" t="str">
            <v>STRAINER,LUBE OIL,ASM</v>
          </cell>
          <cell r="C12110">
            <v>1254.6099999999999</v>
          </cell>
          <cell r="D12110">
            <v>1792.3</v>
          </cell>
          <cell r="E12110">
            <v>316.42356999999998</v>
          </cell>
        </row>
        <row r="12111">
          <cell r="A12111" t="str">
            <v>A153707L</v>
          </cell>
          <cell r="B12111" t="str">
            <v>STRAINER,LUBE OIL,ASM</v>
          </cell>
          <cell r="C12111">
            <v>761</v>
          </cell>
          <cell r="D12111">
            <v>1087.1400000000001</v>
          </cell>
          <cell r="E12111">
            <v>344.25396999999998</v>
          </cell>
        </row>
        <row r="12112">
          <cell r="A12112" t="str">
            <v>A153754L</v>
          </cell>
          <cell r="B12112" t="str">
            <v>PUSH ROD ASM</v>
          </cell>
          <cell r="C12112">
            <v>178.14</v>
          </cell>
          <cell r="D12112">
            <v>254.49</v>
          </cell>
          <cell r="E12112">
            <v>134.4161</v>
          </cell>
        </row>
        <row r="12113">
          <cell r="A12113" t="str">
            <v>A153754U</v>
          </cell>
          <cell r="B12113" t="str">
            <v>ROD,PUSH,ASM.</v>
          </cell>
          <cell r="C12113">
            <v>68.17</v>
          </cell>
          <cell r="D12113">
            <v>97.39</v>
          </cell>
          <cell r="E12113">
            <v>30.7593</v>
          </cell>
        </row>
        <row r="12114">
          <cell r="A12114" t="str">
            <v>A153889C</v>
          </cell>
          <cell r="B12114" t="str">
            <v>SCREW R A ADJ ASM</v>
          </cell>
          <cell r="C12114">
            <v>19.87</v>
          </cell>
          <cell r="D12114">
            <v>28.39</v>
          </cell>
          <cell r="E12114">
            <v>5.3456000000000001</v>
          </cell>
        </row>
        <row r="12115">
          <cell r="A12115" t="str">
            <v>A153889D</v>
          </cell>
          <cell r="B12115" t="str">
            <v>SCREW ADJ ASM</v>
          </cell>
          <cell r="C12115">
            <v>25.5</v>
          </cell>
          <cell r="D12115">
            <v>36.43</v>
          </cell>
          <cell r="E12115">
            <v>17.701440000000002</v>
          </cell>
        </row>
        <row r="12116">
          <cell r="A12116" t="str">
            <v>A153964A</v>
          </cell>
          <cell r="B12116" t="str">
            <v>LEVER ASM</v>
          </cell>
          <cell r="C12116">
            <v>215.2</v>
          </cell>
          <cell r="D12116">
            <v>307.43</v>
          </cell>
          <cell r="E12116">
            <v>148.02507</v>
          </cell>
        </row>
        <row r="12117">
          <cell r="A12117" t="str">
            <v>A154761A</v>
          </cell>
          <cell r="B12117" t="str">
            <v>BELT SET,COG TYPE</v>
          </cell>
          <cell r="C12117">
            <v>12.23</v>
          </cell>
          <cell r="D12117">
            <v>17.47</v>
          </cell>
          <cell r="E12117">
            <v>7.8208000000000002</v>
          </cell>
        </row>
        <row r="12118">
          <cell r="A12118" t="str">
            <v>A154971F</v>
          </cell>
          <cell r="B12118" t="str">
            <v>PULLEY ASM. IDLER</v>
          </cell>
          <cell r="C12118">
            <v>454.27</v>
          </cell>
          <cell r="D12118">
            <v>648.95000000000005</v>
          </cell>
          <cell r="E12118">
            <v>242.52332000000001</v>
          </cell>
        </row>
        <row r="12119">
          <cell r="A12119" t="str">
            <v>A156061U</v>
          </cell>
          <cell r="B12119" t="str">
            <v>TUBE TURN ASM.</v>
          </cell>
          <cell r="C12119">
            <v>192.61</v>
          </cell>
          <cell r="D12119">
            <v>275.16000000000003</v>
          </cell>
          <cell r="E12119">
            <v>135.62205</v>
          </cell>
        </row>
        <row r="12120">
          <cell r="A12120" t="str">
            <v>A156479T</v>
          </cell>
          <cell r="B12120" t="str">
            <v>ROD ASSEMBLY</v>
          </cell>
          <cell r="C12120">
            <v>48.43</v>
          </cell>
          <cell r="D12120">
            <v>69.19</v>
          </cell>
          <cell r="E12120">
            <v>38.967120000000001</v>
          </cell>
        </row>
        <row r="12121">
          <cell r="A12121" t="str">
            <v>A156632</v>
          </cell>
          <cell r="B12121" t="str">
            <v>BELT SET,.88</v>
          </cell>
          <cell r="C12121">
            <v>56.36</v>
          </cell>
          <cell r="D12121">
            <v>80.52</v>
          </cell>
          <cell r="E12121">
            <v>34.840000000000003</v>
          </cell>
        </row>
        <row r="12122">
          <cell r="A12122" t="str">
            <v>A157001P</v>
          </cell>
          <cell r="B12122" t="str">
            <v>TUBE ASM., AIR</v>
          </cell>
          <cell r="C12122">
            <v>458.59</v>
          </cell>
          <cell r="D12122">
            <v>655.13</v>
          </cell>
          <cell r="E12122">
            <v>423.54055</v>
          </cell>
        </row>
        <row r="12123">
          <cell r="A12123" t="str">
            <v>A157001S</v>
          </cell>
          <cell r="B12123" t="str">
            <v>TUBE,AIR,ASM.</v>
          </cell>
          <cell r="C12123">
            <v>235.95</v>
          </cell>
          <cell r="D12123">
            <v>337.07</v>
          </cell>
          <cell r="E12123">
            <v>159.12</v>
          </cell>
        </row>
        <row r="12124">
          <cell r="A12124" t="str">
            <v>A157255G</v>
          </cell>
          <cell r="B12124" t="str">
            <v>CONTROLLER,OIL LEVEL,ASM.</v>
          </cell>
          <cell r="C12124">
            <v>357.2</v>
          </cell>
          <cell r="D12124">
            <v>510.29</v>
          </cell>
          <cell r="E12124">
            <v>240.87273999999999</v>
          </cell>
        </row>
        <row r="12125">
          <cell r="A12125" t="str">
            <v>A157255H</v>
          </cell>
          <cell r="B12125" t="str">
            <v>REGULATOR,LO LEVELER,ASM</v>
          </cell>
          <cell r="C12125">
            <v>641.51</v>
          </cell>
          <cell r="D12125">
            <v>916.45</v>
          </cell>
          <cell r="E12125">
            <v>449.47735999999998</v>
          </cell>
        </row>
        <row r="12126">
          <cell r="A12126" t="str">
            <v>A157255M</v>
          </cell>
          <cell r="B12126" t="str">
            <v>CONTROLLER, OIL LEVEL,ASM</v>
          </cell>
          <cell r="C12126">
            <v>803.85</v>
          </cell>
          <cell r="D12126">
            <v>1148.3599999999999</v>
          </cell>
          <cell r="E12126">
            <v>443.47280999999998</v>
          </cell>
        </row>
        <row r="12127">
          <cell r="A12127" t="str">
            <v>A157255N</v>
          </cell>
          <cell r="B12127" t="str">
            <v>LEVEL REGULATOR ASM., LUBE OIL</v>
          </cell>
          <cell r="C12127">
            <v>624.22</v>
          </cell>
          <cell r="D12127">
            <v>891.74</v>
          </cell>
          <cell r="E12127">
            <v>444.1995</v>
          </cell>
        </row>
        <row r="12128">
          <cell r="A12128" t="str">
            <v>A157869E</v>
          </cell>
          <cell r="B12128" t="str">
            <v>HUB ASM.,MAG.DRIVE</v>
          </cell>
          <cell r="C12128">
            <v>404.16</v>
          </cell>
          <cell r="D12128">
            <v>577.37</v>
          </cell>
          <cell r="E12128">
            <v>277.20303999999999</v>
          </cell>
        </row>
        <row r="12129">
          <cell r="A12129" t="str">
            <v>A158161R</v>
          </cell>
          <cell r="B12129" t="str">
            <v>ROD GOVERNOR ASSEM</v>
          </cell>
          <cell r="C12129">
            <v>204.68</v>
          </cell>
          <cell r="D12129">
            <v>292.39999999999998</v>
          </cell>
          <cell r="E12129">
            <v>144.69451000000001</v>
          </cell>
        </row>
        <row r="12130">
          <cell r="A12130" t="str">
            <v>A158243H</v>
          </cell>
          <cell r="B12130" t="str">
            <v>FLANGE,ASSEMBLY</v>
          </cell>
          <cell r="C12130">
            <v>175.96</v>
          </cell>
          <cell r="D12130">
            <v>251.37</v>
          </cell>
          <cell r="E12130">
            <v>154.35789</v>
          </cell>
        </row>
        <row r="12131">
          <cell r="A12131" t="str">
            <v>A158702</v>
          </cell>
          <cell r="B12131" t="str">
            <v>LINE OIL PUMP-FILTER</v>
          </cell>
          <cell r="C12131">
            <v>9.83</v>
          </cell>
          <cell r="D12131">
            <v>14.04</v>
          </cell>
          <cell r="E12131">
            <v>6.6235099999999996</v>
          </cell>
        </row>
        <row r="12132">
          <cell r="A12132" t="str">
            <v>A158709U</v>
          </cell>
          <cell r="B12132" t="str">
            <v>PIPE ASSEMBLY</v>
          </cell>
          <cell r="C12132">
            <v>91.8</v>
          </cell>
          <cell r="D12132">
            <v>131.13999999999999</v>
          </cell>
          <cell r="E12132">
            <v>59.778700000000001</v>
          </cell>
        </row>
        <row r="12133">
          <cell r="A12133" t="str">
            <v>A159474E</v>
          </cell>
          <cell r="B12133" t="str">
            <v>DRIVE ASM., GOV. 3.06 RATIO</v>
          </cell>
          <cell r="C12133">
            <v>1438.2</v>
          </cell>
          <cell r="D12133">
            <v>2054.5700000000002</v>
          </cell>
          <cell r="E12133">
            <v>855.26439000000005</v>
          </cell>
        </row>
        <row r="12134">
          <cell r="A12134" t="str">
            <v>A159581F</v>
          </cell>
          <cell r="B12134" t="str">
            <v>PULLEY,WATER PUMP,ASM</v>
          </cell>
          <cell r="C12134">
            <v>301.92</v>
          </cell>
          <cell r="D12134">
            <v>431.31</v>
          </cell>
          <cell r="E12134">
            <v>153.76230000000001</v>
          </cell>
        </row>
        <row r="12135">
          <cell r="A12135" t="str">
            <v>A161694G</v>
          </cell>
          <cell r="B12135" t="str">
            <v>PIPE,ASM. 1.50 NPT</v>
          </cell>
          <cell r="C12135">
            <v>114.4</v>
          </cell>
          <cell r="D12135">
            <v>163.43</v>
          </cell>
          <cell r="E12135">
            <v>74.807199999999995</v>
          </cell>
        </row>
        <row r="12136">
          <cell r="A12136" t="str">
            <v>A162190H</v>
          </cell>
          <cell r="B12136" t="str">
            <v>TUBE AIR ASM</v>
          </cell>
          <cell r="C12136">
            <v>360.09</v>
          </cell>
          <cell r="D12136">
            <v>514.41</v>
          </cell>
          <cell r="E12136">
            <v>253.10400000000001</v>
          </cell>
        </row>
        <row r="12137">
          <cell r="A12137" t="str">
            <v>A162674C</v>
          </cell>
          <cell r="B12137" t="str">
            <v>FLANGE ASM.</v>
          </cell>
          <cell r="C12137">
            <v>14.31</v>
          </cell>
          <cell r="D12137">
            <v>20.440000000000001</v>
          </cell>
          <cell r="E12137">
            <v>9.6476400000000009</v>
          </cell>
        </row>
        <row r="12138">
          <cell r="A12138" t="str">
            <v>A162704C</v>
          </cell>
          <cell r="B12138" t="str">
            <v>PLUG G P HOLE ASSEM</v>
          </cell>
          <cell r="C12138">
            <v>4.75</v>
          </cell>
          <cell r="D12138">
            <v>6.79</v>
          </cell>
          <cell r="E12138">
            <v>3.20302</v>
          </cell>
        </row>
        <row r="12139">
          <cell r="A12139" t="str">
            <v>A162706</v>
          </cell>
          <cell r="B12139" t="str">
            <v>V-BELT, .500-SET</v>
          </cell>
          <cell r="C12139">
            <v>20.350000000000001</v>
          </cell>
          <cell r="D12139">
            <v>29.07</v>
          </cell>
          <cell r="E12139">
            <v>10.4832</v>
          </cell>
        </row>
        <row r="12140">
          <cell r="A12140" t="str">
            <v>A163344A</v>
          </cell>
          <cell r="B12140" t="str">
            <v>BREATHER EJECTOR ASM</v>
          </cell>
          <cell r="C12140">
            <v>216.76</v>
          </cell>
          <cell r="D12140">
            <v>309.66000000000003</v>
          </cell>
          <cell r="E12140">
            <v>131.08160000000001</v>
          </cell>
        </row>
        <row r="12141">
          <cell r="A12141" t="str">
            <v>A163594B</v>
          </cell>
          <cell r="B12141" t="str">
            <v>ROD,GOVERNOR ASM.</v>
          </cell>
          <cell r="C12141">
            <v>122.4</v>
          </cell>
          <cell r="D12141">
            <v>174.86</v>
          </cell>
          <cell r="E12141">
            <v>39.304279999999999</v>
          </cell>
        </row>
        <row r="12142">
          <cell r="A12142" t="str">
            <v>A163594H</v>
          </cell>
          <cell r="B12142" t="str">
            <v>ROD,GOV.-ASM</v>
          </cell>
          <cell r="C12142">
            <v>75</v>
          </cell>
          <cell r="D12142">
            <v>107.14</v>
          </cell>
          <cell r="E12142">
            <v>32.789520000000003</v>
          </cell>
        </row>
        <row r="12143">
          <cell r="A12143" t="str">
            <v>A163938F</v>
          </cell>
          <cell r="B12143" t="str">
            <v>TUBE BY PASS LH</v>
          </cell>
          <cell r="C12143">
            <v>656.73</v>
          </cell>
          <cell r="D12143">
            <v>938.18</v>
          </cell>
          <cell r="E12143">
            <v>454.71084000000002</v>
          </cell>
        </row>
        <row r="12144">
          <cell r="A12144" t="str">
            <v>A163938H</v>
          </cell>
          <cell r="B12144" t="str">
            <v>TUBE BY PASS LH</v>
          </cell>
          <cell r="C12144">
            <v>290.89999999999998</v>
          </cell>
          <cell r="D12144">
            <v>415.58</v>
          </cell>
          <cell r="E12144">
            <v>248.35228000000001</v>
          </cell>
        </row>
        <row r="12145">
          <cell r="A12145" t="str">
            <v>A163938J</v>
          </cell>
          <cell r="B12145" t="str">
            <v>TUBE BY PASS RH</v>
          </cell>
          <cell r="C12145">
            <v>263.58999999999997</v>
          </cell>
          <cell r="D12145">
            <v>376.55</v>
          </cell>
          <cell r="E12145">
            <v>393.04719999999998</v>
          </cell>
        </row>
        <row r="12146">
          <cell r="A12146" t="str">
            <v>A163938S</v>
          </cell>
          <cell r="B12146" t="str">
            <v>TUBE BY PASS ASM LH</v>
          </cell>
          <cell r="C12146">
            <v>501.98</v>
          </cell>
          <cell r="D12146">
            <v>717.11</v>
          </cell>
          <cell r="E12146">
            <v>307.34658999999999</v>
          </cell>
        </row>
        <row r="12147">
          <cell r="A12147" t="str">
            <v>A163938T</v>
          </cell>
          <cell r="B12147" t="str">
            <v>TUBE BY PASS RH</v>
          </cell>
          <cell r="C12147">
            <v>430.44</v>
          </cell>
          <cell r="D12147">
            <v>614.91</v>
          </cell>
          <cell r="E12147">
            <v>137.6336</v>
          </cell>
        </row>
        <row r="12148">
          <cell r="A12148" t="str">
            <v>A164160</v>
          </cell>
          <cell r="B12148" t="str">
            <v>BELT SET</v>
          </cell>
          <cell r="C12148">
            <v>21.01</v>
          </cell>
          <cell r="D12148">
            <v>30.01</v>
          </cell>
          <cell r="E12148">
            <v>3.7648000000000001</v>
          </cell>
        </row>
        <row r="12149">
          <cell r="A12149" t="str">
            <v>A164181</v>
          </cell>
          <cell r="B12149" t="str">
            <v>COVER ASM., A/C INLET</v>
          </cell>
          <cell r="C12149">
            <v>82.15</v>
          </cell>
          <cell r="D12149">
            <v>117.36</v>
          </cell>
          <cell r="E12149">
            <v>25.888719999999999</v>
          </cell>
        </row>
        <row r="12150">
          <cell r="A12150" t="str">
            <v>A164464</v>
          </cell>
          <cell r="B12150" t="str">
            <v>ELBOW ASSEMBLY</v>
          </cell>
          <cell r="C12150">
            <v>158.41999999999999</v>
          </cell>
          <cell r="D12150">
            <v>226.32</v>
          </cell>
          <cell r="E12150">
            <v>153.80806999999999</v>
          </cell>
        </row>
        <row r="12151">
          <cell r="A12151" t="str">
            <v>A164494</v>
          </cell>
          <cell r="B12151" t="str">
            <v>HOSE FLEXIBLE ASM</v>
          </cell>
          <cell r="C12151">
            <v>68.540000000000006</v>
          </cell>
          <cell r="D12151">
            <v>97.91</v>
          </cell>
          <cell r="E12151">
            <v>46.217599999999997</v>
          </cell>
        </row>
        <row r="12152">
          <cell r="A12152" t="str">
            <v>A164494G</v>
          </cell>
          <cell r="B12152" t="str">
            <v>FLEX HOSE ASM</v>
          </cell>
          <cell r="C12152">
            <v>53.69</v>
          </cell>
          <cell r="D12152">
            <v>76.69</v>
          </cell>
          <cell r="E12152">
            <v>36.206359999999997</v>
          </cell>
        </row>
        <row r="12153">
          <cell r="A12153" t="str">
            <v>A164494K</v>
          </cell>
          <cell r="B12153" t="str">
            <v>HOSE-FLEXIBLE-ASM</v>
          </cell>
          <cell r="C12153">
            <v>54.24</v>
          </cell>
          <cell r="D12153">
            <v>77.48</v>
          </cell>
          <cell r="E12153">
            <v>36.57846</v>
          </cell>
        </row>
        <row r="12154">
          <cell r="A12154" t="str">
            <v>A164494Y</v>
          </cell>
          <cell r="B12154" t="str">
            <v>HOSE FLEX ASM</v>
          </cell>
          <cell r="C12154">
            <v>71.31</v>
          </cell>
          <cell r="D12154">
            <v>101.87</v>
          </cell>
          <cell r="E12154">
            <v>48.089599999999997</v>
          </cell>
        </row>
        <row r="12155">
          <cell r="A12155" t="str">
            <v>A166058K</v>
          </cell>
          <cell r="B12155" t="str">
            <v>TURN,TUBE-ASM.</v>
          </cell>
          <cell r="C12155">
            <v>228.66</v>
          </cell>
          <cell r="D12155">
            <v>326.66000000000003</v>
          </cell>
          <cell r="E12155">
            <v>143.00165000000001</v>
          </cell>
        </row>
        <row r="12156">
          <cell r="A12156" t="str">
            <v>A166182A</v>
          </cell>
          <cell r="B12156" t="str">
            <v>HOSE FLEXIBLE ASM</v>
          </cell>
          <cell r="C12156">
            <v>1.77</v>
          </cell>
          <cell r="D12156">
            <v>2.5299999999999998</v>
          </cell>
          <cell r="E12156">
            <v>1.19442</v>
          </cell>
        </row>
        <row r="12157">
          <cell r="A12157" t="str">
            <v>A166182B</v>
          </cell>
          <cell r="B12157" t="str">
            <v>HOSE,FLEX,ASM.</v>
          </cell>
          <cell r="C12157">
            <v>16.12</v>
          </cell>
          <cell r="D12157">
            <v>23.02</v>
          </cell>
          <cell r="E12157">
            <v>10.868</v>
          </cell>
        </row>
        <row r="12158">
          <cell r="A12158" t="str">
            <v>A166182L</v>
          </cell>
          <cell r="B12158" t="str">
            <v>FLEXIBLE HOSE ASM</v>
          </cell>
          <cell r="C12158">
            <v>21.57</v>
          </cell>
          <cell r="D12158">
            <v>30.81</v>
          </cell>
          <cell r="E12158">
            <v>8.7984000000000009</v>
          </cell>
        </row>
        <row r="12159">
          <cell r="A12159" t="str">
            <v>A166182N</v>
          </cell>
          <cell r="B12159" t="str">
            <v>HOSE, FLEXIBLE, ASM.</v>
          </cell>
          <cell r="C12159">
            <v>23.6</v>
          </cell>
          <cell r="D12159">
            <v>33.72</v>
          </cell>
          <cell r="E12159">
            <v>12.1576</v>
          </cell>
        </row>
        <row r="12160">
          <cell r="A12160" t="str">
            <v>A166182R</v>
          </cell>
          <cell r="B12160" t="str">
            <v>HOSE ASM</v>
          </cell>
          <cell r="C12160">
            <v>72.27</v>
          </cell>
          <cell r="D12160">
            <v>103.25</v>
          </cell>
          <cell r="E12160">
            <v>16.619199999999999</v>
          </cell>
        </row>
        <row r="12161">
          <cell r="A12161" t="str">
            <v>A166182T</v>
          </cell>
          <cell r="B12161" t="str">
            <v>HOSE,FLEX,ASM,.19ID X36</v>
          </cell>
          <cell r="C12161">
            <v>61</v>
          </cell>
          <cell r="D12161">
            <v>87.14</v>
          </cell>
          <cell r="E12161">
            <v>16.369599999999998</v>
          </cell>
        </row>
        <row r="12162">
          <cell r="A12162" t="str">
            <v>A166182U</v>
          </cell>
          <cell r="B12162" t="str">
            <v>HOSE FLEXIBLE ASM</v>
          </cell>
          <cell r="C12162">
            <v>19.36</v>
          </cell>
          <cell r="D12162">
            <v>27.66</v>
          </cell>
          <cell r="E12162">
            <v>12.1264</v>
          </cell>
        </row>
        <row r="12163">
          <cell r="A12163" t="str">
            <v>A166184G</v>
          </cell>
          <cell r="B12163" t="str">
            <v>HOSE FLEX ASM</v>
          </cell>
          <cell r="C12163">
            <v>18.45</v>
          </cell>
          <cell r="D12163">
            <v>26.36</v>
          </cell>
          <cell r="E12163">
            <v>15.262420000000001</v>
          </cell>
        </row>
        <row r="12164">
          <cell r="A12164" t="str">
            <v>A166184N</v>
          </cell>
          <cell r="B12164" t="str">
            <v>HOSE FLEX ASM</v>
          </cell>
          <cell r="C12164">
            <v>47.1</v>
          </cell>
          <cell r="D12164">
            <v>67.28</v>
          </cell>
          <cell r="E12164">
            <v>12.532</v>
          </cell>
        </row>
        <row r="12165">
          <cell r="A12165" t="str">
            <v>A166184W</v>
          </cell>
          <cell r="B12165" t="str">
            <v>HOSE FLEX ASM</v>
          </cell>
          <cell r="C12165">
            <v>13.35</v>
          </cell>
          <cell r="D12165">
            <v>19.079999999999998</v>
          </cell>
          <cell r="E12165">
            <v>9.0043199999999999</v>
          </cell>
        </row>
        <row r="12166">
          <cell r="A12166" t="str">
            <v>A166186</v>
          </cell>
          <cell r="B12166" t="str">
            <v>HOSE FLEXIBLE ASM</v>
          </cell>
          <cell r="C12166">
            <v>40.32</v>
          </cell>
          <cell r="D12166">
            <v>57.61</v>
          </cell>
          <cell r="E12166">
            <v>27.196000000000002</v>
          </cell>
        </row>
        <row r="12167">
          <cell r="A12167" t="str">
            <v>A166188A</v>
          </cell>
          <cell r="B12167" t="str">
            <v>HOSE FLEX ASM</v>
          </cell>
          <cell r="C12167">
            <v>2.27</v>
          </cell>
          <cell r="D12167">
            <v>3.24</v>
          </cell>
          <cell r="E12167">
            <v>1.4039999999999999</v>
          </cell>
        </row>
        <row r="12168">
          <cell r="A12168" t="str">
            <v>A166238A</v>
          </cell>
          <cell r="B12168" t="str">
            <v>TUBING ASSEMBLY</v>
          </cell>
          <cell r="C12168">
            <v>4.84</v>
          </cell>
          <cell r="D12168">
            <v>6.91</v>
          </cell>
          <cell r="E12168">
            <v>2.9516800000000001</v>
          </cell>
        </row>
        <row r="12169">
          <cell r="A12169" t="str">
            <v>A166417</v>
          </cell>
          <cell r="B12169" t="str">
            <v>BODY ASM., VENTURI</v>
          </cell>
          <cell r="C12169">
            <v>320.60000000000002</v>
          </cell>
          <cell r="D12169">
            <v>458</v>
          </cell>
          <cell r="E12169">
            <v>58.645600000000002</v>
          </cell>
        </row>
        <row r="12170">
          <cell r="A12170" t="str">
            <v>A166990C</v>
          </cell>
          <cell r="B12170" t="str">
            <v>VACUUM REGULATION ASM</v>
          </cell>
          <cell r="C12170">
            <v>411.89</v>
          </cell>
          <cell r="D12170">
            <v>588.41</v>
          </cell>
          <cell r="E12170">
            <v>209.78041999999999</v>
          </cell>
        </row>
        <row r="12171">
          <cell r="A12171" t="str">
            <v>A166990D</v>
          </cell>
          <cell r="B12171" t="str">
            <v>REGULATOR ASM.,VAC.</v>
          </cell>
          <cell r="C12171">
            <v>384.29</v>
          </cell>
          <cell r="D12171">
            <v>548.99</v>
          </cell>
          <cell r="E12171">
            <v>188.85561999999999</v>
          </cell>
        </row>
        <row r="12172">
          <cell r="A12172" t="str">
            <v>A166990E</v>
          </cell>
          <cell r="B12172" t="str">
            <v>REGULATOR ASM.,VAC.</v>
          </cell>
          <cell r="C12172">
            <v>352.15</v>
          </cell>
          <cell r="D12172">
            <v>503.07</v>
          </cell>
          <cell r="E12172">
            <v>142.36761999999999</v>
          </cell>
        </row>
        <row r="12173">
          <cell r="A12173" t="str">
            <v>A166993E</v>
          </cell>
          <cell r="B12173" t="str">
            <v>VALVE,VACUUM REG,ASM.</v>
          </cell>
          <cell r="C12173">
            <v>53.45</v>
          </cell>
          <cell r="D12173">
            <v>76.36</v>
          </cell>
          <cell r="E12173">
            <v>22.4834</v>
          </cell>
        </row>
        <row r="12174">
          <cell r="A12174" t="str">
            <v>A166993F</v>
          </cell>
          <cell r="B12174" t="str">
            <v>VALVE,VACUUM REG.,ASM.</v>
          </cell>
          <cell r="C12174">
            <v>67.08</v>
          </cell>
          <cell r="D12174">
            <v>95.82</v>
          </cell>
          <cell r="E12174">
            <v>39.248199999999997</v>
          </cell>
        </row>
        <row r="12175">
          <cell r="A12175" t="str">
            <v>A167111E</v>
          </cell>
          <cell r="B12175" t="str">
            <v>HOSE FLEXIBLE ASM</v>
          </cell>
          <cell r="C12175">
            <v>105.6</v>
          </cell>
          <cell r="D12175">
            <v>150.86000000000001</v>
          </cell>
          <cell r="E12175">
            <v>27.445599999999999</v>
          </cell>
        </row>
        <row r="12176">
          <cell r="A12176" t="str">
            <v>A167111K</v>
          </cell>
          <cell r="B12176" t="str">
            <v>HOSE FLEXIBLE ASSEM</v>
          </cell>
          <cell r="C12176">
            <v>64.09</v>
          </cell>
          <cell r="D12176">
            <v>91.56</v>
          </cell>
          <cell r="E12176">
            <v>43.2224</v>
          </cell>
        </row>
        <row r="12177">
          <cell r="A12177" t="str">
            <v>A167111W</v>
          </cell>
          <cell r="B12177" t="str">
            <v>HOSE FLEXIBLE ASSEM</v>
          </cell>
          <cell r="C12177">
            <v>42.53</v>
          </cell>
          <cell r="D12177">
            <v>60.76</v>
          </cell>
          <cell r="E12177">
            <v>28.683199999999999</v>
          </cell>
        </row>
        <row r="12178">
          <cell r="A12178" t="str">
            <v>A167220S</v>
          </cell>
          <cell r="B12178" t="str">
            <v>HOSE FLEXIBLE ASM</v>
          </cell>
          <cell r="C12178">
            <v>42.23</v>
          </cell>
          <cell r="D12178">
            <v>60.33</v>
          </cell>
          <cell r="E12178">
            <v>28.47728</v>
          </cell>
        </row>
        <row r="12179">
          <cell r="A12179" t="str">
            <v>A167309R</v>
          </cell>
          <cell r="B12179" t="str">
            <v>HEADER ASM., WATER INLET</v>
          </cell>
          <cell r="C12179">
            <v>1051.0899999999999</v>
          </cell>
          <cell r="D12179">
            <v>1501.56</v>
          </cell>
          <cell r="E12179">
            <v>782.78998000000001</v>
          </cell>
        </row>
        <row r="12180">
          <cell r="A12180" t="str">
            <v>A167457H</v>
          </cell>
          <cell r="B12180" t="str">
            <v>HOSE FLEX ASM.</v>
          </cell>
          <cell r="C12180">
            <v>47.36</v>
          </cell>
          <cell r="D12180">
            <v>67.66</v>
          </cell>
          <cell r="E12180">
            <v>29.276</v>
          </cell>
        </row>
        <row r="12181">
          <cell r="A12181" t="str">
            <v>A167600S</v>
          </cell>
          <cell r="B12181" t="str">
            <v>FILTER ASM, LUBE OIL</v>
          </cell>
          <cell r="C12181">
            <v>21903.15</v>
          </cell>
          <cell r="D12181">
            <v>31290.22</v>
          </cell>
          <cell r="E12181">
            <v>8160.0479999999998</v>
          </cell>
        </row>
        <row r="12182">
          <cell r="A12182" t="str">
            <v>A167758A</v>
          </cell>
          <cell r="B12182" t="str">
            <v>ADAPTER,OIL STRAINER</v>
          </cell>
          <cell r="C12182">
            <v>112.09</v>
          </cell>
          <cell r="D12182">
            <v>160.13</v>
          </cell>
          <cell r="E12182">
            <v>111.57393999999999</v>
          </cell>
        </row>
        <row r="12183">
          <cell r="A12183" t="str">
            <v>A167907D</v>
          </cell>
          <cell r="B12183" t="str">
            <v>PIPE ASM.2X9TOE,SPEC</v>
          </cell>
          <cell r="C12183">
            <v>73.739999999999995</v>
          </cell>
          <cell r="D12183">
            <v>105.34</v>
          </cell>
          <cell r="E12183">
            <v>75.772490000000005</v>
          </cell>
        </row>
        <row r="12184">
          <cell r="A12184" t="str">
            <v>A167907U</v>
          </cell>
          <cell r="B12184" t="str">
            <v>PIPE ASM., OIL FILLER</v>
          </cell>
          <cell r="C12184">
            <v>28.24</v>
          </cell>
          <cell r="D12184">
            <v>40.340000000000003</v>
          </cell>
          <cell r="E12184">
            <v>19.793279999999999</v>
          </cell>
        </row>
        <row r="12185">
          <cell r="A12185" t="str">
            <v>A168007</v>
          </cell>
          <cell r="B12185" t="str">
            <v>HOSE,FLEXIBLE,ASM.</v>
          </cell>
          <cell r="C12185">
            <v>270.3</v>
          </cell>
          <cell r="D12185">
            <v>386.14</v>
          </cell>
          <cell r="E12185">
            <v>103.5736</v>
          </cell>
        </row>
        <row r="12186">
          <cell r="A12186" t="str">
            <v>A168007A</v>
          </cell>
          <cell r="B12186" t="str">
            <v>HOSE,FLEX,ASM.</v>
          </cell>
          <cell r="C12186">
            <v>455.54</v>
          </cell>
          <cell r="D12186">
            <v>650.77</v>
          </cell>
          <cell r="E12186">
            <v>112.4344</v>
          </cell>
        </row>
        <row r="12187">
          <cell r="A12187" t="str">
            <v>A168007K</v>
          </cell>
          <cell r="B12187" t="str">
            <v>HOSE,FLEX,ASM.</v>
          </cell>
          <cell r="C12187">
            <v>24.07</v>
          </cell>
          <cell r="D12187">
            <v>34.39</v>
          </cell>
          <cell r="E12187">
            <v>16.233049999999999</v>
          </cell>
        </row>
        <row r="12188">
          <cell r="A12188" t="str">
            <v>A168007M</v>
          </cell>
          <cell r="B12188" t="str">
            <v>HOSE,FLEX,ASM.</v>
          </cell>
          <cell r="C12188">
            <v>329.23</v>
          </cell>
          <cell r="D12188">
            <v>470.32</v>
          </cell>
          <cell r="E12188">
            <v>97.474000000000004</v>
          </cell>
        </row>
        <row r="12189">
          <cell r="A12189" t="str">
            <v>A168007W</v>
          </cell>
          <cell r="B12189" t="str">
            <v>HOSE,FLEXIBLE,ASM</v>
          </cell>
          <cell r="C12189">
            <v>280.95</v>
          </cell>
          <cell r="D12189">
            <v>401.36</v>
          </cell>
          <cell r="E12189">
            <v>122.1896</v>
          </cell>
        </row>
        <row r="12190">
          <cell r="A12190" t="str">
            <v>A168028</v>
          </cell>
          <cell r="B12190" t="str">
            <v>GUARD LINKAGE</v>
          </cell>
          <cell r="C12190">
            <v>57.14</v>
          </cell>
          <cell r="D12190">
            <v>81.62</v>
          </cell>
          <cell r="E12190">
            <v>38.531999999999996</v>
          </cell>
        </row>
        <row r="12191">
          <cell r="A12191" t="str">
            <v>A168282M</v>
          </cell>
          <cell r="B12191" t="str">
            <v>INTERCOOLER ASSEMBLY</v>
          </cell>
          <cell r="C12191">
            <v>6619.86</v>
          </cell>
          <cell r="D12191">
            <v>9456.94</v>
          </cell>
          <cell r="E12191">
            <v>3252.92524</v>
          </cell>
        </row>
        <row r="12192">
          <cell r="A12192" t="str">
            <v>A168282N</v>
          </cell>
          <cell r="B12192" t="str">
            <v>INTERCOOLER ASSEMBLY</v>
          </cell>
          <cell r="C12192">
            <v>7086.3</v>
          </cell>
          <cell r="D12192">
            <v>10123.280000000001</v>
          </cell>
          <cell r="E12192">
            <v>3253.1879399999998</v>
          </cell>
        </row>
        <row r="12193">
          <cell r="A12193" t="str">
            <v>A168339B</v>
          </cell>
          <cell r="B12193" t="str">
            <v>GEAR ASM., GOV. DRIVE</v>
          </cell>
          <cell r="C12193">
            <v>511</v>
          </cell>
          <cell r="D12193">
            <v>730</v>
          </cell>
          <cell r="E12193">
            <v>211.07900000000001</v>
          </cell>
        </row>
        <row r="12194">
          <cell r="A12194" t="str">
            <v>A168339C</v>
          </cell>
          <cell r="B12194" t="str">
            <v>GEAR,GOV DRIVE,ASM</v>
          </cell>
          <cell r="C12194">
            <v>637.74</v>
          </cell>
          <cell r="D12194">
            <v>911.06</v>
          </cell>
          <cell r="E12194">
            <v>410.1558</v>
          </cell>
        </row>
        <row r="12195">
          <cell r="A12195" t="str">
            <v>A168340G</v>
          </cell>
          <cell r="B12195" t="str">
            <v>ELBOW, EXHAUST ASM.</v>
          </cell>
          <cell r="C12195">
            <v>592.15</v>
          </cell>
          <cell r="D12195">
            <v>845.93</v>
          </cell>
          <cell r="E12195">
            <v>167.81299999999999</v>
          </cell>
        </row>
        <row r="12196">
          <cell r="A12196" t="str">
            <v>A168340H</v>
          </cell>
          <cell r="B12196" t="str">
            <v>ELBOW, EXHAUST ASM.</v>
          </cell>
          <cell r="C12196">
            <v>581.29999999999995</v>
          </cell>
          <cell r="D12196">
            <v>830.43</v>
          </cell>
          <cell r="E12196">
            <v>315.59699999999998</v>
          </cell>
        </row>
        <row r="12197">
          <cell r="A12197" t="str">
            <v>A168362E</v>
          </cell>
          <cell r="B12197" t="str">
            <v>HUB,GOV DRIVE GEAR,ASM</v>
          </cell>
          <cell r="C12197">
            <v>201</v>
          </cell>
          <cell r="D12197">
            <v>287.14</v>
          </cell>
          <cell r="E12197">
            <v>64.258799999999994</v>
          </cell>
        </row>
        <row r="12198">
          <cell r="A12198" t="str">
            <v>A168408V</v>
          </cell>
          <cell r="B12198" t="str">
            <v>TUBE BY-PASS</v>
          </cell>
          <cell r="C12198">
            <v>400.2</v>
          </cell>
          <cell r="D12198">
            <v>571.71</v>
          </cell>
          <cell r="E12198">
            <v>304.35568000000001</v>
          </cell>
        </row>
        <row r="12199">
          <cell r="A12199" t="str">
            <v>A168408W</v>
          </cell>
          <cell r="B12199" t="str">
            <v>TUBE,LOWER BY-PASS,ASM.</v>
          </cell>
          <cell r="C12199">
            <v>288.20999999999998</v>
          </cell>
          <cell r="D12199">
            <v>411.73</v>
          </cell>
          <cell r="E12199">
            <v>184.99520000000001</v>
          </cell>
        </row>
        <row r="12200">
          <cell r="A12200" t="str">
            <v>A168415</v>
          </cell>
          <cell r="B12200" t="str">
            <v>FLANGE BREATHER</v>
          </cell>
          <cell r="C12200">
            <v>82.97</v>
          </cell>
          <cell r="D12200">
            <v>118.53</v>
          </cell>
          <cell r="E12200">
            <v>74.681730000000002</v>
          </cell>
        </row>
        <row r="12201">
          <cell r="A12201" t="str">
            <v>A168418A</v>
          </cell>
          <cell r="B12201" t="str">
            <v>BRKT EXH ELBOW ASM</v>
          </cell>
          <cell r="C12201">
            <v>119.36</v>
          </cell>
          <cell r="D12201">
            <v>170.51</v>
          </cell>
          <cell r="E12201">
            <v>129.1686</v>
          </cell>
        </row>
        <row r="12202">
          <cell r="A12202" t="str">
            <v>A168527F</v>
          </cell>
          <cell r="B12202" t="str">
            <v>TUBE ASM., AIR INLET</v>
          </cell>
          <cell r="C12202">
            <v>731.24</v>
          </cell>
          <cell r="D12202">
            <v>1044.6300000000001</v>
          </cell>
          <cell r="E12202">
            <v>295.67200000000003</v>
          </cell>
        </row>
        <row r="12203">
          <cell r="A12203" t="str">
            <v>A168528F</v>
          </cell>
          <cell r="B12203" t="str">
            <v>TUBE ASM., AIR INLET</v>
          </cell>
          <cell r="C12203">
            <v>858.29</v>
          </cell>
          <cell r="D12203">
            <v>1226.1300000000001</v>
          </cell>
          <cell r="E12203">
            <v>214.58320000000001</v>
          </cell>
        </row>
        <row r="12204">
          <cell r="A12204" t="str">
            <v>A168540</v>
          </cell>
          <cell r="B12204" t="str">
            <v>BELT SET(2).88X69.75</v>
          </cell>
          <cell r="C12204">
            <v>61.09</v>
          </cell>
          <cell r="D12204">
            <v>87.27</v>
          </cell>
          <cell r="E12204">
            <v>13.4368</v>
          </cell>
        </row>
        <row r="12205">
          <cell r="A12205" t="str">
            <v>A168597</v>
          </cell>
          <cell r="B12205" t="str">
            <v>ASM, CAP, OIL FILLER</v>
          </cell>
          <cell r="C12205">
            <v>127.25</v>
          </cell>
          <cell r="D12205">
            <v>181.78</v>
          </cell>
          <cell r="E12205">
            <v>55.42212</v>
          </cell>
        </row>
        <row r="12206">
          <cell r="A12206" t="str">
            <v>A168743N</v>
          </cell>
          <cell r="B12206" t="str">
            <v>BRKT ASM.,J.W.PREHEAT MNTG</v>
          </cell>
          <cell r="C12206">
            <v>561.97</v>
          </cell>
          <cell r="D12206">
            <v>802.81</v>
          </cell>
          <cell r="E12206">
            <v>176.8</v>
          </cell>
        </row>
        <row r="12207">
          <cell r="A12207" t="str">
            <v>A168743P</v>
          </cell>
          <cell r="B12207" t="str">
            <v>BRACKET ASM, J.W.PREHEATER</v>
          </cell>
          <cell r="C12207">
            <v>517.47</v>
          </cell>
          <cell r="D12207">
            <v>739.25</v>
          </cell>
          <cell r="E12207">
            <v>150.80000000000001</v>
          </cell>
        </row>
        <row r="12208">
          <cell r="A12208" t="str">
            <v>A168843</v>
          </cell>
          <cell r="B12208" t="str">
            <v>BELT SET .380</v>
          </cell>
          <cell r="C12208">
            <v>28.99</v>
          </cell>
          <cell r="D12208">
            <v>41.41</v>
          </cell>
          <cell r="E12208">
            <v>5.0128000000000004</v>
          </cell>
        </row>
        <row r="12209">
          <cell r="A12209" t="str">
            <v>A168873D</v>
          </cell>
          <cell r="B12209" t="str">
            <v>BRACKET W.P.</v>
          </cell>
          <cell r="C12209">
            <v>231.72</v>
          </cell>
          <cell r="D12209">
            <v>331.02</v>
          </cell>
          <cell r="E12209">
            <v>221.8262</v>
          </cell>
        </row>
        <row r="12210">
          <cell r="A12210" t="str">
            <v>A168883</v>
          </cell>
          <cell r="B12210" t="str">
            <v>TUBE COPPER ASM</v>
          </cell>
          <cell r="C12210">
            <v>16.72</v>
          </cell>
          <cell r="D12210">
            <v>23.89</v>
          </cell>
          <cell r="E12210">
            <v>17.369299999999999</v>
          </cell>
        </row>
        <row r="12211">
          <cell r="A12211" t="str">
            <v>A168934G</v>
          </cell>
          <cell r="B12211" t="str">
            <v>TUBE,INTERCOOLER WATER</v>
          </cell>
          <cell r="C12211">
            <v>47.27</v>
          </cell>
          <cell r="D12211">
            <v>67.53</v>
          </cell>
          <cell r="E12211">
            <v>31.876000000000001</v>
          </cell>
        </row>
        <row r="12212">
          <cell r="A12212" t="str">
            <v>A168951B</v>
          </cell>
          <cell r="B12212" t="str">
            <v>CONNECTION WATER ASM</v>
          </cell>
          <cell r="C12212">
            <v>300.95999999999998</v>
          </cell>
          <cell r="D12212">
            <v>429.94</v>
          </cell>
          <cell r="E12212">
            <v>288.24725999999998</v>
          </cell>
        </row>
        <row r="12213">
          <cell r="A12213" t="str">
            <v>A168974B</v>
          </cell>
          <cell r="B12213" t="str">
            <v>TUBE,LUBE OIL</v>
          </cell>
          <cell r="C12213">
            <v>18.2</v>
          </cell>
          <cell r="D12213">
            <v>26</v>
          </cell>
          <cell r="E12213">
            <v>18.367000000000001</v>
          </cell>
        </row>
        <row r="12214">
          <cell r="A12214" t="str">
            <v>A168974C</v>
          </cell>
          <cell r="B12214" t="str">
            <v>TUBE, LUBE OIL</v>
          </cell>
          <cell r="C12214">
            <v>10.86</v>
          </cell>
          <cell r="D12214">
            <v>15.51</v>
          </cell>
          <cell r="E12214">
            <v>10.368499999999999</v>
          </cell>
        </row>
        <row r="12215">
          <cell r="A12215" t="str">
            <v>A168974D</v>
          </cell>
          <cell r="B12215" t="str">
            <v>TUBE,LUBE OIL</v>
          </cell>
          <cell r="C12215">
            <v>22.77</v>
          </cell>
          <cell r="D12215">
            <v>32.520000000000003</v>
          </cell>
          <cell r="E12215">
            <v>18.884930000000001</v>
          </cell>
        </row>
        <row r="12216">
          <cell r="A12216" t="str">
            <v>A168990V</v>
          </cell>
          <cell r="B12216" t="str">
            <v>PANEL,INST.,ASM.</v>
          </cell>
          <cell r="C12216">
            <v>2884</v>
          </cell>
          <cell r="D12216">
            <v>4120</v>
          </cell>
          <cell r="E12216">
            <v>1724.7672600000001</v>
          </cell>
        </row>
        <row r="12217">
          <cell r="A12217" t="str">
            <v>A169003A</v>
          </cell>
          <cell r="B12217" t="str">
            <v>BRACKET FILTER ASM</v>
          </cell>
          <cell r="C12217">
            <v>214.47</v>
          </cell>
          <cell r="D12217">
            <v>306.39</v>
          </cell>
          <cell r="E12217">
            <v>207.98117999999999</v>
          </cell>
        </row>
        <row r="12218">
          <cell r="A12218" t="str">
            <v>A169081A</v>
          </cell>
          <cell r="B12218" t="str">
            <v>SCREW R A ASM</v>
          </cell>
          <cell r="C12218">
            <v>115.48</v>
          </cell>
          <cell r="D12218">
            <v>164.98</v>
          </cell>
          <cell r="E12218">
            <v>12.411009999999999</v>
          </cell>
        </row>
        <row r="12219">
          <cell r="A12219" t="str">
            <v>A169098A</v>
          </cell>
          <cell r="B12219" t="str">
            <v>BRACKET BREATHER</v>
          </cell>
          <cell r="C12219">
            <v>67.27</v>
          </cell>
          <cell r="D12219">
            <v>96.1</v>
          </cell>
          <cell r="E12219">
            <v>64.494489999999999</v>
          </cell>
        </row>
        <row r="12220">
          <cell r="A12220" t="str">
            <v>A169123</v>
          </cell>
          <cell r="B12220" t="str">
            <v>TUBE BREATHER</v>
          </cell>
          <cell r="C12220">
            <v>87.55</v>
          </cell>
          <cell r="D12220">
            <v>125.07</v>
          </cell>
          <cell r="E12220">
            <v>74.147149999999996</v>
          </cell>
        </row>
        <row r="12221">
          <cell r="A12221" t="str">
            <v>A169524B</v>
          </cell>
          <cell r="B12221" t="str">
            <v>ELBOW ASM</v>
          </cell>
          <cell r="C12221">
            <v>543.75</v>
          </cell>
          <cell r="D12221">
            <v>776.78</v>
          </cell>
          <cell r="E12221">
            <v>455.39546999999999</v>
          </cell>
        </row>
        <row r="12222">
          <cell r="A12222" t="str">
            <v>A169524E</v>
          </cell>
          <cell r="B12222" t="str">
            <v>ELB,INTERC.OUT.ASM.</v>
          </cell>
          <cell r="C12222">
            <v>1346.21</v>
          </cell>
          <cell r="D12222">
            <v>1923.16</v>
          </cell>
          <cell r="E12222">
            <v>445.76441</v>
          </cell>
        </row>
        <row r="12223">
          <cell r="A12223" t="str">
            <v>A169632E</v>
          </cell>
          <cell r="B12223" t="str">
            <v>BRACKET,ACC PUMP ASM</v>
          </cell>
          <cell r="C12223">
            <v>393.85</v>
          </cell>
          <cell r="D12223">
            <v>562.65</v>
          </cell>
          <cell r="E12223">
            <v>94.270439999999994</v>
          </cell>
        </row>
        <row r="12224">
          <cell r="A12224" t="str">
            <v>A169632G</v>
          </cell>
          <cell r="B12224" t="str">
            <v>BRKT,ACC PUMP ASM.</v>
          </cell>
          <cell r="C12224">
            <v>388.12</v>
          </cell>
          <cell r="D12224">
            <v>554.46</v>
          </cell>
          <cell r="E12224">
            <v>116.73444000000001</v>
          </cell>
        </row>
        <row r="12225">
          <cell r="A12225" t="str">
            <v>A169632K</v>
          </cell>
          <cell r="B12225" t="str">
            <v>BRACKET ACC PUMP ASM</v>
          </cell>
          <cell r="C12225">
            <v>456</v>
          </cell>
          <cell r="D12225">
            <v>651.42999999999995</v>
          </cell>
          <cell r="E12225">
            <v>158.75044</v>
          </cell>
        </row>
        <row r="12226">
          <cell r="A12226" t="str">
            <v>A169632N</v>
          </cell>
          <cell r="B12226" t="str">
            <v>BRACKET ASM., W.P.</v>
          </cell>
          <cell r="C12226">
            <v>533.75</v>
          </cell>
          <cell r="D12226">
            <v>762.49</v>
          </cell>
          <cell r="E12226">
            <v>233.37044</v>
          </cell>
        </row>
        <row r="12227">
          <cell r="A12227" t="str">
            <v>A169812D</v>
          </cell>
          <cell r="B12227" t="str">
            <v>GUARD, FLYWHEEL</v>
          </cell>
          <cell r="C12227">
            <v>731.34</v>
          </cell>
          <cell r="D12227">
            <v>1044.77</v>
          </cell>
          <cell r="E12227">
            <v>234.2184</v>
          </cell>
        </row>
        <row r="12228">
          <cell r="A12228" t="str">
            <v>A169812E</v>
          </cell>
          <cell r="B12228" t="str">
            <v>GUARD, FLYWHEEL</v>
          </cell>
          <cell r="C12228">
            <v>234.43</v>
          </cell>
          <cell r="D12228">
            <v>334.9</v>
          </cell>
          <cell r="E12228">
            <v>158.09039999999999</v>
          </cell>
        </row>
        <row r="12229">
          <cell r="A12229" t="str">
            <v>A169812F</v>
          </cell>
          <cell r="B12229" t="str">
            <v>GUARD, FLYWHEEL</v>
          </cell>
          <cell r="C12229">
            <v>296.85000000000002</v>
          </cell>
          <cell r="D12229">
            <v>424.07</v>
          </cell>
          <cell r="E12229">
            <v>321.00565999999998</v>
          </cell>
        </row>
        <row r="12230">
          <cell r="A12230" t="str">
            <v>A169816</v>
          </cell>
          <cell r="B12230" t="str">
            <v>BLOCK PILLOW ASM</v>
          </cell>
          <cell r="C12230">
            <v>106.08</v>
          </cell>
          <cell r="D12230">
            <v>151.54</v>
          </cell>
          <cell r="E12230">
            <v>59.204689999999999</v>
          </cell>
        </row>
        <row r="12231">
          <cell r="A12231" t="str">
            <v>A169816A</v>
          </cell>
          <cell r="B12231" t="str">
            <v>BLOCK ASM.,PILLOW</v>
          </cell>
          <cell r="C12231">
            <v>1025.0999999999999</v>
          </cell>
          <cell r="D12231">
            <v>1464.43</v>
          </cell>
          <cell r="E12231">
            <v>363.92243000000002</v>
          </cell>
        </row>
        <row r="12232">
          <cell r="A12232" t="str">
            <v>A169819C</v>
          </cell>
          <cell r="B12232" t="str">
            <v>TIE BOLT &amp; NUT ASM</v>
          </cell>
          <cell r="C12232">
            <v>89.8</v>
          </cell>
          <cell r="D12232">
            <v>128.29</v>
          </cell>
          <cell r="E12232">
            <v>57.770600000000002</v>
          </cell>
        </row>
        <row r="12233">
          <cell r="A12233" t="str">
            <v>A169822</v>
          </cell>
          <cell r="B12233" t="str">
            <v>SCREEN OIL</v>
          </cell>
          <cell r="C12233">
            <v>397.8</v>
          </cell>
          <cell r="D12233">
            <v>568.29</v>
          </cell>
          <cell r="E12233">
            <v>80.703999999999994</v>
          </cell>
        </row>
        <row r="12234">
          <cell r="A12234" t="str">
            <v>A169833</v>
          </cell>
          <cell r="B12234" t="str">
            <v>SLEEVE O-RING ASM</v>
          </cell>
          <cell r="C12234">
            <v>219.69</v>
          </cell>
          <cell r="D12234">
            <v>313.83999999999997</v>
          </cell>
          <cell r="E12234">
            <v>133.33197999999999</v>
          </cell>
        </row>
        <row r="12235">
          <cell r="A12235" t="str">
            <v>A169837</v>
          </cell>
          <cell r="B12235" t="str">
            <v>SHAFT GOV DRIVE ASM</v>
          </cell>
          <cell r="C12235">
            <v>2632.62</v>
          </cell>
          <cell r="D12235">
            <v>3760.89</v>
          </cell>
          <cell r="E12235">
            <v>1681.8434199999999</v>
          </cell>
        </row>
        <row r="12236">
          <cell r="A12236" t="str">
            <v>A169850S</v>
          </cell>
          <cell r="B12236" t="str">
            <v>FILTER ASM, LUBE OIL</v>
          </cell>
          <cell r="C12236">
            <v>14032.74</v>
          </cell>
          <cell r="D12236">
            <v>20046.78</v>
          </cell>
          <cell r="E12236">
            <v>9080.0319999999992</v>
          </cell>
        </row>
        <row r="12237">
          <cell r="A12237" t="str">
            <v>A169856</v>
          </cell>
          <cell r="B12237" t="str">
            <v>O/P INLET CONN.</v>
          </cell>
          <cell r="C12237">
            <v>71.05</v>
          </cell>
          <cell r="D12237">
            <v>101.5</v>
          </cell>
          <cell r="E12237">
            <v>69.392319999999998</v>
          </cell>
        </row>
        <row r="12238">
          <cell r="A12238" t="str">
            <v>A169856C</v>
          </cell>
          <cell r="B12238" t="str">
            <v>PIPE,ASSEMBLY</v>
          </cell>
          <cell r="C12238">
            <v>301.92</v>
          </cell>
          <cell r="D12238">
            <v>431.31</v>
          </cell>
          <cell r="E12238">
            <v>199.60498000000001</v>
          </cell>
        </row>
        <row r="12239">
          <cell r="A12239" t="str">
            <v>A169858Y</v>
          </cell>
          <cell r="B12239" t="str">
            <v>HEADER ASSY, OIL</v>
          </cell>
          <cell r="C12239">
            <v>3330.18</v>
          </cell>
          <cell r="D12239">
            <v>4757.3999999999996</v>
          </cell>
          <cell r="E12239">
            <v>2617.2806799999998</v>
          </cell>
        </row>
        <row r="12240">
          <cell r="A12240" t="str">
            <v>A169863</v>
          </cell>
          <cell r="B12240" t="str">
            <v>TUBE CROSS SHAFT ASM</v>
          </cell>
          <cell r="C12240">
            <v>302.41000000000003</v>
          </cell>
          <cell r="D12240">
            <v>432.01</v>
          </cell>
          <cell r="E12240">
            <v>124.61279999999999</v>
          </cell>
        </row>
        <row r="12241">
          <cell r="A12241" t="str">
            <v>A169867A</v>
          </cell>
          <cell r="B12241" t="str">
            <v>BODY  ASM OIL BYPASS</v>
          </cell>
          <cell r="C12241">
            <v>560.08000000000004</v>
          </cell>
          <cell r="D12241">
            <v>800.12</v>
          </cell>
          <cell r="E12241">
            <v>563.76598000000001</v>
          </cell>
        </row>
        <row r="12242">
          <cell r="A12242" t="str">
            <v>A169867B</v>
          </cell>
          <cell r="B12242" t="str">
            <v>BODY,OIL TEMP BYPASS,ASM</v>
          </cell>
          <cell r="C12242">
            <v>364.83</v>
          </cell>
          <cell r="D12242">
            <v>521.19000000000005</v>
          </cell>
          <cell r="E12242">
            <v>226.32368</v>
          </cell>
        </row>
        <row r="12243">
          <cell r="A12243" t="str">
            <v>A169886</v>
          </cell>
          <cell r="B12243" t="str">
            <v>HOSE FLEX ASM</v>
          </cell>
          <cell r="C12243">
            <v>181.93</v>
          </cell>
          <cell r="D12243">
            <v>259.91000000000003</v>
          </cell>
          <cell r="E12243">
            <v>122.6888</v>
          </cell>
        </row>
        <row r="12244">
          <cell r="A12244" t="str">
            <v>A169890D</v>
          </cell>
          <cell r="B12244" t="str">
            <v>LEVER ASM., GOVERNOR</v>
          </cell>
          <cell r="C12244">
            <v>141.13999999999999</v>
          </cell>
          <cell r="D12244">
            <v>201.63</v>
          </cell>
          <cell r="E12244">
            <v>94.650400000000005</v>
          </cell>
        </row>
        <row r="12245">
          <cell r="A12245" t="str">
            <v>A169893</v>
          </cell>
          <cell r="B12245" t="str">
            <v>TUBE TURBO OUT ASM</v>
          </cell>
          <cell r="C12245">
            <v>553.73</v>
          </cell>
          <cell r="D12245">
            <v>791.04</v>
          </cell>
          <cell r="E12245">
            <v>203.10964999999999</v>
          </cell>
        </row>
        <row r="12246">
          <cell r="A12246" t="str">
            <v>A169911</v>
          </cell>
          <cell r="B12246" t="str">
            <v>BELT SET</v>
          </cell>
          <cell r="C12246">
            <v>134</v>
          </cell>
          <cell r="D12246">
            <v>191.43</v>
          </cell>
          <cell r="E12246">
            <v>35.651200000000003</v>
          </cell>
        </row>
        <row r="12247">
          <cell r="A12247" t="str">
            <v>A169923K</v>
          </cell>
          <cell r="B12247" t="str">
            <v>GUARD, AUX.PUMP-REAR</v>
          </cell>
          <cell r="C12247">
            <v>102</v>
          </cell>
          <cell r="D12247">
            <v>145.71</v>
          </cell>
          <cell r="E12247">
            <v>34.028799999999997</v>
          </cell>
        </row>
        <row r="12248">
          <cell r="A12248" t="str">
            <v>A169924H</v>
          </cell>
          <cell r="B12248" t="str">
            <v>GUARD,AUX.PUMP FRT.</v>
          </cell>
          <cell r="C12248">
            <v>288</v>
          </cell>
          <cell r="D12248">
            <v>411.43</v>
          </cell>
          <cell r="E12248">
            <v>185.61340000000001</v>
          </cell>
        </row>
        <row r="12249">
          <cell r="A12249" t="str">
            <v>A169925J</v>
          </cell>
          <cell r="B12249" t="str">
            <v>BRKT WATER PUMP ASM</v>
          </cell>
          <cell r="C12249">
            <v>251.94</v>
          </cell>
          <cell r="D12249">
            <v>359.91</v>
          </cell>
          <cell r="E12249">
            <v>249.42802</v>
          </cell>
        </row>
        <row r="12250">
          <cell r="A12250" t="str">
            <v>A169925K</v>
          </cell>
          <cell r="B12250" t="str">
            <v>BRACKET ASM W.P.</v>
          </cell>
          <cell r="C12250">
            <v>894.1</v>
          </cell>
          <cell r="D12250">
            <v>1277.28</v>
          </cell>
          <cell r="E12250">
            <v>632.52693999999997</v>
          </cell>
        </row>
        <row r="12251">
          <cell r="A12251" t="str">
            <v>A169925L</v>
          </cell>
          <cell r="B12251" t="str">
            <v>BRKT.,WATER PUMP,ASM</v>
          </cell>
          <cell r="C12251">
            <v>467.99</v>
          </cell>
          <cell r="D12251">
            <v>668.55</v>
          </cell>
          <cell r="E12251">
            <v>200.38614000000001</v>
          </cell>
        </row>
        <row r="12252">
          <cell r="A12252" t="str">
            <v>A169926</v>
          </cell>
          <cell r="B12252" t="str">
            <v>TUBE BY-PASS UPPER</v>
          </cell>
          <cell r="C12252">
            <v>391.87</v>
          </cell>
          <cell r="D12252">
            <v>559.82000000000005</v>
          </cell>
          <cell r="E12252">
            <v>116.97920000000001</v>
          </cell>
        </row>
        <row r="12253">
          <cell r="A12253" t="str">
            <v>A169927</v>
          </cell>
          <cell r="B12253" t="str">
            <v>TUBE BY-PASS LOWER</v>
          </cell>
          <cell r="C12253">
            <v>493.78</v>
          </cell>
          <cell r="D12253">
            <v>705.4</v>
          </cell>
          <cell r="E12253">
            <v>286.61880000000002</v>
          </cell>
        </row>
        <row r="12254">
          <cell r="A12254" t="str">
            <v>A169927A</v>
          </cell>
          <cell r="B12254" t="str">
            <v>TUBE BY-PASS</v>
          </cell>
          <cell r="C12254">
            <v>426.54</v>
          </cell>
          <cell r="D12254">
            <v>609.35</v>
          </cell>
          <cell r="E12254">
            <v>246.28094999999999</v>
          </cell>
        </row>
        <row r="12255">
          <cell r="A12255" t="str">
            <v>A169957E</v>
          </cell>
          <cell r="B12255" t="str">
            <v>COVER,INST.PANEL</v>
          </cell>
          <cell r="C12255">
            <v>204.48</v>
          </cell>
          <cell r="D12255">
            <v>292.11</v>
          </cell>
          <cell r="E12255">
            <v>198.81394</v>
          </cell>
        </row>
        <row r="12256">
          <cell r="A12256" t="str">
            <v>A169960F</v>
          </cell>
          <cell r="B12256" t="str">
            <v>INTERCOOLER ASM.</v>
          </cell>
          <cell r="C12256">
            <v>10362.030000000001</v>
          </cell>
          <cell r="D12256">
            <v>14802.9</v>
          </cell>
          <cell r="E12256">
            <v>4754.9918200000002</v>
          </cell>
        </row>
        <row r="12257">
          <cell r="A12257" t="str">
            <v>A169963A</v>
          </cell>
          <cell r="B12257" t="str">
            <v>HEADER CENTER INLET</v>
          </cell>
          <cell r="C12257">
            <v>2012.02</v>
          </cell>
          <cell r="D12257">
            <v>2874.31</v>
          </cell>
          <cell r="E12257">
            <v>2001.4548199999999</v>
          </cell>
        </row>
        <row r="12258">
          <cell r="A12258" t="str">
            <v>A169963B</v>
          </cell>
          <cell r="B12258" t="str">
            <v>HEADER WATER INLET</v>
          </cell>
          <cell r="C12258">
            <v>3235.62</v>
          </cell>
          <cell r="D12258">
            <v>4622.32</v>
          </cell>
          <cell r="E12258">
            <v>1662.3827699999999</v>
          </cell>
        </row>
        <row r="12259">
          <cell r="A12259" t="str">
            <v>A169979A</v>
          </cell>
          <cell r="B12259" t="str">
            <v>TUBE ASM WATER</v>
          </cell>
          <cell r="C12259">
            <v>1105.3499999999999</v>
          </cell>
          <cell r="D12259">
            <v>1579.07</v>
          </cell>
          <cell r="E12259">
            <v>548.82315000000006</v>
          </cell>
        </row>
        <row r="12260">
          <cell r="A12260" t="str">
            <v>A169981A</v>
          </cell>
          <cell r="B12260" t="str">
            <v>TUBE ASM WATER</v>
          </cell>
          <cell r="C12260">
            <v>415.29</v>
          </cell>
          <cell r="D12260">
            <v>593.26</v>
          </cell>
          <cell r="E12260">
            <v>416.74928</v>
          </cell>
        </row>
        <row r="12261">
          <cell r="A12261" t="str">
            <v>A169982D</v>
          </cell>
          <cell r="B12261" t="str">
            <v>TUBE,WATER ASM.</v>
          </cell>
          <cell r="C12261">
            <v>259.89999999999998</v>
          </cell>
          <cell r="D12261">
            <v>371.28</v>
          </cell>
          <cell r="E12261">
            <v>275.33193</v>
          </cell>
        </row>
        <row r="12262">
          <cell r="A12262" t="str">
            <v>A169999</v>
          </cell>
          <cell r="B12262" t="str">
            <v>CONNECTION EXHAUST</v>
          </cell>
          <cell r="C12262">
            <v>1195.44</v>
          </cell>
          <cell r="D12262">
            <v>1707.77</v>
          </cell>
          <cell r="E12262">
            <v>466.64800000000002</v>
          </cell>
        </row>
        <row r="12263">
          <cell r="A12263" t="str">
            <v>A169999G</v>
          </cell>
          <cell r="B12263" t="str">
            <v>CONNECTION,EXH.STACK</v>
          </cell>
          <cell r="C12263">
            <v>1388.15</v>
          </cell>
          <cell r="D12263">
            <v>1983.07</v>
          </cell>
          <cell r="E12263">
            <v>280.904</v>
          </cell>
        </row>
        <row r="12264">
          <cell r="A12264" t="str">
            <v>A176737E</v>
          </cell>
          <cell r="B12264" t="str">
            <v>HOSE ASM</v>
          </cell>
          <cell r="C12264">
            <v>3.05</v>
          </cell>
          <cell r="D12264">
            <v>4.3600000000000003</v>
          </cell>
          <cell r="E12264">
            <v>2.0561500000000001</v>
          </cell>
        </row>
        <row r="12265">
          <cell r="A12265" t="str">
            <v>A176737P</v>
          </cell>
          <cell r="B12265" t="str">
            <v>HOSE ASM</v>
          </cell>
          <cell r="C12265">
            <v>43.04</v>
          </cell>
          <cell r="D12265">
            <v>61.49</v>
          </cell>
          <cell r="E12265">
            <v>10.004799999999999</v>
          </cell>
        </row>
        <row r="12266">
          <cell r="A12266" t="str">
            <v>A176836</v>
          </cell>
          <cell r="B12266" t="str">
            <v>CYL ACCUMULATOR ASM</v>
          </cell>
          <cell r="C12266">
            <v>437.88</v>
          </cell>
          <cell r="D12266">
            <v>625.54</v>
          </cell>
          <cell r="E12266">
            <v>253.94811999999999</v>
          </cell>
        </row>
        <row r="12267">
          <cell r="A12267" t="str">
            <v>A176858</v>
          </cell>
          <cell r="B12267" t="str">
            <v>FILLER NECK ASM</v>
          </cell>
          <cell r="C12267">
            <v>115</v>
          </cell>
          <cell r="D12267">
            <v>164.29</v>
          </cell>
          <cell r="E12267">
            <v>73.174719999999994</v>
          </cell>
        </row>
        <row r="12268">
          <cell r="A12268" t="str">
            <v>A176921</v>
          </cell>
          <cell r="B12268" t="str">
            <v>ARM THROTTLE ASM</v>
          </cell>
          <cell r="C12268">
            <v>33.770000000000003</v>
          </cell>
          <cell r="D12268">
            <v>48.24</v>
          </cell>
          <cell r="E12268">
            <v>22.776</v>
          </cell>
        </row>
        <row r="12269">
          <cell r="A12269" t="str">
            <v>A177390C</v>
          </cell>
          <cell r="B12269" t="str">
            <v>TURBO CHARGER</v>
          </cell>
          <cell r="C12269">
            <v>4480.8</v>
          </cell>
          <cell r="D12269">
            <v>6401.14</v>
          </cell>
          <cell r="E12269">
            <v>1924</v>
          </cell>
        </row>
        <row r="12270">
          <cell r="A12270" t="str">
            <v>A177450</v>
          </cell>
          <cell r="B12270" t="str">
            <v>TUBE ASM</v>
          </cell>
          <cell r="C12270">
            <v>104.85</v>
          </cell>
          <cell r="D12270">
            <v>149.79</v>
          </cell>
          <cell r="E12270">
            <v>100.12824999999999</v>
          </cell>
        </row>
        <row r="12271">
          <cell r="A12271" t="str">
            <v>A177452</v>
          </cell>
          <cell r="B12271" t="str">
            <v>TUBE,ASM</v>
          </cell>
          <cell r="C12271">
            <v>125.94</v>
          </cell>
          <cell r="D12271">
            <v>179.92</v>
          </cell>
          <cell r="E12271">
            <v>135.07803000000001</v>
          </cell>
        </row>
        <row r="12272">
          <cell r="A12272" t="str">
            <v>A177457</v>
          </cell>
          <cell r="B12272" t="str">
            <v>BELT SET</v>
          </cell>
          <cell r="C12272">
            <v>119.96</v>
          </cell>
          <cell r="D12272">
            <v>171.37</v>
          </cell>
          <cell r="E12272">
            <v>54.496000000000002</v>
          </cell>
        </row>
        <row r="12273">
          <cell r="A12273" t="str">
            <v>A194673</v>
          </cell>
          <cell r="B12273" t="str">
            <v>TUBE BY-PASS UPPER</v>
          </cell>
          <cell r="C12273">
            <v>218.28</v>
          </cell>
          <cell r="D12273">
            <v>311.83</v>
          </cell>
          <cell r="E12273">
            <v>61.578400000000002</v>
          </cell>
        </row>
        <row r="12274">
          <cell r="A12274" t="str">
            <v>A194675</v>
          </cell>
          <cell r="B12274" t="str">
            <v>TUBE EXHAUST</v>
          </cell>
          <cell r="C12274">
            <v>288.39999999999998</v>
          </cell>
          <cell r="D12274">
            <v>412</v>
          </cell>
          <cell r="E12274">
            <v>100.7448</v>
          </cell>
        </row>
        <row r="12275">
          <cell r="A12275" t="str">
            <v>A194931P</v>
          </cell>
          <cell r="B12275" t="str">
            <v>GUARD,BELT LOWER RH</v>
          </cell>
          <cell r="C12275">
            <v>48.73</v>
          </cell>
          <cell r="D12275">
            <v>69.62</v>
          </cell>
          <cell r="E12275">
            <v>32.860039999999998</v>
          </cell>
        </row>
        <row r="12276">
          <cell r="A12276" t="str">
            <v>A194932F</v>
          </cell>
          <cell r="B12276" t="str">
            <v>GUARD,BELT LOWER LH.</v>
          </cell>
          <cell r="C12276">
            <v>42.61</v>
          </cell>
          <cell r="D12276">
            <v>60.87</v>
          </cell>
          <cell r="E12276">
            <v>26.3432</v>
          </cell>
        </row>
        <row r="12277">
          <cell r="A12277" t="str">
            <v>A194933B</v>
          </cell>
          <cell r="B12277" t="str">
            <v>GUARD, UPPER BELT</v>
          </cell>
          <cell r="C12277">
            <v>185.64</v>
          </cell>
          <cell r="D12277">
            <v>265.2</v>
          </cell>
          <cell r="E12277">
            <v>61.224800000000002</v>
          </cell>
        </row>
        <row r="12278">
          <cell r="A12278" t="str">
            <v>A194933E</v>
          </cell>
          <cell r="B12278" t="str">
            <v>GUARD,BELT FRT UPPER</v>
          </cell>
          <cell r="C12278">
            <v>68.430000000000007</v>
          </cell>
          <cell r="D12278">
            <v>97.75</v>
          </cell>
          <cell r="E12278">
            <v>44.272799999999997</v>
          </cell>
        </row>
        <row r="12279">
          <cell r="A12279" t="str">
            <v>A194934K</v>
          </cell>
          <cell r="B12279" t="str">
            <v>GUARD, BELT, L.H.</v>
          </cell>
          <cell r="C12279">
            <v>10.25</v>
          </cell>
          <cell r="D12279">
            <v>14.64</v>
          </cell>
          <cell r="E12279">
            <v>7.21204</v>
          </cell>
        </row>
        <row r="12280">
          <cell r="A12280" t="str">
            <v>A194934L</v>
          </cell>
          <cell r="B12280" t="str">
            <v>GUARD,BELT UPPER RH</v>
          </cell>
          <cell r="C12280">
            <v>38.049999999999997</v>
          </cell>
          <cell r="D12280">
            <v>54.35</v>
          </cell>
          <cell r="E12280">
            <v>25.6568</v>
          </cell>
        </row>
        <row r="12281">
          <cell r="A12281" t="str">
            <v>A194934M</v>
          </cell>
          <cell r="B12281" t="str">
            <v>GUARD,BELT L.H.</v>
          </cell>
          <cell r="C12281">
            <v>124.08</v>
          </cell>
          <cell r="D12281">
            <v>177.26</v>
          </cell>
          <cell r="E12281">
            <v>133.03551999999999</v>
          </cell>
        </row>
        <row r="12282">
          <cell r="A12282" t="str">
            <v>A194934N</v>
          </cell>
          <cell r="B12282" t="str">
            <v>GUARD,BELT,L.H.</v>
          </cell>
          <cell r="C12282">
            <v>134.33000000000001</v>
          </cell>
          <cell r="D12282">
            <v>191.89</v>
          </cell>
          <cell r="E12282">
            <v>176.13578999999999</v>
          </cell>
        </row>
        <row r="12283">
          <cell r="A12283" t="str">
            <v>A194934P</v>
          </cell>
          <cell r="B12283" t="str">
            <v>GUARD,BELT,L.H.</v>
          </cell>
          <cell r="C12283">
            <v>161.16</v>
          </cell>
          <cell r="D12283">
            <v>230.23</v>
          </cell>
          <cell r="E12283">
            <v>43.700800000000001</v>
          </cell>
        </row>
        <row r="12284">
          <cell r="A12284" t="str">
            <v>A194935B</v>
          </cell>
          <cell r="B12284" t="str">
            <v>GUARD, BELT R.H.</v>
          </cell>
          <cell r="C12284">
            <v>91</v>
          </cell>
          <cell r="D12284">
            <v>130</v>
          </cell>
          <cell r="E12284">
            <v>33.477600000000002</v>
          </cell>
        </row>
        <row r="12285">
          <cell r="A12285" t="str">
            <v>A194935E</v>
          </cell>
          <cell r="B12285" t="str">
            <v>GUARD,BELT UPPER LH</v>
          </cell>
          <cell r="C12285">
            <v>43.41</v>
          </cell>
          <cell r="D12285">
            <v>62.01</v>
          </cell>
          <cell r="E12285">
            <v>29.276</v>
          </cell>
        </row>
        <row r="12286">
          <cell r="A12286" t="str">
            <v>A194936D</v>
          </cell>
          <cell r="B12286" t="str">
            <v>GUARD,COUPLING UPPER</v>
          </cell>
          <cell r="C12286">
            <v>298.86</v>
          </cell>
          <cell r="D12286">
            <v>426.94</v>
          </cell>
          <cell r="E12286">
            <v>253.59275</v>
          </cell>
        </row>
        <row r="12287">
          <cell r="A12287" t="str">
            <v>A194936E</v>
          </cell>
          <cell r="B12287" t="str">
            <v>GUARD,COUPLING LOWER</v>
          </cell>
          <cell r="C12287">
            <v>245.65</v>
          </cell>
          <cell r="D12287">
            <v>350.93</v>
          </cell>
          <cell r="E12287">
            <v>249.75104999999999</v>
          </cell>
        </row>
        <row r="12288">
          <cell r="A12288" t="str">
            <v>A194937H</v>
          </cell>
          <cell r="B12288" t="str">
            <v>GUARD,LOWER BELT</v>
          </cell>
          <cell r="C12288">
            <v>112.2</v>
          </cell>
          <cell r="D12288">
            <v>160.29</v>
          </cell>
          <cell r="E12288">
            <v>99.458410000000001</v>
          </cell>
        </row>
        <row r="12289">
          <cell r="A12289" t="str">
            <v>A194937J</v>
          </cell>
          <cell r="B12289" t="str">
            <v>GUARD,BELT FRT LOWER</v>
          </cell>
          <cell r="C12289">
            <v>30.67</v>
          </cell>
          <cell r="D12289">
            <v>43.81</v>
          </cell>
          <cell r="E12289">
            <v>19.8432</v>
          </cell>
        </row>
        <row r="12290">
          <cell r="A12290" t="str">
            <v>A194937K</v>
          </cell>
          <cell r="B12290" t="str">
            <v>GUARD, LOWER BELT</v>
          </cell>
          <cell r="C12290">
            <v>47.04</v>
          </cell>
          <cell r="D12290">
            <v>67.2</v>
          </cell>
          <cell r="E12290">
            <v>37.824800000000003</v>
          </cell>
        </row>
        <row r="12291">
          <cell r="A12291" t="str">
            <v>A194938B</v>
          </cell>
          <cell r="B12291" t="str">
            <v>GUARD, BELT TOP</v>
          </cell>
          <cell r="C12291">
            <v>104</v>
          </cell>
          <cell r="D12291">
            <v>148.57</v>
          </cell>
          <cell r="E12291">
            <v>31.985199999999999</v>
          </cell>
        </row>
        <row r="12292">
          <cell r="A12292" t="str">
            <v>A194938G</v>
          </cell>
          <cell r="B12292" t="str">
            <v>GUARD, BELT TOP</v>
          </cell>
          <cell r="C12292">
            <v>11.23</v>
          </cell>
          <cell r="D12292">
            <v>16.05</v>
          </cell>
          <cell r="E12292">
            <v>7.8984100000000002</v>
          </cell>
        </row>
        <row r="12293">
          <cell r="A12293" t="str">
            <v>A194938H</v>
          </cell>
          <cell r="B12293" t="str">
            <v>GUARD,BELT TOP</v>
          </cell>
          <cell r="C12293">
            <v>44.06</v>
          </cell>
          <cell r="D12293">
            <v>62.95</v>
          </cell>
          <cell r="E12293">
            <v>29.712800000000001</v>
          </cell>
        </row>
        <row r="12294">
          <cell r="A12294" t="str">
            <v>A199030K</v>
          </cell>
          <cell r="B12294" t="str">
            <v>PIPE ASM., OIL FILLER</v>
          </cell>
          <cell r="C12294">
            <v>4.57</v>
          </cell>
          <cell r="D12294">
            <v>6.52</v>
          </cell>
          <cell r="E12294">
            <v>3.0771500000000001</v>
          </cell>
        </row>
        <row r="12295">
          <cell r="A12295" t="str">
            <v>A199052A</v>
          </cell>
          <cell r="B12295" t="str">
            <v>BRACE,SURGE TANK</v>
          </cell>
          <cell r="C12295">
            <v>98.24</v>
          </cell>
          <cell r="D12295">
            <v>140.34</v>
          </cell>
          <cell r="E12295">
            <v>143.22709</v>
          </cell>
        </row>
        <row r="12296">
          <cell r="A12296" t="str">
            <v>A199262E</v>
          </cell>
          <cell r="B12296" t="str">
            <v>COVER,ACC.DR. GUARD</v>
          </cell>
          <cell r="C12296">
            <v>25.98</v>
          </cell>
          <cell r="D12296">
            <v>37.119999999999997</v>
          </cell>
          <cell r="E12296">
            <v>25.424199999999999</v>
          </cell>
        </row>
        <row r="12297">
          <cell r="A12297" t="str">
            <v>A199263G</v>
          </cell>
          <cell r="B12297" t="str">
            <v>GUARD, ACCESSORY DRIVE</v>
          </cell>
          <cell r="C12297">
            <v>365.02</v>
          </cell>
          <cell r="D12297">
            <v>521.46</v>
          </cell>
          <cell r="E12297">
            <v>372.69758000000002</v>
          </cell>
        </row>
        <row r="12298">
          <cell r="A12298" t="str">
            <v>A199284</v>
          </cell>
          <cell r="B12298" t="str">
            <v>BELT SET</v>
          </cell>
          <cell r="C12298">
            <v>150.41</v>
          </cell>
          <cell r="D12298">
            <v>214.87</v>
          </cell>
          <cell r="E12298">
            <v>37.908000000000001</v>
          </cell>
        </row>
        <row r="12299">
          <cell r="A12299" t="str">
            <v>A199415S</v>
          </cell>
          <cell r="B12299" t="str">
            <v>ELBOW,AIR START EXH,RH</v>
          </cell>
          <cell r="C12299">
            <v>243.1</v>
          </cell>
          <cell r="D12299">
            <v>347.29</v>
          </cell>
          <cell r="E12299">
            <v>183.41081</v>
          </cell>
        </row>
        <row r="12300">
          <cell r="A12300" t="str">
            <v>A199429</v>
          </cell>
          <cell r="B12300" t="str">
            <v>ROD,GOVERNOR</v>
          </cell>
          <cell r="C12300">
            <v>88.54</v>
          </cell>
          <cell r="D12300">
            <v>126.48</v>
          </cell>
          <cell r="E12300">
            <v>59.706319999999998</v>
          </cell>
        </row>
        <row r="12301">
          <cell r="A12301" t="str">
            <v>A199429A</v>
          </cell>
          <cell r="B12301" t="str">
            <v>ROD,GOVERNOR</v>
          </cell>
          <cell r="C12301">
            <v>107.25</v>
          </cell>
          <cell r="D12301">
            <v>153.22</v>
          </cell>
          <cell r="E12301">
            <v>66.3</v>
          </cell>
        </row>
        <row r="12302">
          <cell r="A12302" t="str">
            <v>A199429D</v>
          </cell>
          <cell r="B12302" t="str">
            <v>ROD,GOVERNOR</v>
          </cell>
          <cell r="C12302">
            <v>115.7</v>
          </cell>
          <cell r="D12302">
            <v>165.29</v>
          </cell>
          <cell r="E12302">
            <v>78.025300000000001</v>
          </cell>
        </row>
        <row r="12303">
          <cell r="A12303" t="str">
            <v>A199800</v>
          </cell>
          <cell r="B12303" t="str">
            <v>GUARD, BELT, RH LOWER</v>
          </cell>
          <cell r="C12303">
            <v>129</v>
          </cell>
          <cell r="D12303">
            <v>184.29</v>
          </cell>
          <cell r="E12303">
            <v>11.96</v>
          </cell>
        </row>
        <row r="12304">
          <cell r="A12304" t="str">
            <v>A199800B</v>
          </cell>
          <cell r="B12304" t="str">
            <v>COVER PLATE,GUARD</v>
          </cell>
          <cell r="C12304">
            <v>50.62</v>
          </cell>
          <cell r="D12304">
            <v>72.31</v>
          </cell>
          <cell r="E12304">
            <v>53.608310000000003</v>
          </cell>
        </row>
        <row r="12305">
          <cell r="A12305" t="str">
            <v>A199800D</v>
          </cell>
          <cell r="B12305" t="str">
            <v>COVER,BELT GUARD RH</v>
          </cell>
          <cell r="C12305">
            <v>87.72</v>
          </cell>
          <cell r="D12305">
            <v>125.31</v>
          </cell>
          <cell r="E12305">
            <v>94.870710000000003</v>
          </cell>
        </row>
        <row r="12306">
          <cell r="A12306" t="str">
            <v>A199800K</v>
          </cell>
          <cell r="B12306" t="str">
            <v>COVER,BELT GUARD</v>
          </cell>
          <cell r="C12306">
            <v>138.72</v>
          </cell>
          <cell r="D12306">
            <v>198.17</v>
          </cell>
          <cell r="E12306">
            <v>129.0138</v>
          </cell>
        </row>
        <row r="12307">
          <cell r="A12307" t="str">
            <v>A199800R</v>
          </cell>
          <cell r="B12307" t="str">
            <v>COVER,BELT GUARD RH-FRNT</v>
          </cell>
          <cell r="C12307">
            <v>29.15</v>
          </cell>
          <cell r="D12307">
            <v>41.64</v>
          </cell>
          <cell r="E12307">
            <v>19.448</v>
          </cell>
        </row>
        <row r="12308">
          <cell r="A12308" t="str">
            <v>A199800S</v>
          </cell>
          <cell r="B12308" t="str">
            <v>COVER,BELT GUARD RH-REAR</v>
          </cell>
          <cell r="C12308">
            <v>87.28</v>
          </cell>
          <cell r="D12308">
            <v>124.68</v>
          </cell>
          <cell r="E12308">
            <v>78</v>
          </cell>
        </row>
        <row r="12309">
          <cell r="A12309" t="str">
            <v>A199801B</v>
          </cell>
          <cell r="B12309" t="str">
            <v>GUARD,DAMPER RIGHT</v>
          </cell>
          <cell r="C12309">
            <v>72.8</v>
          </cell>
          <cell r="D12309">
            <v>104</v>
          </cell>
          <cell r="E12309">
            <v>77.273750000000007</v>
          </cell>
        </row>
        <row r="12310">
          <cell r="A12310" t="str">
            <v>A199802</v>
          </cell>
          <cell r="B12310" t="str">
            <v>GUARD, BELT, ENG WP</v>
          </cell>
          <cell r="C12310">
            <v>103</v>
          </cell>
          <cell r="D12310">
            <v>147.13999999999999</v>
          </cell>
          <cell r="E12310">
            <v>34.58</v>
          </cell>
        </row>
        <row r="12311">
          <cell r="A12311" t="str">
            <v>A199802A</v>
          </cell>
          <cell r="B12311" t="str">
            <v>GUARD,DAMPER TOP</v>
          </cell>
          <cell r="C12311">
            <v>41.37</v>
          </cell>
          <cell r="D12311">
            <v>59.1</v>
          </cell>
          <cell r="E12311">
            <v>43.02487</v>
          </cell>
        </row>
        <row r="12312">
          <cell r="A12312" t="str">
            <v>A199803</v>
          </cell>
          <cell r="B12312" t="str">
            <v>GUARD, BELT, ENG WP</v>
          </cell>
          <cell r="C12312">
            <v>141.78</v>
          </cell>
          <cell r="D12312">
            <v>202.54</v>
          </cell>
          <cell r="E12312">
            <v>36.29307</v>
          </cell>
        </row>
        <row r="12313">
          <cell r="A12313" t="str">
            <v>A199804</v>
          </cell>
          <cell r="B12313" t="str">
            <v>GUARD, BELT, LH UPPER</v>
          </cell>
          <cell r="C12313">
            <v>57.12</v>
          </cell>
          <cell r="D12313">
            <v>81.599999999999994</v>
          </cell>
          <cell r="E12313">
            <v>24.44284</v>
          </cell>
        </row>
        <row r="12314">
          <cell r="A12314" t="str">
            <v>A199804B</v>
          </cell>
          <cell r="B12314" t="str">
            <v>GUARD,DAMPER LEFT</v>
          </cell>
          <cell r="C12314">
            <v>50.15</v>
          </cell>
          <cell r="D12314">
            <v>71.64</v>
          </cell>
          <cell r="E12314">
            <v>41.165379999999999</v>
          </cell>
        </row>
        <row r="12315">
          <cell r="A12315" t="str">
            <v>A199804D</v>
          </cell>
          <cell r="B12315" t="str">
            <v>GUARD,BELT,LH UPPER</v>
          </cell>
          <cell r="C12315">
            <v>53.04</v>
          </cell>
          <cell r="D12315">
            <v>75.77</v>
          </cell>
          <cell r="E12315">
            <v>11.0968</v>
          </cell>
        </row>
        <row r="12316">
          <cell r="A12316" t="str">
            <v>A199805C</v>
          </cell>
          <cell r="B12316" t="str">
            <v>GUARD, BELT, LH ACC WP</v>
          </cell>
          <cell r="C12316">
            <v>151.97999999999999</v>
          </cell>
          <cell r="D12316">
            <v>217.11</v>
          </cell>
          <cell r="E12316">
            <v>112.94319</v>
          </cell>
        </row>
        <row r="12317">
          <cell r="A12317" t="str">
            <v>A199805M</v>
          </cell>
          <cell r="B12317" t="str">
            <v>GUARD, LH REAR, ACC WP</v>
          </cell>
          <cell r="C12317">
            <v>122</v>
          </cell>
          <cell r="D12317">
            <v>174.29</v>
          </cell>
          <cell r="E12317">
            <v>91.623999999999995</v>
          </cell>
        </row>
        <row r="12318">
          <cell r="A12318" t="str">
            <v>A199805N</v>
          </cell>
          <cell r="B12318" t="str">
            <v>GUARD,BELT</v>
          </cell>
          <cell r="C12318">
            <v>196</v>
          </cell>
          <cell r="D12318">
            <v>280</v>
          </cell>
          <cell r="E12318">
            <v>75.451999999999998</v>
          </cell>
        </row>
        <row r="12319">
          <cell r="A12319" t="str">
            <v>A199805V</v>
          </cell>
          <cell r="B12319" t="str">
            <v>GUARD,REAR,ALT/AUX WP</v>
          </cell>
          <cell r="C12319">
            <v>242</v>
          </cell>
          <cell r="D12319">
            <v>345.71</v>
          </cell>
          <cell r="E12319">
            <v>74.62</v>
          </cell>
        </row>
        <row r="12320">
          <cell r="A12320" t="str">
            <v>A199805X</v>
          </cell>
          <cell r="B12320" t="str">
            <v>GUARD,OIL COOL WATR PUMP</v>
          </cell>
          <cell r="C12320">
            <v>119.15</v>
          </cell>
          <cell r="D12320">
            <v>170.22</v>
          </cell>
          <cell r="E12320">
            <v>159.43767</v>
          </cell>
        </row>
        <row r="12321">
          <cell r="A12321" t="str">
            <v>A199805Y</v>
          </cell>
          <cell r="B12321" t="str">
            <v>GUARD,OIL COOL WATR PUMP</v>
          </cell>
          <cell r="C12321">
            <v>49.86</v>
          </cell>
          <cell r="D12321">
            <v>71.23</v>
          </cell>
          <cell r="E12321">
            <v>45.344000000000001</v>
          </cell>
        </row>
        <row r="12322">
          <cell r="A12322" t="str">
            <v>A199806C</v>
          </cell>
          <cell r="B12322" t="str">
            <v>COVER,GUARD,LH ACC WP</v>
          </cell>
          <cell r="C12322">
            <v>98.94</v>
          </cell>
          <cell r="D12322">
            <v>141.34</v>
          </cell>
          <cell r="E12322">
            <v>68.439260000000004</v>
          </cell>
        </row>
        <row r="12323">
          <cell r="A12323" t="str">
            <v>A199806D</v>
          </cell>
          <cell r="B12323" t="str">
            <v>GUARD,LH FRONT,ACC WP</v>
          </cell>
          <cell r="C12323">
            <v>164</v>
          </cell>
          <cell r="D12323">
            <v>234.29</v>
          </cell>
          <cell r="E12323">
            <v>59.124000000000002</v>
          </cell>
        </row>
        <row r="12324">
          <cell r="A12324" t="str">
            <v>A199806J</v>
          </cell>
          <cell r="B12324" t="str">
            <v>COVER,GUARD</v>
          </cell>
          <cell r="C12324">
            <v>131.58000000000001</v>
          </cell>
          <cell r="D12324">
            <v>187.97</v>
          </cell>
          <cell r="E12324">
            <v>82.351219999999998</v>
          </cell>
        </row>
        <row r="12325">
          <cell r="A12325" t="str">
            <v>A199806P</v>
          </cell>
          <cell r="B12325" t="str">
            <v>GUARD,FRONT,ALT/AUX WP</v>
          </cell>
          <cell r="C12325">
            <v>183</v>
          </cell>
          <cell r="D12325">
            <v>261.43</v>
          </cell>
          <cell r="E12325">
            <v>56.628</v>
          </cell>
        </row>
        <row r="12326">
          <cell r="A12326" t="str">
            <v>A199806S</v>
          </cell>
          <cell r="B12326" t="str">
            <v>COVER, O.C.W.P. GUARD</v>
          </cell>
          <cell r="C12326">
            <v>71.58</v>
          </cell>
          <cell r="D12326">
            <v>102.26</v>
          </cell>
          <cell r="E12326">
            <v>115.14413999999999</v>
          </cell>
        </row>
        <row r="12327">
          <cell r="A12327" t="str">
            <v>A199806T</v>
          </cell>
          <cell r="B12327" t="str">
            <v>COVER, O.C.W.P. GUARD</v>
          </cell>
          <cell r="C12327">
            <v>38.049999999999997</v>
          </cell>
          <cell r="D12327">
            <v>54.35</v>
          </cell>
          <cell r="E12327">
            <v>28.319199999999999</v>
          </cell>
        </row>
        <row r="12328">
          <cell r="A12328" t="str">
            <v>A199806U</v>
          </cell>
          <cell r="B12328" t="str">
            <v>GUARD,FRONT,ALT/AUX WP</v>
          </cell>
          <cell r="C12328">
            <v>137</v>
          </cell>
          <cell r="D12328">
            <v>195.71</v>
          </cell>
          <cell r="E12328">
            <v>41.371200000000002</v>
          </cell>
        </row>
        <row r="12329">
          <cell r="A12329" t="str">
            <v>A199806V</v>
          </cell>
          <cell r="B12329" t="str">
            <v>GUARD, FRONT, AUX WP</v>
          </cell>
          <cell r="C12329">
            <v>185.6</v>
          </cell>
          <cell r="D12329">
            <v>265.14</v>
          </cell>
          <cell r="E12329">
            <v>57.699199999999998</v>
          </cell>
        </row>
        <row r="12330">
          <cell r="A12330" t="str">
            <v>A199807</v>
          </cell>
          <cell r="B12330" t="str">
            <v>GUARD, BELT, FRONT</v>
          </cell>
          <cell r="C12330">
            <v>61.2</v>
          </cell>
          <cell r="D12330">
            <v>87.43</v>
          </cell>
          <cell r="E12330">
            <v>16.8688</v>
          </cell>
        </row>
        <row r="12331">
          <cell r="A12331" t="str">
            <v>A199807A</v>
          </cell>
          <cell r="B12331" t="str">
            <v>GUARD, BELT, FRONT</v>
          </cell>
          <cell r="C12331">
            <v>108.8</v>
          </cell>
          <cell r="D12331">
            <v>155.43</v>
          </cell>
          <cell r="E12331">
            <v>52.52628</v>
          </cell>
        </row>
        <row r="12332">
          <cell r="A12332" t="str">
            <v>A199868</v>
          </cell>
          <cell r="B12332" t="str">
            <v>BELT SET</v>
          </cell>
          <cell r="C12332">
            <v>18.73</v>
          </cell>
          <cell r="D12332">
            <v>26.75</v>
          </cell>
          <cell r="E12332">
            <v>6.4168000000000003</v>
          </cell>
        </row>
        <row r="12333">
          <cell r="A12333" t="str">
            <v>A199868A</v>
          </cell>
          <cell r="B12333" t="str">
            <v>BELT SET(2).38X76 LG</v>
          </cell>
          <cell r="C12333">
            <v>39.729999999999997</v>
          </cell>
          <cell r="D12333">
            <v>56.76</v>
          </cell>
          <cell r="E12333">
            <v>10.587199999999999</v>
          </cell>
        </row>
        <row r="12334">
          <cell r="A12334" t="str">
            <v>A199868B</v>
          </cell>
          <cell r="B12334" t="str">
            <v>V-BELT (SET OF 2)</v>
          </cell>
          <cell r="C12334">
            <v>29.58</v>
          </cell>
          <cell r="D12334">
            <v>42.26</v>
          </cell>
          <cell r="E12334">
            <v>7.44848</v>
          </cell>
        </row>
        <row r="12335">
          <cell r="A12335" t="str">
            <v>A199868C</v>
          </cell>
          <cell r="B12335" t="str">
            <v>V-BELTS(SET OF 2)</v>
          </cell>
          <cell r="C12335">
            <v>9.86</v>
          </cell>
          <cell r="D12335">
            <v>14.09</v>
          </cell>
          <cell r="E12335">
            <v>6.0944000000000003</v>
          </cell>
        </row>
        <row r="12336">
          <cell r="A12336" t="str">
            <v>A200010B</v>
          </cell>
          <cell r="B12336" t="str">
            <v>BEARING ASM.,CON.ROD</v>
          </cell>
          <cell r="C12336">
            <v>201.9</v>
          </cell>
          <cell r="D12336">
            <v>288.43</v>
          </cell>
          <cell r="E12336">
            <v>156.31200000000001</v>
          </cell>
        </row>
        <row r="12337">
          <cell r="A12337" t="str">
            <v>A200022S2</v>
          </cell>
          <cell r="B12337" t="str">
            <v>BEARING,MAIN FCR ASM-PKG PAIRS</v>
          </cell>
          <cell r="C12337">
            <v>91.19</v>
          </cell>
          <cell r="D12337">
            <v>130.27000000000001</v>
          </cell>
          <cell r="E12337">
            <v>56.368000000000002</v>
          </cell>
        </row>
        <row r="12338">
          <cell r="A12338" t="str">
            <v>A200024G</v>
          </cell>
          <cell r="B12338" t="str">
            <v>DOOR ASM., OIL PAN</v>
          </cell>
          <cell r="C12338">
            <v>640.15</v>
          </cell>
          <cell r="D12338">
            <v>914.5</v>
          </cell>
          <cell r="E12338">
            <v>199.55368000000001</v>
          </cell>
        </row>
        <row r="12339">
          <cell r="A12339" t="str">
            <v>A200054J</v>
          </cell>
          <cell r="B12339" t="str">
            <v>HOUSING, ASM., GEAR</v>
          </cell>
          <cell r="C12339">
            <v>4835.82</v>
          </cell>
          <cell r="D12339">
            <v>6908.31</v>
          </cell>
          <cell r="E12339">
            <v>2466.0242699999999</v>
          </cell>
        </row>
        <row r="12340">
          <cell r="A12340" t="str">
            <v>A200122C</v>
          </cell>
          <cell r="B12340" t="str">
            <v>BEARING, MAIN FCR ASM</v>
          </cell>
          <cell r="C12340">
            <v>160.80000000000001</v>
          </cell>
          <cell r="D12340">
            <v>229.71</v>
          </cell>
          <cell r="E12340">
            <v>81.110609999999994</v>
          </cell>
        </row>
        <row r="12341">
          <cell r="A12341" t="str">
            <v>A200122H</v>
          </cell>
          <cell r="B12341" t="str">
            <v>NBL, BEARING,MAIN,FRT,CENT,REAR</v>
          </cell>
          <cell r="C12341">
            <v>181</v>
          </cell>
          <cell r="D12341">
            <v>258.57</v>
          </cell>
          <cell r="E12341">
            <v>76.180000000000007</v>
          </cell>
        </row>
        <row r="12342">
          <cell r="A12342" t="str">
            <v>A200122J</v>
          </cell>
          <cell r="B12342" t="str">
            <v>NBL. BRG,MAIN,FRT,CENT,REAR STD. SIZE</v>
          </cell>
          <cell r="C12342">
            <v>216.3</v>
          </cell>
          <cell r="D12342">
            <v>309</v>
          </cell>
          <cell r="E12342">
            <v>73.288799999999995</v>
          </cell>
        </row>
        <row r="12343">
          <cell r="A12343" t="str">
            <v>A200125A</v>
          </cell>
          <cell r="B12343" t="str">
            <v>BEARING, MAIN INT ASM</v>
          </cell>
          <cell r="C12343">
            <v>224.32</v>
          </cell>
          <cell r="D12343">
            <v>320.45999999999998</v>
          </cell>
          <cell r="E12343">
            <v>89.499030000000005</v>
          </cell>
        </row>
        <row r="12344">
          <cell r="A12344" t="str">
            <v>A200125F</v>
          </cell>
          <cell r="B12344" t="str">
            <v>NBL, BEARING,MAIN,INTERMEDIATE</v>
          </cell>
          <cell r="C12344">
            <v>167.72</v>
          </cell>
          <cell r="D12344">
            <v>239.6</v>
          </cell>
          <cell r="E12344">
            <v>62.743200000000002</v>
          </cell>
        </row>
        <row r="12345">
          <cell r="A12345" t="str">
            <v>A200125F2</v>
          </cell>
          <cell r="B12345" t="str">
            <v>NBL, BEARING, MAIN INTERMEDIATE ASM</v>
          </cell>
          <cell r="C12345">
            <v>763.78</v>
          </cell>
          <cell r="D12345">
            <v>1091.1099999999999</v>
          </cell>
          <cell r="E12345">
            <v>135.11680000000001</v>
          </cell>
        </row>
        <row r="12346">
          <cell r="A12346" t="str">
            <v>A200125G</v>
          </cell>
          <cell r="B12346" t="str">
            <v>NBL. BEARING,MAIN,INTER. STD. SIZE</v>
          </cell>
          <cell r="C12346">
            <v>195.8</v>
          </cell>
          <cell r="D12346">
            <v>279.70999999999998</v>
          </cell>
          <cell r="E12346">
            <v>75.025599999999997</v>
          </cell>
        </row>
        <row r="12347">
          <cell r="A12347" t="str">
            <v>A200184C</v>
          </cell>
          <cell r="B12347" t="str">
            <v>SHAFT,OIL PUMP,ASM.</v>
          </cell>
          <cell r="C12347">
            <v>194.58</v>
          </cell>
          <cell r="D12347">
            <v>277.97000000000003</v>
          </cell>
          <cell r="E12347">
            <v>45.167200000000001</v>
          </cell>
        </row>
        <row r="12348">
          <cell r="A12348" t="str">
            <v>A200185B</v>
          </cell>
          <cell r="B12348" t="str">
            <v>GEAR,O.P.ASM.-DRIVEN</v>
          </cell>
          <cell r="C12348">
            <v>255.65</v>
          </cell>
          <cell r="D12348">
            <v>365.21</v>
          </cell>
          <cell r="E12348">
            <v>39.024349999999998</v>
          </cell>
        </row>
        <row r="12349">
          <cell r="A12349" t="str">
            <v>A200245F</v>
          </cell>
          <cell r="B12349" t="str">
            <v>COVER,GEAR,ASM.</v>
          </cell>
          <cell r="C12349">
            <v>5672</v>
          </cell>
          <cell r="D12349">
            <v>8102.86</v>
          </cell>
          <cell r="E12349">
            <v>3839.9371999999998</v>
          </cell>
        </row>
        <row r="12350">
          <cell r="A12350" t="str">
            <v>A200313B</v>
          </cell>
          <cell r="B12350" t="str">
            <v>NBL FLYWHEEL ASM</v>
          </cell>
          <cell r="C12350">
            <v>2241.59</v>
          </cell>
          <cell r="D12350">
            <v>3202.27</v>
          </cell>
          <cell r="E12350">
            <v>1385.6856</v>
          </cell>
        </row>
        <row r="12351">
          <cell r="A12351" t="str">
            <v>A200313C</v>
          </cell>
          <cell r="B12351" t="str">
            <v>NBL FLYWHEEL ASM</v>
          </cell>
          <cell r="C12351">
            <v>3674.4</v>
          </cell>
          <cell r="D12351">
            <v>5249.14</v>
          </cell>
          <cell r="E12351">
            <v>1430</v>
          </cell>
        </row>
        <row r="12352">
          <cell r="A12352" t="str">
            <v>A200313D</v>
          </cell>
          <cell r="B12352" t="str">
            <v>NBL FLYWHEEL ASM</v>
          </cell>
          <cell r="C12352">
            <v>4142.3999999999996</v>
          </cell>
          <cell r="D12352">
            <v>5917.71</v>
          </cell>
          <cell r="E12352">
            <v>1459.7336</v>
          </cell>
        </row>
        <row r="12353">
          <cell r="A12353" t="str">
            <v>A200314C</v>
          </cell>
          <cell r="B12353" t="str">
            <v>PAN ASM., OIL, DEEP SUMP</v>
          </cell>
          <cell r="C12353">
            <v>14026.4</v>
          </cell>
          <cell r="D12353">
            <v>20037.71</v>
          </cell>
          <cell r="E12353">
            <v>4763.6587300000001</v>
          </cell>
        </row>
        <row r="12354">
          <cell r="A12354" t="str">
            <v>A200380</v>
          </cell>
          <cell r="B12354" t="str">
            <v>BODY,OIL PUMP,ASM</v>
          </cell>
          <cell r="C12354">
            <v>1221.7</v>
          </cell>
          <cell r="D12354">
            <v>1745.29</v>
          </cell>
          <cell r="E12354">
            <v>227.18799999999999</v>
          </cell>
        </row>
        <row r="12355">
          <cell r="A12355" t="str">
            <v>A200411D</v>
          </cell>
          <cell r="B12355" t="str">
            <v>NBL CRANKSHAFT ASM.</v>
          </cell>
          <cell r="C12355">
            <v>44108.480000000003</v>
          </cell>
          <cell r="D12355">
            <v>63012.11</v>
          </cell>
          <cell r="E12355">
            <v>14222.165580000001</v>
          </cell>
        </row>
        <row r="12356">
          <cell r="A12356" t="str">
            <v>A200420D</v>
          </cell>
          <cell r="B12356" t="str">
            <v>NBL CRANKCASE ASM., 8.50 IN. BORE</v>
          </cell>
          <cell r="C12356">
            <v>57000</v>
          </cell>
          <cell r="D12356">
            <v>81428.571428571435</v>
          </cell>
          <cell r="E12356">
            <v>19121.86968</v>
          </cell>
        </row>
        <row r="12357">
          <cell r="A12357" t="str">
            <v>A200511D</v>
          </cell>
          <cell r="B12357" t="str">
            <v>NBL CRANKSHAFT ASSEMBLY</v>
          </cell>
          <cell r="C12357">
            <v>34802.5</v>
          </cell>
          <cell r="D12357">
            <v>49717.85</v>
          </cell>
          <cell r="E12357">
            <v>14358.56158</v>
          </cell>
        </row>
        <row r="12358">
          <cell r="A12358" t="str">
            <v>A200513V</v>
          </cell>
          <cell r="B12358" t="str">
            <v>NBL., FLYWHEEL ASSEMBLY</v>
          </cell>
          <cell r="C12358">
            <v>2250.1799999999998</v>
          </cell>
          <cell r="D12358">
            <v>3214.54</v>
          </cell>
          <cell r="E12358">
            <v>1456</v>
          </cell>
        </row>
        <row r="12359">
          <cell r="A12359" t="str">
            <v>A200513Z</v>
          </cell>
          <cell r="B12359" t="str">
            <v>NBL FLYWHEEL ASM</v>
          </cell>
          <cell r="C12359">
            <v>2075.6999999999998</v>
          </cell>
          <cell r="D12359">
            <v>2965.29</v>
          </cell>
          <cell r="E12359">
            <v>1430.5408</v>
          </cell>
        </row>
        <row r="12360">
          <cell r="A12360" t="str">
            <v>A200520B</v>
          </cell>
          <cell r="B12360" t="str">
            <v>NBL CRANKCASE ASM., 9.38 IN. BORE</v>
          </cell>
          <cell r="C12360">
            <v>54540</v>
          </cell>
          <cell r="D12360">
            <v>77914.289999999994</v>
          </cell>
          <cell r="E12360">
            <v>19316.233980000001</v>
          </cell>
        </row>
        <row r="12361">
          <cell r="A12361" t="str">
            <v>A200613H</v>
          </cell>
          <cell r="B12361" t="str">
            <v>NBL FLYWHEEL ASM</v>
          </cell>
          <cell r="C12361">
            <v>3566.4</v>
          </cell>
          <cell r="D12361">
            <v>5094.8599999999997</v>
          </cell>
          <cell r="E12361">
            <v>1825.0544</v>
          </cell>
        </row>
        <row r="12362">
          <cell r="A12362" t="str">
            <v>A203081</v>
          </cell>
          <cell r="B12362" t="str">
            <v>GEAR,OIL PUMP,ASM,DRIVER</v>
          </cell>
          <cell r="C12362">
            <v>80.819999999999993</v>
          </cell>
          <cell r="D12362">
            <v>115.45</v>
          </cell>
          <cell r="E12362">
            <v>54.525950000000002</v>
          </cell>
        </row>
        <row r="12363">
          <cell r="A12363" t="str">
            <v>A204065J</v>
          </cell>
          <cell r="B12363" t="str">
            <v>ROCKER ARM ASM., INTAKE</v>
          </cell>
          <cell r="C12363">
            <v>110.01</v>
          </cell>
          <cell r="D12363">
            <v>157.16</v>
          </cell>
          <cell r="E12363">
            <v>62.893619999999999</v>
          </cell>
        </row>
        <row r="12364">
          <cell r="A12364" t="str">
            <v>A204065K</v>
          </cell>
          <cell r="B12364" t="str">
            <v>ROCKER ARM ASM,INTAKE</v>
          </cell>
          <cell r="C12364">
            <v>105.06</v>
          </cell>
          <cell r="D12364">
            <v>150.09</v>
          </cell>
          <cell r="E12364">
            <v>60.5886</v>
          </cell>
        </row>
        <row r="12365">
          <cell r="A12365" t="str">
            <v>A204066J</v>
          </cell>
          <cell r="B12365" t="str">
            <v>ROCKER ARM,EXHAUST,ASM</v>
          </cell>
          <cell r="C12365">
            <v>87.94</v>
          </cell>
          <cell r="D12365">
            <v>125.63</v>
          </cell>
          <cell r="E12365">
            <v>69.162509999999997</v>
          </cell>
        </row>
        <row r="12366">
          <cell r="A12366" t="str">
            <v>A204066K</v>
          </cell>
          <cell r="B12366" t="str">
            <v>ROCKER ARM ASM.,EXH</v>
          </cell>
          <cell r="C12366">
            <v>71.09</v>
          </cell>
          <cell r="D12366">
            <v>101.56</v>
          </cell>
          <cell r="E12366">
            <v>69.162509999999997</v>
          </cell>
        </row>
        <row r="12367">
          <cell r="A12367" t="str">
            <v>A204069H</v>
          </cell>
          <cell r="B12367" t="str">
            <v>SHAFT ASM,ROCKER ARM</v>
          </cell>
          <cell r="C12367">
            <v>91.63</v>
          </cell>
          <cell r="D12367">
            <v>130.9</v>
          </cell>
          <cell r="E12367">
            <v>29.4008</v>
          </cell>
        </row>
        <row r="12368">
          <cell r="A12368" t="str">
            <v>A204165B</v>
          </cell>
          <cell r="B12368" t="str">
            <v>ROCKER ARM, INTAKE</v>
          </cell>
          <cell r="C12368">
            <v>81.5</v>
          </cell>
          <cell r="D12368">
            <v>116.43</v>
          </cell>
          <cell r="E12368">
            <v>69.162300000000002</v>
          </cell>
        </row>
        <row r="12369">
          <cell r="A12369" t="str">
            <v>A204178K</v>
          </cell>
          <cell r="B12369" t="str">
            <v>HOUSING ASM., THERMOSTAT</v>
          </cell>
          <cell r="C12369">
            <v>296.82</v>
          </cell>
          <cell r="D12369">
            <v>424.03</v>
          </cell>
          <cell r="E12369">
            <v>147.1729</v>
          </cell>
        </row>
        <row r="12370">
          <cell r="A12370" t="str">
            <v>A204241P</v>
          </cell>
          <cell r="B12370" t="str">
            <v>MANIFOLD,INTAKE,ASM,LB</v>
          </cell>
          <cell r="C12370">
            <v>3082.63</v>
          </cell>
          <cell r="D12370">
            <v>4403.76</v>
          </cell>
          <cell r="E12370">
            <v>857.75112999999999</v>
          </cell>
        </row>
        <row r="12371">
          <cell r="A12371" t="str">
            <v>A204342X</v>
          </cell>
          <cell r="B12371" t="str">
            <v>MANIFOLD,EXHAUST,ASM.</v>
          </cell>
          <cell r="C12371">
            <v>487.73</v>
          </cell>
          <cell r="D12371">
            <v>696.76</v>
          </cell>
          <cell r="E12371">
            <v>173.20160000000001</v>
          </cell>
        </row>
        <row r="12372">
          <cell r="A12372" t="str">
            <v>A204342Z</v>
          </cell>
          <cell r="B12372" t="str">
            <v>MANIFOLD,ASM. EXH.</v>
          </cell>
          <cell r="C12372">
            <v>687.12</v>
          </cell>
          <cell r="D12372">
            <v>981.6</v>
          </cell>
          <cell r="E12372">
            <v>286.95679999999999</v>
          </cell>
        </row>
        <row r="12373">
          <cell r="A12373" t="str">
            <v>A204442E</v>
          </cell>
          <cell r="B12373" t="str">
            <v>MFLD.,EXH.,ASM.RB</v>
          </cell>
          <cell r="C12373">
            <v>1137</v>
          </cell>
          <cell r="D12373">
            <v>1624.29</v>
          </cell>
          <cell r="E12373">
            <v>219.39299</v>
          </cell>
        </row>
        <row r="12374">
          <cell r="A12374" t="str">
            <v>A204442G</v>
          </cell>
          <cell r="B12374" t="str">
            <v>MFLD,EXH,ASM.RB</v>
          </cell>
          <cell r="C12374">
            <v>1863.76</v>
          </cell>
          <cell r="D12374">
            <v>2662.51</v>
          </cell>
          <cell r="E12374">
            <v>326.2688</v>
          </cell>
        </row>
        <row r="12375">
          <cell r="A12375" t="str">
            <v>A204442K</v>
          </cell>
          <cell r="B12375" t="str">
            <v>MFLD ASM.,EXH. R.B.</v>
          </cell>
          <cell r="C12375">
            <v>563.74</v>
          </cell>
          <cell r="D12375">
            <v>805.34</v>
          </cell>
          <cell r="E12375">
            <v>246.65360000000001</v>
          </cell>
        </row>
        <row r="12376">
          <cell r="A12376" t="str">
            <v>A204478</v>
          </cell>
          <cell r="B12376" t="str">
            <v>HSG,THERMOSTAT ASM.</v>
          </cell>
          <cell r="C12376">
            <v>1047.25</v>
          </cell>
          <cell r="D12376">
            <v>1496.08</v>
          </cell>
          <cell r="E12376">
            <v>229.36874</v>
          </cell>
        </row>
        <row r="12377">
          <cell r="A12377" t="str">
            <v>A204542E</v>
          </cell>
          <cell r="B12377" t="str">
            <v>MFLD,EXH,ASM LB</v>
          </cell>
          <cell r="C12377">
            <v>1145.75</v>
          </cell>
          <cell r="D12377">
            <v>1636.79</v>
          </cell>
          <cell r="E12377">
            <v>226.05769000000001</v>
          </cell>
        </row>
        <row r="12378">
          <cell r="A12378" t="str">
            <v>A204542G</v>
          </cell>
          <cell r="B12378" t="str">
            <v>MFLD,EXH,ASM LB</v>
          </cell>
          <cell r="C12378">
            <v>2180.2399999999998</v>
          </cell>
          <cell r="D12378">
            <v>3114.63</v>
          </cell>
          <cell r="E12378">
            <v>323.00666000000001</v>
          </cell>
        </row>
        <row r="12379">
          <cell r="A12379" t="str">
            <v>A204542K</v>
          </cell>
          <cell r="B12379" t="str">
            <v>MFLD ASM.,EXH. L.B.</v>
          </cell>
          <cell r="C12379">
            <v>414.91</v>
          </cell>
          <cell r="D12379">
            <v>592.73</v>
          </cell>
          <cell r="E12379">
            <v>355.97859999999997</v>
          </cell>
        </row>
        <row r="12380">
          <cell r="A12380" t="str">
            <v>A204577A</v>
          </cell>
          <cell r="B12380" t="str">
            <v>MANIFOLD,TOP WATER</v>
          </cell>
          <cell r="C12380">
            <v>4826.96</v>
          </cell>
          <cell r="D12380">
            <v>6895.66</v>
          </cell>
          <cell r="E12380">
            <v>4645.8211199999996</v>
          </cell>
        </row>
        <row r="12381">
          <cell r="A12381" t="str">
            <v>A204577C</v>
          </cell>
          <cell r="B12381" t="str">
            <v>MANIFOLD,TOP WATER</v>
          </cell>
          <cell r="C12381">
            <v>3324.27</v>
          </cell>
          <cell r="D12381">
            <v>4748.96</v>
          </cell>
          <cell r="E12381">
            <v>3491.90744</v>
          </cell>
        </row>
        <row r="12382">
          <cell r="A12382" t="str">
            <v>A204702R</v>
          </cell>
          <cell r="B12382" t="str">
            <v>HEAD ASM., CYLINDER (STD)</v>
          </cell>
          <cell r="C12382">
            <v>1579.03</v>
          </cell>
          <cell r="D12382">
            <v>2255.7600000000002</v>
          </cell>
          <cell r="E12382">
            <v>820.46839</v>
          </cell>
        </row>
        <row r="12383">
          <cell r="A12383" t="str">
            <v>A204742F</v>
          </cell>
          <cell r="B12383" t="str">
            <v>MFLD EXH CTR</v>
          </cell>
          <cell r="C12383">
            <v>6494.81</v>
          </cell>
          <cell r="D12383">
            <v>9278.2999999999993</v>
          </cell>
          <cell r="E12383">
            <v>1585.5040200000001</v>
          </cell>
        </row>
        <row r="12384">
          <cell r="A12384" t="str">
            <v>A204742G</v>
          </cell>
          <cell r="B12384" t="str">
            <v>MANIFOLD,EXH CTR EBUCOOL</v>
          </cell>
          <cell r="C12384">
            <v>6717.64</v>
          </cell>
          <cell r="D12384">
            <v>9596.6299999999992</v>
          </cell>
          <cell r="E12384">
            <v>1643.71192</v>
          </cell>
        </row>
        <row r="12385">
          <cell r="A12385" t="str">
            <v>A204802E</v>
          </cell>
          <cell r="B12385" t="str">
            <v>NBL HEAD ASM., CYLINDER</v>
          </cell>
          <cell r="C12385">
            <v>1611.91</v>
          </cell>
          <cell r="D12385">
            <v>2302.7199999999998</v>
          </cell>
          <cell r="E12385">
            <v>797.49189999999999</v>
          </cell>
        </row>
        <row r="12386">
          <cell r="A12386" t="str">
            <v>A204942</v>
          </cell>
          <cell r="B12386" t="str">
            <v>MANIFOLD, ASM. EXH.</v>
          </cell>
          <cell r="C12386">
            <v>339.58</v>
          </cell>
          <cell r="D12386">
            <v>485.12</v>
          </cell>
          <cell r="E12386">
            <v>289.94959999999998</v>
          </cell>
        </row>
        <row r="12387">
          <cell r="A12387" t="str">
            <v>A205010K2</v>
          </cell>
          <cell r="B12387" t="str">
            <v>BEARING,CONN.ROD ASM</v>
          </cell>
          <cell r="C12387">
            <v>184.67</v>
          </cell>
          <cell r="D12387">
            <v>263.81</v>
          </cell>
          <cell r="E12387">
            <v>96.071119999999993</v>
          </cell>
        </row>
        <row r="12388">
          <cell r="A12388" t="str">
            <v>A205010U</v>
          </cell>
          <cell r="B12388" t="str">
            <v>BEARING, CONN ROD ASM</v>
          </cell>
          <cell r="C12388">
            <v>262.89</v>
          </cell>
          <cell r="D12388">
            <v>375.56</v>
          </cell>
          <cell r="E12388">
            <v>97.216949999999997</v>
          </cell>
        </row>
        <row r="12389">
          <cell r="A12389" t="str">
            <v>A205078</v>
          </cell>
          <cell r="B12389" t="str">
            <v>HOUSING,THERMOSTAT,ASM.</v>
          </cell>
          <cell r="C12389">
            <v>412.83</v>
          </cell>
          <cell r="D12389">
            <v>589.76</v>
          </cell>
          <cell r="E12389">
            <v>223.20858999999999</v>
          </cell>
        </row>
        <row r="12390">
          <cell r="A12390" t="str">
            <v>A205085</v>
          </cell>
          <cell r="B12390" t="str">
            <v>GEAR OIL PUMP ASM</v>
          </cell>
          <cell r="C12390">
            <v>238.96</v>
          </cell>
          <cell r="D12390">
            <v>341.37</v>
          </cell>
          <cell r="E12390">
            <v>252.53006999999999</v>
          </cell>
        </row>
        <row r="12391">
          <cell r="A12391" t="str">
            <v>A205111</v>
          </cell>
          <cell r="B12391" t="str">
            <v>NBL CRANKSHAFT ASM</v>
          </cell>
          <cell r="C12391">
            <v>36602.9</v>
          </cell>
          <cell r="D12391">
            <v>52289.86</v>
          </cell>
          <cell r="E12391">
            <v>14287.824409999999</v>
          </cell>
        </row>
        <row r="12392">
          <cell r="A12392" t="str">
            <v>A205177A</v>
          </cell>
          <cell r="B12392" t="str">
            <v>MANIFOLD TOP WTR ASM</v>
          </cell>
          <cell r="C12392">
            <v>203.98</v>
          </cell>
          <cell r="D12392">
            <v>291.39</v>
          </cell>
          <cell r="E12392">
            <v>195.71951000000001</v>
          </cell>
        </row>
        <row r="12393">
          <cell r="A12393" t="str">
            <v>A205210</v>
          </cell>
          <cell r="B12393" t="str">
            <v>BEARING,CONN ROD</v>
          </cell>
          <cell r="C12393">
            <v>122.21</v>
          </cell>
          <cell r="D12393">
            <v>174.59</v>
          </cell>
          <cell r="E12393">
            <v>45.8536</v>
          </cell>
        </row>
        <row r="12394">
          <cell r="A12394" t="str">
            <v>A205210 2</v>
          </cell>
          <cell r="B12394" t="str">
            <v>BEARING, CONN. ROD</v>
          </cell>
          <cell r="C12394">
            <v>175.04</v>
          </cell>
          <cell r="D12394">
            <v>250.06</v>
          </cell>
          <cell r="E12394">
            <v>87.952799999999996</v>
          </cell>
        </row>
        <row r="12395">
          <cell r="A12395" t="str">
            <v>A205210A</v>
          </cell>
          <cell r="B12395" t="str">
            <v>BEARING,CONN ROD</v>
          </cell>
          <cell r="C12395">
            <v>118.32</v>
          </cell>
          <cell r="D12395">
            <v>169.03</v>
          </cell>
          <cell r="E12395">
            <v>45.863999999999997</v>
          </cell>
        </row>
        <row r="12396">
          <cell r="A12396" t="str">
            <v>A205210B</v>
          </cell>
          <cell r="B12396" t="str">
            <v>NBL. BEARING, CONN ROD</v>
          </cell>
          <cell r="C12396">
            <v>132.6</v>
          </cell>
          <cell r="D12396">
            <v>189.43</v>
          </cell>
          <cell r="E12396">
            <v>54.6</v>
          </cell>
        </row>
        <row r="12397">
          <cell r="A12397" t="str">
            <v>A205210B2</v>
          </cell>
          <cell r="B12397" t="str">
            <v>NBL. BEARING, CONN. ROD, .020" UNDER.</v>
          </cell>
          <cell r="C12397">
            <v>150.1</v>
          </cell>
          <cell r="D12397">
            <v>214.43</v>
          </cell>
          <cell r="E12397">
            <v>119.6</v>
          </cell>
        </row>
        <row r="12398">
          <cell r="A12398" t="str">
            <v>A205278</v>
          </cell>
          <cell r="B12398" t="str">
            <v>HOUSING,THERMOSTAT,ASM</v>
          </cell>
          <cell r="C12398">
            <v>1102.6600000000001</v>
          </cell>
          <cell r="D12398">
            <v>1575.23</v>
          </cell>
          <cell r="E12398">
            <v>563.77185999999995</v>
          </cell>
        </row>
        <row r="12399">
          <cell r="A12399" t="str">
            <v>A205407H</v>
          </cell>
          <cell r="B12399" t="str">
            <v>NBL ROD,CONNECTING,ASM</v>
          </cell>
          <cell r="C12399">
            <v>1927.13</v>
          </cell>
          <cell r="D12399">
            <v>2753.04</v>
          </cell>
          <cell r="E12399">
            <v>1132.61312</v>
          </cell>
        </row>
        <row r="12400">
          <cell r="A12400" t="str">
            <v>A205407HWA</v>
          </cell>
          <cell r="B12400" t="str">
            <v>ROD, CONNECTING - 'A' WEIGHT</v>
          </cell>
          <cell r="C12400">
            <v>1872.78</v>
          </cell>
          <cell r="D12400">
            <v>2675.4</v>
          </cell>
          <cell r="E12400">
            <v>2026.00692</v>
          </cell>
        </row>
        <row r="12401">
          <cell r="A12401" t="str">
            <v>A205477A</v>
          </cell>
          <cell r="B12401" t="str">
            <v>MANIFOLD,WATER CENT</v>
          </cell>
          <cell r="C12401">
            <v>568.05999999999995</v>
          </cell>
          <cell r="D12401">
            <v>811.51</v>
          </cell>
          <cell r="E12401">
            <v>515.83171000000004</v>
          </cell>
        </row>
        <row r="12402">
          <cell r="A12402" t="str">
            <v>A205477B</v>
          </cell>
          <cell r="B12402" t="str">
            <v>MANIFOLD,WATER REAR</v>
          </cell>
          <cell r="C12402">
            <v>404.89</v>
          </cell>
          <cell r="D12402">
            <v>578.41</v>
          </cell>
          <cell r="E12402">
            <v>364.19362999999998</v>
          </cell>
        </row>
        <row r="12403">
          <cell r="A12403" t="str">
            <v>A205520B</v>
          </cell>
          <cell r="B12403" t="str">
            <v>NBL CRANKCASE ASSEMBLY</v>
          </cell>
          <cell r="C12403">
            <v>38000</v>
          </cell>
          <cell r="D12403">
            <v>42015.839999999997</v>
          </cell>
          <cell r="E12403">
            <v>16814.00362</v>
          </cell>
        </row>
        <row r="12404">
          <cell r="A12404" t="str">
            <v>A205623D</v>
          </cell>
          <cell r="B12404" t="str">
            <v>NBL CAMSHAFT ASM.</v>
          </cell>
          <cell r="C12404">
            <v>4266.3</v>
          </cell>
          <cell r="D12404">
            <v>6094.71</v>
          </cell>
          <cell r="E12404">
            <v>1988.04827</v>
          </cell>
        </row>
        <row r="12405">
          <cell r="A12405" t="str">
            <v>A205707</v>
          </cell>
          <cell r="B12405" t="str">
            <v>ROD, CONNECTING, ASSEMBLY</v>
          </cell>
          <cell r="C12405">
            <v>2041.01</v>
          </cell>
          <cell r="D12405">
            <v>2915.73</v>
          </cell>
          <cell r="E12405">
            <v>927.09352000000001</v>
          </cell>
        </row>
        <row r="12406">
          <cell r="A12406" t="str">
            <v>A205707A</v>
          </cell>
          <cell r="B12406" t="str">
            <v>NBL ROD, CONNECTING</v>
          </cell>
          <cell r="C12406">
            <v>2180.85</v>
          </cell>
          <cell r="D12406">
            <v>3115.5</v>
          </cell>
          <cell r="E12406">
            <v>927.09352000000001</v>
          </cell>
        </row>
        <row r="12407">
          <cell r="A12407" t="str">
            <v>A205707A2</v>
          </cell>
          <cell r="B12407" t="str">
            <v>ROD, CONNECTING (C WEIGHT)</v>
          </cell>
          <cell r="C12407">
            <v>1760</v>
          </cell>
          <cell r="D12407">
            <v>2514.29</v>
          </cell>
          <cell r="E12407">
            <v>961.19251999999994</v>
          </cell>
        </row>
        <row r="12408">
          <cell r="A12408" t="str">
            <v>A205707WC</v>
          </cell>
          <cell r="B12408" t="str">
            <v>ROD. CONNECTING - 'C' WEIGHT</v>
          </cell>
          <cell r="C12408">
            <v>1799.97</v>
          </cell>
          <cell r="D12408">
            <v>2571.38</v>
          </cell>
          <cell r="E12408">
            <v>961.19251999999994</v>
          </cell>
        </row>
        <row r="12409">
          <cell r="A12409" t="str">
            <v>A207178</v>
          </cell>
          <cell r="B12409" t="str">
            <v>SUPPORT,SHAFT ASM</v>
          </cell>
          <cell r="C12409">
            <v>87.23</v>
          </cell>
          <cell r="D12409">
            <v>124.61</v>
          </cell>
          <cell r="E12409">
            <v>58.822400000000002</v>
          </cell>
        </row>
        <row r="12410">
          <cell r="A12410" t="str">
            <v>A207454C</v>
          </cell>
          <cell r="B12410" t="str">
            <v>CABLE,ASM.,L.H.</v>
          </cell>
          <cell r="C12410">
            <v>134.30000000000001</v>
          </cell>
          <cell r="D12410">
            <v>191.86</v>
          </cell>
          <cell r="E12410">
            <v>117.97996999999999</v>
          </cell>
        </row>
        <row r="12411">
          <cell r="A12411" t="str">
            <v>A207530A</v>
          </cell>
          <cell r="B12411" t="str">
            <v>SHIELD,RAIN</v>
          </cell>
          <cell r="C12411">
            <v>208.66</v>
          </cell>
          <cell r="D12411">
            <v>298.08</v>
          </cell>
          <cell r="E12411">
            <v>68.348799999999997</v>
          </cell>
        </row>
        <row r="12412">
          <cell r="A12412" t="str">
            <v>A207530B</v>
          </cell>
          <cell r="B12412" t="str">
            <v>SHIELD RAIN</v>
          </cell>
          <cell r="C12412">
            <v>162.77000000000001</v>
          </cell>
          <cell r="D12412">
            <v>232.52</v>
          </cell>
          <cell r="E12412">
            <v>100.62</v>
          </cell>
        </row>
        <row r="12413">
          <cell r="A12413" t="str">
            <v>A207530C</v>
          </cell>
          <cell r="B12413" t="str">
            <v>FRAME,AIR CLEANER</v>
          </cell>
          <cell r="C12413">
            <v>120.36</v>
          </cell>
          <cell r="D12413">
            <v>171.94</v>
          </cell>
          <cell r="E12413">
            <v>20.591999999999999</v>
          </cell>
        </row>
        <row r="12414">
          <cell r="A12414" t="str">
            <v>A207530D</v>
          </cell>
          <cell r="B12414" t="str">
            <v>FRAME,AIR CLEANER</v>
          </cell>
          <cell r="C12414">
            <v>107.1</v>
          </cell>
          <cell r="D12414">
            <v>153</v>
          </cell>
          <cell r="E12414">
            <v>22.256</v>
          </cell>
        </row>
        <row r="12415">
          <cell r="A12415" t="str">
            <v>A207530F</v>
          </cell>
          <cell r="B12415" t="str">
            <v>FRAME AIR CLEANER</v>
          </cell>
          <cell r="C12415">
            <v>280</v>
          </cell>
          <cell r="D12415">
            <v>400</v>
          </cell>
          <cell r="E12415">
            <v>173.53493</v>
          </cell>
        </row>
        <row r="12416">
          <cell r="A12416" t="str">
            <v>A207531P</v>
          </cell>
          <cell r="B12416" t="str">
            <v>DUCT,AIR</v>
          </cell>
          <cell r="C12416">
            <v>1049.55</v>
          </cell>
          <cell r="D12416">
            <v>1499.35</v>
          </cell>
          <cell r="E12416">
            <v>1039.4905000000001</v>
          </cell>
        </row>
        <row r="12417">
          <cell r="A12417" t="str">
            <v>A207555F</v>
          </cell>
          <cell r="B12417" t="str">
            <v>BLOCK CONN. ASM., OIL STRAINER</v>
          </cell>
          <cell r="C12417">
            <v>601.6</v>
          </cell>
          <cell r="D12417">
            <v>859.43</v>
          </cell>
          <cell r="E12417">
            <v>466.86583000000002</v>
          </cell>
        </row>
        <row r="12418">
          <cell r="A12418" t="str">
            <v>A207772E</v>
          </cell>
          <cell r="B12418" t="str">
            <v>MOTOR, ELECTRIC, 24V</v>
          </cell>
          <cell r="C12418">
            <v>2435.0300000000002</v>
          </cell>
          <cell r="D12418">
            <v>3478.61</v>
          </cell>
          <cell r="E12418">
            <v>1161.9602</v>
          </cell>
        </row>
        <row r="12419">
          <cell r="A12419" t="str">
            <v>A207808</v>
          </cell>
          <cell r="B12419" t="str">
            <v>EXH BY-PASS, ASM.</v>
          </cell>
          <cell r="C12419">
            <v>142.44</v>
          </cell>
          <cell r="D12419">
            <v>203.48</v>
          </cell>
          <cell r="E12419">
            <v>126.18317</v>
          </cell>
        </row>
        <row r="12420">
          <cell r="A12420" t="str">
            <v>A207808E</v>
          </cell>
          <cell r="B12420" t="str">
            <v>TUBE,EXHAUST BY-PASS,ASM</v>
          </cell>
          <cell r="C12420">
            <v>439.62</v>
          </cell>
          <cell r="D12420">
            <v>628.03</v>
          </cell>
          <cell r="E12420">
            <v>331.56133999999997</v>
          </cell>
        </row>
        <row r="12421">
          <cell r="A12421" t="str">
            <v>A207808G</v>
          </cell>
          <cell r="B12421" t="str">
            <v>TUBE,EXH BY-PASS,ASM</v>
          </cell>
          <cell r="C12421">
            <v>181.2</v>
          </cell>
          <cell r="D12421">
            <v>258.86</v>
          </cell>
          <cell r="E12421">
            <v>130.87360000000001</v>
          </cell>
        </row>
        <row r="12422">
          <cell r="A12422" t="str">
            <v>A207815</v>
          </cell>
          <cell r="B12422" t="str">
            <v>BRKT,BREATHER ASM.</v>
          </cell>
          <cell r="C12422">
            <v>194.58</v>
          </cell>
          <cell r="D12422">
            <v>277.98</v>
          </cell>
          <cell r="E12422">
            <v>81.764799999999994</v>
          </cell>
        </row>
        <row r="12423">
          <cell r="A12423" t="str">
            <v>A208117</v>
          </cell>
          <cell r="B12423" t="str">
            <v>TUBE, BREATHER ASM.</v>
          </cell>
          <cell r="C12423">
            <v>482.38</v>
          </cell>
          <cell r="D12423">
            <v>689.12</v>
          </cell>
          <cell r="E12423">
            <v>299.63031000000001</v>
          </cell>
        </row>
        <row r="12424">
          <cell r="A12424" t="str">
            <v>A208117A</v>
          </cell>
          <cell r="B12424" t="str">
            <v>TUBE,BREATHER,ASM.</v>
          </cell>
          <cell r="C12424">
            <v>512.37</v>
          </cell>
          <cell r="D12424">
            <v>731.95</v>
          </cell>
          <cell r="E12424">
            <v>332.91196000000002</v>
          </cell>
        </row>
        <row r="12425">
          <cell r="A12425" t="str">
            <v>A208177</v>
          </cell>
          <cell r="B12425" t="str">
            <v>TUBE,ASM-BREATHER</v>
          </cell>
          <cell r="C12425">
            <v>31.18</v>
          </cell>
          <cell r="D12425">
            <v>44.54</v>
          </cell>
          <cell r="E12425">
            <v>30.389199999999999</v>
          </cell>
        </row>
        <row r="12426">
          <cell r="A12426" t="str">
            <v>A208188B</v>
          </cell>
          <cell r="B12426" t="str">
            <v>TUBE,TURBO ASM.</v>
          </cell>
          <cell r="C12426">
            <v>121.47</v>
          </cell>
          <cell r="D12426">
            <v>173.52</v>
          </cell>
          <cell r="E12426">
            <v>80.386799999999994</v>
          </cell>
        </row>
        <row r="12427">
          <cell r="A12427" t="str">
            <v>A208188X</v>
          </cell>
          <cell r="B12427" t="str">
            <v>TUBE,TURBO OIL ASM</v>
          </cell>
          <cell r="C12427">
            <v>149.41999999999999</v>
          </cell>
          <cell r="D12427">
            <v>213.46</v>
          </cell>
          <cell r="E12427">
            <v>96.751350000000002</v>
          </cell>
        </row>
        <row r="12428">
          <cell r="A12428" t="str">
            <v>A208188Y</v>
          </cell>
          <cell r="B12428" t="str">
            <v>TUBE,TURBO OIL ASM.</v>
          </cell>
          <cell r="C12428">
            <v>145.85</v>
          </cell>
          <cell r="D12428">
            <v>208.36</v>
          </cell>
          <cell r="E12428">
            <v>93.126080000000002</v>
          </cell>
        </row>
        <row r="12429">
          <cell r="A12429" t="str">
            <v>A208189A</v>
          </cell>
          <cell r="B12429" t="str">
            <v>SLEEVE,FIRE ASM.</v>
          </cell>
          <cell r="C12429">
            <v>145.69999999999999</v>
          </cell>
          <cell r="D12429">
            <v>208.15</v>
          </cell>
          <cell r="E12429">
            <v>78.921750000000003</v>
          </cell>
        </row>
        <row r="12430">
          <cell r="A12430" t="str">
            <v>A208272</v>
          </cell>
          <cell r="B12430" t="str">
            <v>SHIELD,RAIN</v>
          </cell>
          <cell r="C12430">
            <v>259.08</v>
          </cell>
          <cell r="D12430">
            <v>370.11</v>
          </cell>
          <cell r="E12430">
            <v>78.759200000000007</v>
          </cell>
        </row>
        <row r="12431">
          <cell r="A12431" t="str">
            <v>A208272A</v>
          </cell>
          <cell r="B12431" t="str">
            <v>SHIELD,RAIN</v>
          </cell>
          <cell r="C12431">
            <v>348.38</v>
          </cell>
          <cell r="D12431">
            <v>497.69</v>
          </cell>
          <cell r="E12431">
            <v>83.054400000000001</v>
          </cell>
        </row>
        <row r="12432">
          <cell r="A12432" t="str">
            <v>A208272B</v>
          </cell>
          <cell r="B12432" t="str">
            <v>SHIELD,RAIN</v>
          </cell>
          <cell r="C12432">
            <v>734.8</v>
          </cell>
          <cell r="D12432">
            <v>1049.71</v>
          </cell>
          <cell r="E12432">
            <v>743.85545000000002</v>
          </cell>
        </row>
        <row r="12433">
          <cell r="A12433" t="str">
            <v>A208272G</v>
          </cell>
          <cell r="B12433" t="str">
            <v>SHIELD, RAIN</v>
          </cell>
          <cell r="C12433">
            <v>414.99</v>
          </cell>
          <cell r="D12433">
            <v>592.84</v>
          </cell>
          <cell r="E12433">
            <v>265.87324999999998</v>
          </cell>
        </row>
        <row r="12434">
          <cell r="A12434" t="str">
            <v>A208346E</v>
          </cell>
          <cell r="B12434" t="str">
            <v>PIPE ASSEMBLY</v>
          </cell>
          <cell r="C12434">
            <v>53.55</v>
          </cell>
          <cell r="D12434">
            <v>76.5</v>
          </cell>
          <cell r="E12434">
            <v>31.876000000000001</v>
          </cell>
        </row>
        <row r="12435">
          <cell r="A12435" t="str">
            <v>A208439D</v>
          </cell>
          <cell r="B12435" t="str">
            <v>ROD ASM.</v>
          </cell>
          <cell r="C12435">
            <v>138.72</v>
          </cell>
          <cell r="D12435">
            <v>198.17</v>
          </cell>
          <cell r="E12435">
            <v>34.328539999999997</v>
          </cell>
        </row>
        <row r="12436">
          <cell r="A12436" t="str">
            <v>A208439E</v>
          </cell>
          <cell r="B12436" t="str">
            <v>ROD,ASSEMBLY</v>
          </cell>
          <cell r="C12436">
            <v>116</v>
          </cell>
          <cell r="D12436">
            <v>165.71</v>
          </cell>
          <cell r="E12436">
            <v>36.678939999999997</v>
          </cell>
        </row>
        <row r="12437">
          <cell r="A12437" t="str">
            <v>A208439F</v>
          </cell>
          <cell r="B12437" t="str">
            <v>ROD ASM.</v>
          </cell>
          <cell r="C12437">
            <v>171</v>
          </cell>
          <cell r="D12437">
            <v>244.29</v>
          </cell>
          <cell r="E12437">
            <v>45.175739999999998</v>
          </cell>
        </row>
        <row r="12438">
          <cell r="A12438" t="str">
            <v>A208439G</v>
          </cell>
          <cell r="B12438" t="str">
            <v>ROD ASM.</v>
          </cell>
          <cell r="C12438">
            <v>79.56</v>
          </cell>
          <cell r="D12438">
            <v>113.66</v>
          </cell>
          <cell r="E12438">
            <v>33.943739999999998</v>
          </cell>
        </row>
        <row r="12439">
          <cell r="A12439" t="str">
            <v>A208439H</v>
          </cell>
          <cell r="B12439" t="str">
            <v>ROD ASM.</v>
          </cell>
          <cell r="C12439">
            <v>40.04</v>
          </cell>
          <cell r="D12439">
            <v>57.21</v>
          </cell>
          <cell r="E12439">
            <v>33.642139999999998</v>
          </cell>
        </row>
        <row r="12440">
          <cell r="A12440" t="str">
            <v>A208439J</v>
          </cell>
          <cell r="B12440" t="str">
            <v>ROD ASM.</v>
          </cell>
          <cell r="C12440">
            <v>102.4</v>
          </cell>
          <cell r="D12440">
            <v>146.29</v>
          </cell>
          <cell r="E12440">
            <v>33.246940000000002</v>
          </cell>
        </row>
        <row r="12441">
          <cell r="A12441" t="str">
            <v>A208439V</v>
          </cell>
          <cell r="B12441" t="str">
            <v>ROD ASSEMBLY</v>
          </cell>
          <cell r="C12441">
            <v>39.51</v>
          </cell>
          <cell r="D12441">
            <v>56.44</v>
          </cell>
          <cell r="E12441">
            <v>33.279389999999999</v>
          </cell>
        </row>
        <row r="12442">
          <cell r="A12442" t="str">
            <v>A208442</v>
          </cell>
          <cell r="B12442" t="str">
            <v>V-BELT, .500-SET</v>
          </cell>
          <cell r="C12442">
            <v>11.1</v>
          </cell>
          <cell r="D12442">
            <v>15.86</v>
          </cell>
          <cell r="E12442">
            <v>6.8639999999999999</v>
          </cell>
        </row>
        <row r="12443">
          <cell r="A12443" t="str">
            <v>A208472</v>
          </cell>
          <cell r="B12443" t="str">
            <v>ELEMENT, PAPER ASM</v>
          </cell>
          <cell r="C12443">
            <v>32.72</v>
          </cell>
          <cell r="D12443">
            <v>46.74</v>
          </cell>
          <cell r="E12443">
            <v>20.773299999999999</v>
          </cell>
        </row>
        <row r="12444">
          <cell r="A12444" t="str">
            <v>A208472A</v>
          </cell>
          <cell r="B12444" t="str">
            <v>ELEMENT, PAPER ASM.</v>
          </cell>
          <cell r="C12444">
            <v>42.76</v>
          </cell>
          <cell r="D12444">
            <v>61.08</v>
          </cell>
          <cell r="E12444">
            <v>29.550899999999999</v>
          </cell>
        </row>
        <row r="12445">
          <cell r="A12445" t="str">
            <v>A208502G</v>
          </cell>
          <cell r="B12445" t="str">
            <v>CABLE ASM, MAG.-CSA</v>
          </cell>
          <cell r="C12445">
            <v>120.28</v>
          </cell>
          <cell r="D12445">
            <v>171.83</v>
          </cell>
          <cell r="E12445">
            <v>81.116849999999999</v>
          </cell>
        </row>
        <row r="12446">
          <cell r="A12446" t="str">
            <v>A208541</v>
          </cell>
          <cell r="B12446" t="str">
            <v>BELT, AUTOMOTIVE SET</v>
          </cell>
          <cell r="C12446">
            <v>18.96</v>
          </cell>
          <cell r="D12446">
            <v>27.09</v>
          </cell>
          <cell r="E12446">
            <v>9.9632000000000005</v>
          </cell>
        </row>
        <row r="12447">
          <cell r="A12447" t="str">
            <v>A208544C</v>
          </cell>
          <cell r="B12447" t="str">
            <v>BRKT ASM.,STRNR ADJ.SUPP.</v>
          </cell>
          <cell r="C12447">
            <v>72.569999999999993</v>
          </cell>
          <cell r="D12447">
            <v>103.67</v>
          </cell>
          <cell r="E12447">
            <v>71.055170000000004</v>
          </cell>
        </row>
        <row r="12448">
          <cell r="A12448" t="str">
            <v>A208560E</v>
          </cell>
          <cell r="B12448" t="str">
            <v>FLANGE ASM OIL STRAINER</v>
          </cell>
          <cell r="C12448">
            <v>246.19</v>
          </cell>
          <cell r="D12448">
            <v>351.71</v>
          </cell>
          <cell r="E12448">
            <v>166.0256</v>
          </cell>
        </row>
        <row r="12449">
          <cell r="A12449" t="str">
            <v>A208568R</v>
          </cell>
          <cell r="B12449" t="str">
            <v>LINE,R.B.TURBO INLET</v>
          </cell>
          <cell r="C12449">
            <v>133.94999999999999</v>
          </cell>
          <cell r="D12449">
            <v>191.36</v>
          </cell>
          <cell r="E12449">
            <v>83.872649999999993</v>
          </cell>
        </row>
        <row r="12450">
          <cell r="A12450" t="str">
            <v>A208568S</v>
          </cell>
          <cell r="B12450" t="str">
            <v>LINE,L.B.TURBO INLET</v>
          </cell>
          <cell r="C12450">
            <v>137.44999999999999</v>
          </cell>
          <cell r="D12450">
            <v>196.36</v>
          </cell>
          <cell r="E12450">
            <v>85.115660000000005</v>
          </cell>
        </row>
        <row r="12451">
          <cell r="A12451" t="str">
            <v>A208606</v>
          </cell>
          <cell r="B12451" t="str">
            <v>INLET ASSY, AIR CLEANER</v>
          </cell>
          <cell r="C12451">
            <v>1530.44</v>
          </cell>
          <cell r="D12451">
            <v>2186.34</v>
          </cell>
          <cell r="E12451">
            <v>1489.7233900000001</v>
          </cell>
        </row>
        <row r="12452">
          <cell r="A12452" t="str">
            <v>A208628</v>
          </cell>
          <cell r="B12452" t="str">
            <v>CONDUIT,WIRING,.50</v>
          </cell>
          <cell r="C12452">
            <v>50.15</v>
          </cell>
          <cell r="D12452">
            <v>71.64</v>
          </cell>
          <cell r="E12452">
            <v>34.514850000000003</v>
          </cell>
        </row>
        <row r="12453">
          <cell r="A12453" t="str">
            <v>A208628C</v>
          </cell>
          <cell r="B12453" t="str">
            <v>CONDUIT ASM,.50 X 46 LG</v>
          </cell>
          <cell r="C12453">
            <v>60.8</v>
          </cell>
          <cell r="D12453">
            <v>86.86</v>
          </cell>
          <cell r="E12453">
            <v>37.38561</v>
          </cell>
        </row>
        <row r="12454">
          <cell r="A12454" t="str">
            <v>A208628F</v>
          </cell>
          <cell r="B12454" t="str">
            <v>CONDUIT,WIRING,.50</v>
          </cell>
          <cell r="C12454">
            <v>91.91</v>
          </cell>
          <cell r="D12454">
            <v>131.30000000000001</v>
          </cell>
          <cell r="E12454">
            <v>40.150730000000003</v>
          </cell>
        </row>
        <row r="12455">
          <cell r="A12455" t="str">
            <v>A208628H</v>
          </cell>
          <cell r="B12455" t="str">
            <v>CONDUIT ASM .50</v>
          </cell>
          <cell r="C12455">
            <v>38.229999999999997</v>
          </cell>
          <cell r="D12455">
            <v>54.62</v>
          </cell>
          <cell r="E12455">
            <v>36.632480000000001</v>
          </cell>
        </row>
        <row r="12456">
          <cell r="A12456" t="str">
            <v>A208628J</v>
          </cell>
          <cell r="B12456" t="str">
            <v>CONDUIT ASSY</v>
          </cell>
          <cell r="C12456">
            <v>76</v>
          </cell>
          <cell r="D12456">
            <v>108.57</v>
          </cell>
          <cell r="E12456">
            <v>42.361289999999997</v>
          </cell>
        </row>
        <row r="12457">
          <cell r="A12457" t="str">
            <v>A208628M</v>
          </cell>
          <cell r="B12457" t="str">
            <v>CONDUIT ASM</v>
          </cell>
          <cell r="C12457">
            <v>96.9</v>
          </cell>
          <cell r="D12457">
            <v>138.43</v>
          </cell>
          <cell r="E12457">
            <v>41.747729999999997</v>
          </cell>
        </row>
        <row r="12458">
          <cell r="A12458" t="str">
            <v>A208628N</v>
          </cell>
          <cell r="B12458" t="str">
            <v>CONDUIT ASM</v>
          </cell>
          <cell r="C12458">
            <v>95.88</v>
          </cell>
          <cell r="D12458">
            <v>136.97</v>
          </cell>
          <cell r="E12458">
            <v>41.186520000000002</v>
          </cell>
        </row>
        <row r="12459">
          <cell r="A12459" t="str">
            <v>A208628P</v>
          </cell>
          <cell r="B12459" t="str">
            <v>CONDUIT ASM,.50 X 64 LG</v>
          </cell>
          <cell r="C12459">
            <v>30.11</v>
          </cell>
          <cell r="D12459">
            <v>43.01</v>
          </cell>
          <cell r="E12459">
            <v>28.053889999999999</v>
          </cell>
        </row>
        <row r="12460">
          <cell r="A12460" t="str">
            <v>A208628U</v>
          </cell>
          <cell r="B12460" t="str">
            <v>CONDUIT ASM,WIRING,.50</v>
          </cell>
          <cell r="C12460">
            <v>49.75</v>
          </cell>
          <cell r="D12460">
            <v>71.069999999999993</v>
          </cell>
          <cell r="E12460">
            <v>44.398710000000001</v>
          </cell>
        </row>
        <row r="12461">
          <cell r="A12461" t="str">
            <v>A208628W</v>
          </cell>
          <cell r="B12461" t="str">
            <v>CONDUIT ASM,WIRING,.50</v>
          </cell>
          <cell r="C12461">
            <v>38.04</v>
          </cell>
          <cell r="D12461">
            <v>54.34</v>
          </cell>
          <cell r="E12461">
            <v>33.397410000000001</v>
          </cell>
        </row>
        <row r="12462">
          <cell r="A12462" t="str">
            <v>A208628Z</v>
          </cell>
          <cell r="B12462" t="str">
            <v>CONDUIT ASM,WIRING,.50</v>
          </cell>
          <cell r="C12462">
            <v>31.86</v>
          </cell>
          <cell r="D12462">
            <v>45.51</v>
          </cell>
          <cell r="E12462">
            <v>29.23068</v>
          </cell>
        </row>
        <row r="12463">
          <cell r="A12463" t="str">
            <v>A208689D</v>
          </cell>
          <cell r="B12463" t="str">
            <v>COUPLING,FLEX,ASM,2 INPIPE</v>
          </cell>
          <cell r="C12463">
            <v>242.05</v>
          </cell>
          <cell r="D12463">
            <v>345.78</v>
          </cell>
          <cell r="E12463">
            <v>138.06153</v>
          </cell>
        </row>
        <row r="12464">
          <cell r="A12464" t="str">
            <v>A208689E</v>
          </cell>
          <cell r="B12464" t="str">
            <v>COUPLING,FLEX,ASM,1.5 INPIPE</v>
          </cell>
          <cell r="C12464">
            <v>356.15</v>
          </cell>
          <cell r="D12464">
            <v>508.79</v>
          </cell>
          <cell r="E12464">
            <v>173.62008</v>
          </cell>
        </row>
        <row r="12465">
          <cell r="A12465" t="str">
            <v>A208744Y</v>
          </cell>
          <cell r="B12465" t="str">
            <v>TUBE,PRELUBE OIL DISCH.</v>
          </cell>
          <cell r="C12465">
            <v>206.97</v>
          </cell>
          <cell r="D12465">
            <v>295.67</v>
          </cell>
          <cell r="E12465">
            <v>163.66495</v>
          </cell>
        </row>
        <row r="12466">
          <cell r="A12466" t="str">
            <v>A208816G</v>
          </cell>
          <cell r="B12466" t="str">
            <v>CONN. CRANKCASE VENT</v>
          </cell>
          <cell r="C12466">
            <v>324</v>
          </cell>
          <cell r="D12466">
            <v>462.85</v>
          </cell>
          <cell r="E12466">
            <v>317.21956</v>
          </cell>
        </row>
        <row r="12467">
          <cell r="A12467" t="str">
            <v>A208816R</v>
          </cell>
          <cell r="B12467" t="str">
            <v>TUBE ASSEMBLY, INLET, BREATHER</v>
          </cell>
          <cell r="C12467">
            <v>287.27999999999997</v>
          </cell>
          <cell r="D12467">
            <v>410.39</v>
          </cell>
          <cell r="E12467">
            <v>274.50346000000002</v>
          </cell>
        </row>
        <row r="12468">
          <cell r="A12468" t="str">
            <v>A208816W</v>
          </cell>
          <cell r="B12468" t="str">
            <v>TUBE, BREATHER REGULATOR INLET</v>
          </cell>
          <cell r="C12468">
            <v>271.37</v>
          </cell>
          <cell r="D12468">
            <v>387.67</v>
          </cell>
          <cell r="E12468">
            <v>289.19452999999999</v>
          </cell>
        </row>
        <row r="12469">
          <cell r="A12469" t="str">
            <v>A208816X</v>
          </cell>
          <cell r="B12469" t="str">
            <v>TUBE, BREATHER REGULATOR INLET</v>
          </cell>
          <cell r="C12469">
            <v>218.99</v>
          </cell>
          <cell r="D12469">
            <v>312.85000000000002</v>
          </cell>
          <cell r="E12469">
            <v>213.93583000000001</v>
          </cell>
        </row>
        <row r="12470">
          <cell r="A12470" t="str">
            <v>A208836</v>
          </cell>
          <cell r="B12470" t="str">
            <v>ADAPT,TURBO O.DR.ASM</v>
          </cell>
          <cell r="C12470">
            <v>209.16</v>
          </cell>
          <cell r="D12470">
            <v>298.8</v>
          </cell>
          <cell r="E12470">
            <v>182.67878999999999</v>
          </cell>
        </row>
        <row r="12471">
          <cell r="A12471" t="str">
            <v>A208836A</v>
          </cell>
          <cell r="B12471" t="str">
            <v>ADAPTER,OIL DR LOW,ASM</v>
          </cell>
          <cell r="C12471">
            <v>323.58</v>
          </cell>
          <cell r="D12471">
            <v>462.26</v>
          </cell>
          <cell r="E12471">
            <v>131.89688000000001</v>
          </cell>
        </row>
        <row r="12472">
          <cell r="A12472" t="str">
            <v>A208882</v>
          </cell>
          <cell r="B12472" t="str">
            <v>BRACKET,CONNECTOR</v>
          </cell>
          <cell r="C12472">
            <v>2.02</v>
          </cell>
          <cell r="D12472">
            <v>2.89</v>
          </cell>
          <cell r="E12472">
            <v>1.3643400000000001</v>
          </cell>
        </row>
        <row r="12473">
          <cell r="A12473" t="str">
            <v>A208882C</v>
          </cell>
          <cell r="B12473" t="str">
            <v>BRACKET ASM,CONNECTR</v>
          </cell>
          <cell r="C12473">
            <v>26.8</v>
          </cell>
          <cell r="D12473">
            <v>38.29</v>
          </cell>
          <cell r="E12473">
            <v>18.075199999999999</v>
          </cell>
        </row>
        <row r="12474">
          <cell r="A12474" t="str">
            <v>A208882E</v>
          </cell>
          <cell r="B12474" t="str">
            <v>BRACKET ASM., CONNECTOR</v>
          </cell>
          <cell r="C12474">
            <v>38</v>
          </cell>
          <cell r="D12474">
            <v>54.29</v>
          </cell>
          <cell r="E12474">
            <v>16.504799999999999</v>
          </cell>
        </row>
        <row r="12475">
          <cell r="A12475" t="str">
            <v>A208882F</v>
          </cell>
          <cell r="B12475" t="str">
            <v>BRACKET,TUBE PRELUBE</v>
          </cell>
          <cell r="C12475">
            <v>83.28</v>
          </cell>
          <cell r="D12475">
            <v>118.98</v>
          </cell>
          <cell r="E12475">
            <v>46.8</v>
          </cell>
        </row>
        <row r="12476">
          <cell r="A12476" t="str">
            <v>A208890A</v>
          </cell>
          <cell r="B12476" t="str">
            <v>VALVE,VAC. ADJ.ASM.</v>
          </cell>
          <cell r="C12476">
            <v>106.08</v>
          </cell>
          <cell r="D12476">
            <v>151.54</v>
          </cell>
          <cell r="E12476">
            <v>42.773479999999999</v>
          </cell>
        </row>
        <row r="12477">
          <cell r="A12477" t="str">
            <v>A208890C</v>
          </cell>
          <cell r="B12477" t="str">
            <v>VAL.VACUUM ADJ. ASM.</v>
          </cell>
          <cell r="C12477">
            <v>79.56</v>
          </cell>
          <cell r="D12477">
            <v>113.66</v>
          </cell>
          <cell r="E12477">
            <v>59.808770000000003</v>
          </cell>
        </row>
        <row r="12478">
          <cell r="A12478" t="str">
            <v>A208898A</v>
          </cell>
          <cell r="B12478" t="str">
            <v>TUBE VAC. VA. ASM.</v>
          </cell>
          <cell r="C12478">
            <v>231.54</v>
          </cell>
          <cell r="D12478">
            <v>330.77</v>
          </cell>
          <cell r="E12478">
            <v>164.89612</v>
          </cell>
        </row>
        <row r="12479">
          <cell r="A12479" t="str">
            <v>A208940</v>
          </cell>
          <cell r="B12479" t="str">
            <v>V-BELT SET .38</v>
          </cell>
          <cell r="C12479">
            <v>28.22</v>
          </cell>
          <cell r="D12479">
            <v>40.31</v>
          </cell>
          <cell r="E12479">
            <v>19.027840000000001</v>
          </cell>
        </row>
        <row r="12480">
          <cell r="A12480" t="str">
            <v>A208949</v>
          </cell>
          <cell r="B12480" t="str">
            <v>TUBE,BYPASS UPPER LH</v>
          </cell>
          <cell r="C12480">
            <v>517.34</v>
          </cell>
          <cell r="D12480">
            <v>739.06</v>
          </cell>
          <cell r="E12480">
            <v>245.82990000000001</v>
          </cell>
        </row>
        <row r="12481">
          <cell r="A12481" t="str">
            <v>A208949B</v>
          </cell>
          <cell r="B12481" t="str">
            <v>CONNECTION,WATER</v>
          </cell>
          <cell r="C12481">
            <v>417.43</v>
          </cell>
          <cell r="D12481">
            <v>596.32000000000005</v>
          </cell>
          <cell r="E12481">
            <v>281.49680000000001</v>
          </cell>
        </row>
        <row r="12482">
          <cell r="A12482" t="str">
            <v>A208983</v>
          </cell>
          <cell r="B12482" t="str">
            <v>LINE ASM, WATER RET.</v>
          </cell>
          <cell r="C12482">
            <v>170.2</v>
          </cell>
          <cell r="D12482">
            <v>243.14</v>
          </cell>
          <cell r="E12482">
            <v>108.3511</v>
          </cell>
        </row>
        <row r="12483">
          <cell r="A12483" t="str">
            <v>A208983A</v>
          </cell>
          <cell r="B12483" t="str">
            <v>LINE ASM WATER IN</v>
          </cell>
          <cell r="C12483">
            <v>182.64</v>
          </cell>
          <cell r="D12483">
            <v>260.92</v>
          </cell>
          <cell r="E12483">
            <v>98.818089999999998</v>
          </cell>
        </row>
        <row r="12484">
          <cell r="A12484" t="str">
            <v>A209044B</v>
          </cell>
          <cell r="B12484" t="str">
            <v>SLEEVE,FIRE,ASSEM</v>
          </cell>
          <cell r="C12484">
            <v>84.62</v>
          </cell>
          <cell r="D12484">
            <v>120.88</v>
          </cell>
          <cell r="E12484">
            <v>79.665400000000005</v>
          </cell>
        </row>
        <row r="12485">
          <cell r="A12485" t="str">
            <v>A209057S</v>
          </cell>
          <cell r="B12485" t="str">
            <v>TUBE ASSEMBLY, AIR</v>
          </cell>
          <cell r="C12485">
            <v>21.15</v>
          </cell>
          <cell r="D12485">
            <v>30.21</v>
          </cell>
          <cell r="E12485">
            <v>20.991409999999998</v>
          </cell>
        </row>
        <row r="12486">
          <cell r="A12486" t="str">
            <v>A209057Z</v>
          </cell>
          <cell r="B12486" t="str">
            <v>TUBE,WATER RETURN,ASM.</v>
          </cell>
          <cell r="C12486">
            <v>204.81</v>
          </cell>
          <cell r="D12486">
            <v>292.58</v>
          </cell>
          <cell r="E12486">
            <v>101.94450000000001</v>
          </cell>
        </row>
        <row r="12487">
          <cell r="A12487" t="str">
            <v>A209108J</v>
          </cell>
          <cell r="B12487" t="str">
            <v>TUBE, OIL</v>
          </cell>
          <cell r="C12487">
            <v>193.55</v>
          </cell>
          <cell r="D12487">
            <v>276.5</v>
          </cell>
          <cell r="E12487">
            <v>82.456190000000007</v>
          </cell>
        </row>
        <row r="12488">
          <cell r="A12488" t="str">
            <v>A209108L</v>
          </cell>
          <cell r="B12488" t="str">
            <v>TUBE ASM. OIL SUPPLY</v>
          </cell>
          <cell r="C12488">
            <v>175.25</v>
          </cell>
          <cell r="D12488">
            <v>250.35</v>
          </cell>
          <cell r="E12488">
            <v>124.77352999999999</v>
          </cell>
        </row>
        <row r="12489">
          <cell r="A12489" t="str">
            <v>A209129K</v>
          </cell>
          <cell r="B12489" t="str">
            <v>TUBE,EJECTOR ASSEMB.</v>
          </cell>
          <cell r="C12489">
            <v>177.71</v>
          </cell>
          <cell r="D12489">
            <v>253.87</v>
          </cell>
          <cell r="E12489">
            <v>117.3848</v>
          </cell>
        </row>
        <row r="12490">
          <cell r="A12490" t="str">
            <v>A209129L</v>
          </cell>
          <cell r="B12490" t="str">
            <v>TUBE,EJECTOR ASSEMB.</v>
          </cell>
          <cell r="C12490">
            <v>86.95</v>
          </cell>
          <cell r="D12490">
            <v>124.21</v>
          </cell>
          <cell r="E12490">
            <v>58.635199999999998</v>
          </cell>
        </row>
        <row r="12491">
          <cell r="A12491" t="str">
            <v>A209133B</v>
          </cell>
          <cell r="B12491" t="str">
            <v>ROD ASM THROTTLE</v>
          </cell>
          <cell r="C12491">
            <v>265.25</v>
          </cell>
          <cell r="D12491">
            <v>378.93</v>
          </cell>
          <cell r="E12491">
            <v>178.55716000000001</v>
          </cell>
        </row>
        <row r="12492">
          <cell r="A12492" t="str">
            <v>A209152</v>
          </cell>
          <cell r="B12492" t="str">
            <v>ELBOW,WATER IN,ASM,RB</v>
          </cell>
          <cell r="C12492">
            <v>379.77</v>
          </cell>
          <cell r="D12492">
            <v>542.52</v>
          </cell>
          <cell r="E12492">
            <v>193.91731999999999</v>
          </cell>
        </row>
        <row r="12493">
          <cell r="A12493" t="str">
            <v>A209154C</v>
          </cell>
          <cell r="B12493" t="str">
            <v>ROD,GOVERNOR ASM.</v>
          </cell>
          <cell r="C12493">
            <v>103.26</v>
          </cell>
          <cell r="D12493">
            <v>147.51</v>
          </cell>
          <cell r="E12493">
            <v>69.631540000000001</v>
          </cell>
        </row>
        <row r="12494">
          <cell r="A12494" t="str">
            <v>A209220</v>
          </cell>
          <cell r="B12494" t="str">
            <v>FLANGE,EXH BY-PASS,ASM</v>
          </cell>
          <cell r="C12494">
            <v>2274.4</v>
          </cell>
          <cell r="D12494">
            <v>3249.14</v>
          </cell>
          <cell r="E12494">
            <v>276.92867999999999</v>
          </cell>
        </row>
        <row r="12495">
          <cell r="A12495" t="str">
            <v>A209224</v>
          </cell>
          <cell r="B12495" t="str">
            <v>FLANGE ASM.,SPACER</v>
          </cell>
          <cell r="C12495">
            <v>294</v>
          </cell>
          <cell r="D12495">
            <v>420</v>
          </cell>
          <cell r="E12495">
            <v>183.04</v>
          </cell>
        </row>
        <row r="12496">
          <cell r="A12496" t="str">
            <v>A209230</v>
          </cell>
          <cell r="B12496" t="str">
            <v>PANEL,CONTROL ASM.</v>
          </cell>
          <cell r="C12496">
            <v>1048.8</v>
          </cell>
          <cell r="D12496">
            <v>1498.29</v>
          </cell>
          <cell r="E12496">
            <v>603.86446000000001</v>
          </cell>
        </row>
        <row r="12497">
          <cell r="A12497" t="str">
            <v>A209230L</v>
          </cell>
          <cell r="B12497" t="str">
            <v>PANEL ASM CONTROL</v>
          </cell>
          <cell r="C12497">
            <v>69.59</v>
          </cell>
          <cell r="D12497">
            <v>99.41</v>
          </cell>
          <cell r="E12497">
            <v>47.037370000000003</v>
          </cell>
        </row>
        <row r="12498">
          <cell r="A12498" t="str">
            <v>A209230S</v>
          </cell>
          <cell r="B12498" t="str">
            <v>PANEL ASM., CONTROL</v>
          </cell>
          <cell r="C12498">
            <v>564.44000000000005</v>
          </cell>
          <cell r="D12498">
            <v>806.34</v>
          </cell>
          <cell r="E12498">
            <v>269.88116000000002</v>
          </cell>
        </row>
        <row r="12499">
          <cell r="A12499" t="str">
            <v>A209230V</v>
          </cell>
          <cell r="B12499" t="str">
            <v>BRACKET, CONTROL PANEL</v>
          </cell>
          <cell r="C12499">
            <v>448.21</v>
          </cell>
          <cell r="D12499">
            <v>640.29</v>
          </cell>
          <cell r="E12499">
            <v>391.24844999999999</v>
          </cell>
        </row>
        <row r="12500">
          <cell r="A12500" t="str">
            <v>A209230Z</v>
          </cell>
          <cell r="B12500" t="str">
            <v>BRACKET,CONTRL PANEL,ASM</v>
          </cell>
          <cell r="C12500">
            <v>426.73</v>
          </cell>
          <cell r="D12500">
            <v>609.61</v>
          </cell>
          <cell r="E12500">
            <v>406.59836999999999</v>
          </cell>
        </row>
        <row r="12501">
          <cell r="A12501" t="str">
            <v>A209256</v>
          </cell>
          <cell r="B12501" t="str">
            <v>ASM., SOLENOID W/CONN</v>
          </cell>
          <cell r="C12501">
            <v>330.31</v>
          </cell>
          <cell r="D12501">
            <v>471.87</v>
          </cell>
          <cell r="E12501">
            <v>213.7304</v>
          </cell>
        </row>
        <row r="12502">
          <cell r="A12502" t="str">
            <v>A209290A</v>
          </cell>
          <cell r="B12502" t="str">
            <v>PANEL ASM.,SEL-SWTCH</v>
          </cell>
          <cell r="C12502">
            <v>1680</v>
          </cell>
          <cell r="D12502">
            <v>2400</v>
          </cell>
          <cell r="E12502">
            <v>809.28218000000004</v>
          </cell>
        </row>
        <row r="12503">
          <cell r="A12503" t="str">
            <v>A209366</v>
          </cell>
          <cell r="B12503" t="str">
            <v>GAUGE ASSEMBLY</v>
          </cell>
          <cell r="C12503">
            <v>761.79</v>
          </cell>
          <cell r="D12503">
            <v>1088.27</v>
          </cell>
          <cell r="E12503">
            <v>424.77125000000001</v>
          </cell>
        </row>
        <row r="12504">
          <cell r="A12504" t="str">
            <v>A209378C</v>
          </cell>
          <cell r="B12504" t="str">
            <v>CABLE ASM., TACH</v>
          </cell>
          <cell r="C12504">
            <v>41.92</v>
          </cell>
          <cell r="D12504">
            <v>59.89</v>
          </cell>
          <cell r="E12504">
            <v>28.267199999999999</v>
          </cell>
        </row>
        <row r="12505">
          <cell r="A12505" t="str">
            <v>A209410E</v>
          </cell>
          <cell r="B12505" t="str">
            <v>CONN.,AIR INLET</v>
          </cell>
          <cell r="C12505">
            <v>51.08</v>
          </cell>
          <cell r="D12505">
            <v>72.97</v>
          </cell>
          <cell r="E12505">
            <v>29.628969999999999</v>
          </cell>
        </row>
        <row r="12506">
          <cell r="A12506" t="str">
            <v>A209494</v>
          </cell>
          <cell r="B12506" t="str">
            <v>CONNECTION FLEX-ASM.</v>
          </cell>
          <cell r="C12506">
            <v>461.15</v>
          </cell>
          <cell r="D12506">
            <v>658.79</v>
          </cell>
          <cell r="E12506">
            <v>200.11025000000001</v>
          </cell>
        </row>
        <row r="12507">
          <cell r="A12507" t="str">
            <v>A209495</v>
          </cell>
          <cell r="B12507" t="str">
            <v>ADAPTER ASSEMBLY</v>
          </cell>
          <cell r="C12507">
            <v>189.37</v>
          </cell>
          <cell r="D12507">
            <v>270.52999999999997</v>
          </cell>
          <cell r="E12507">
            <v>97.552000000000007</v>
          </cell>
        </row>
        <row r="12508">
          <cell r="A12508" t="str">
            <v>A209517N</v>
          </cell>
          <cell r="B12508" t="str">
            <v>TUBE,OIL SEPARATOR,ASM</v>
          </cell>
          <cell r="C12508">
            <v>739.67</v>
          </cell>
          <cell r="D12508">
            <v>1056.67</v>
          </cell>
          <cell r="E12508">
            <v>725.55777</v>
          </cell>
        </row>
        <row r="12509">
          <cell r="A12509" t="str">
            <v>A209517X</v>
          </cell>
          <cell r="B12509" t="str">
            <v>TUBE ASM., OIL SEPARATOR</v>
          </cell>
          <cell r="C12509">
            <v>66.540000000000006</v>
          </cell>
          <cell r="D12509">
            <v>95.05</v>
          </cell>
          <cell r="E12509">
            <v>66.346419999999995</v>
          </cell>
        </row>
        <row r="12510">
          <cell r="A12510" t="str">
            <v>A209531</v>
          </cell>
          <cell r="B12510" t="str">
            <v>VALVE ASSY, RELIEF</v>
          </cell>
          <cell r="C12510">
            <v>133.52000000000001</v>
          </cell>
          <cell r="D12510">
            <v>190.74</v>
          </cell>
          <cell r="E12510">
            <v>35.984000000000002</v>
          </cell>
        </row>
        <row r="12511">
          <cell r="A12511" t="str">
            <v>A209539</v>
          </cell>
          <cell r="B12511" t="str">
            <v>PLATE,RETAINER ASM.</v>
          </cell>
          <cell r="C12511">
            <v>33.29</v>
          </cell>
          <cell r="D12511">
            <v>47.56</v>
          </cell>
          <cell r="E12511">
            <v>9.6720000000000006</v>
          </cell>
        </row>
        <row r="12512">
          <cell r="A12512" t="str">
            <v>A209542</v>
          </cell>
          <cell r="B12512" t="str">
            <v>PIPE ASM., AUX WATER OUTLET</v>
          </cell>
          <cell r="C12512">
            <v>490.31</v>
          </cell>
          <cell r="D12512">
            <v>700.45</v>
          </cell>
          <cell r="E12512">
            <v>481.04680000000002</v>
          </cell>
        </row>
        <row r="12513">
          <cell r="A12513" t="str">
            <v>A209542J</v>
          </cell>
          <cell r="B12513" t="str">
            <v>FLANGE,LUBE OIL COOL,ASM</v>
          </cell>
          <cell r="C12513">
            <v>346.49</v>
          </cell>
          <cell r="D12513">
            <v>494.99</v>
          </cell>
          <cell r="E12513">
            <v>357.03442000000001</v>
          </cell>
        </row>
        <row r="12514">
          <cell r="A12514" t="str">
            <v>A209577D</v>
          </cell>
          <cell r="B12514" t="str">
            <v>BRACE,A/C SUPPORT RH</v>
          </cell>
          <cell r="C12514">
            <v>180.8</v>
          </cell>
          <cell r="D12514">
            <v>258.29000000000002</v>
          </cell>
          <cell r="E12514">
            <v>100.26557</v>
          </cell>
        </row>
        <row r="12515">
          <cell r="A12515" t="str">
            <v>A209577E</v>
          </cell>
          <cell r="B12515" t="str">
            <v>BRACE,A/C SUPPORT LH</v>
          </cell>
          <cell r="C12515">
            <v>171.2</v>
          </cell>
          <cell r="D12515">
            <v>244.57</v>
          </cell>
          <cell r="E12515">
            <v>88.740470000000002</v>
          </cell>
        </row>
        <row r="12516">
          <cell r="A12516" t="str">
            <v>A209577F</v>
          </cell>
          <cell r="B12516" t="str">
            <v>BRACE,A/C SUPPORT RH</v>
          </cell>
          <cell r="C12516">
            <v>192.8</v>
          </cell>
          <cell r="D12516">
            <v>275.43</v>
          </cell>
          <cell r="E12516">
            <v>125.10084000000001</v>
          </cell>
        </row>
        <row r="12517">
          <cell r="A12517" t="str">
            <v>A209577G</v>
          </cell>
          <cell r="B12517" t="str">
            <v>BRACE,A/C SUPPORT LH</v>
          </cell>
          <cell r="C12517">
            <v>172.8</v>
          </cell>
          <cell r="D12517">
            <v>246.86</v>
          </cell>
          <cell r="E12517">
            <v>89.179820000000007</v>
          </cell>
        </row>
        <row r="12518">
          <cell r="A12518" t="str">
            <v>A209585M</v>
          </cell>
          <cell r="B12518" t="str">
            <v>COVER, MOTOR (W/PCB FOR ESM)</v>
          </cell>
          <cell r="C12518">
            <v>2972.52</v>
          </cell>
          <cell r="D12518">
            <v>4246.46</v>
          </cell>
          <cell r="E12518">
            <v>488.12400000000002</v>
          </cell>
        </row>
        <row r="12519">
          <cell r="A12519" t="str">
            <v>A209603D</v>
          </cell>
          <cell r="B12519" t="str">
            <v>RECEPTACLE ASM,BOX MNTNG</v>
          </cell>
          <cell r="C12519">
            <v>121.64</v>
          </cell>
          <cell r="D12519">
            <v>173.78</v>
          </cell>
          <cell r="E12519">
            <v>128.52351999999999</v>
          </cell>
        </row>
        <row r="12520">
          <cell r="A12520" t="str">
            <v>A209615</v>
          </cell>
          <cell r="B12520" t="str">
            <v>ROD ASM.GOVERNOR</v>
          </cell>
          <cell r="C12520">
            <v>124.47</v>
          </cell>
          <cell r="D12520">
            <v>177.81</v>
          </cell>
          <cell r="E12520">
            <v>72.231099999999998</v>
          </cell>
        </row>
        <row r="12521">
          <cell r="A12521" t="str">
            <v>A209615B</v>
          </cell>
          <cell r="B12521" t="str">
            <v>ROD ASM.GOVERNOR</v>
          </cell>
          <cell r="C12521">
            <v>158.57</v>
          </cell>
          <cell r="D12521">
            <v>226.53</v>
          </cell>
          <cell r="E12521">
            <v>37.037500000000001</v>
          </cell>
        </row>
        <row r="12522">
          <cell r="A12522" t="str">
            <v>A209615C</v>
          </cell>
          <cell r="B12522" t="str">
            <v>ROD ASM.GOVERNOR</v>
          </cell>
          <cell r="C12522">
            <v>281.60000000000002</v>
          </cell>
          <cell r="D12522">
            <v>402.29</v>
          </cell>
          <cell r="E12522">
            <v>72.033500000000004</v>
          </cell>
        </row>
        <row r="12523">
          <cell r="A12523" t="str">
            <v>A209615F</v>
          </cell>
          <cell r="B12523" t="str">
            <v>ROD ASM.GOVERNOR</v>
          </cell>
          <cell r="C12523">
            <v>140.80000000000001</v>
          </cell>
          <cell r="D12523">
            <v>201.14</v>
          </cell>
          <cell r="E12523">
            <v>59.938299999999998</v>
          </cell>
        </row>
        <row r="12524">
          <cell r="A12524" t="str">
            <v>A209617</v>
          </cell>
          <cell r="B12524" t="str">
            <v>BELT SET(2).88X65.5</v>
          </cell>
          <cell r="C12524">
            <v>57</v>
          </cell>
          <cell r="D12524">
            <v>81.430000000000007</v>
          </cell>
          <cell r="E12524">
            <v>13.072800000000001</v>
          </cell>
        </row>
        <row r="12525">
          <cell r="A12525" t="str">
            <v>A209629A</v>
          </cell>
          <cell r="B12525" t="str">
            <v>HEADER,WATER INLET</v>
          </cell>
          <cell r="C12525">
            <v>538.65</v>
          </cell>
          <cell r="D12525">
            <v>769.51</v>
          </cell>
          <cell r="E12525">
            <v>569.76760999999999</v>
          </cell>
        </row>
        <row r="12526">
          <cell r="A12526" t="str">
            <v>A209641</v>
          </cell>
          <cell r="B12526" t="str">
            <v>TUBE ASSEMBLY, AIR</v>
          </cell>
          <cell r="C12526">
            <v>55.66</v>
          </cell>
          <cell r="D12526">
            <v>79.52</v>
          </cell>
          <cell r="E12526">
            <v>30.76878</v>
          </cell>
        </row>
        <row r="12527">
          <cell r="A12527" t="str">
            <v>A209644</v>
          </cell>
          <cell r="B12527" t="str">
            <v>TEE ASSEMBLY</v>
          </cell>
          <cell r="C12527">
            <v>282.54000000000002</v>
          </cell>
          <cell r="D12527">
            <v>403.63</v>
          </cell>
          <cell r="E12527">
            <v>194.86178000000001</v>
          </cell>
        </row>
        <row r="12528">
          <cell r="A12528" t="str">
            <v>A209666M</v>
          </cell>
          <cell r="B12528" t="str">
            <v>TUBE,EJECTOR BREATHR,ASM</v>
          </cell>
          <cell r="C12528">
            <v>229</v>
          </cell>
          <cell r="D12528">
            <v>327.14</v>
          </cell>
          <cell r="E12528">
            <v>229.54105999999999</v>
          </cell>
        </row>
        <row r="12529">
          <cell r="A12529" t="str">
            <v>A209666P</v>
          </cell>
          <cell r="B12529" t="str">
            <v>TUBE,ASM BREATHER</v>
          </cell>
          <cell r="C12529">
            <v>356.83</v>
          </cell>
          <cell r="D12529">
            <v>509.75</v>
          </cell>
          <cell r="E12529">
            <v>259.83632999999998</v>
          </cell>
        </row>
        <row r="12530">
          <cell r="A12530" t="str">
            <v>A209675K</v>
          </cell>
          <cell r="B12530" t="str">
            <v>OIL LINE ASM,ACC.DR.</v>
          </cell>
          <cell r="C12530">
            <v>24.27</v>
          </cell>
          <cell r="D12530">
            <v>34.67</v>
          </cell>
          <cell r="E12530">
            <v>23.983039999999999</v>
          </cell>
        </row>
        <row r="12531">
          <cell r="A12531" t="str">
            <v>A209725B</v>
          </cell>
          <cell r="B12531" t="str">
            <v>BELT ASM, FAN</v>
          </cell>
          <cell r="C12531">
            <v>30.8</v>
          </cell>
          <cell r="D12531">
            <v>43.99</v>
          </cell>
          <cell r="E12531">
            <v>20.768799999999999</v>
          </cell>
        </row>
        <row r="12532">
          <cell r="A12532" t="str">
            <v>A209725C</v>
          </cell>
          <cell r="B12532" t="str">
            <v>BELT ASM, FAN</v>
          </cell>
          <cell r="C12532">
            <v>23.4</v>
          </cell>
          <cell r="D12532">
            <v>33.43</v>
          </cell>
          <cell r="E12532">
            <v>15.779920000000001</v>
          </cell>
        </row>
        <row r="12533">
          <cell r="A12533" t="str">
            <v>A209731</v>
          </cell>
          <cell r="B12533" t="str">
            <v>TUBE ASSEMBLY, AIR</v>
          </cell>
          <cell r="C12533">
            <v>24.83</v>
          </cell>
          <cell r="D12533">
            <v>35.47</v>
          </cell>
          <cell r="E12533">
            <v>9.7977699999999999</v>
          </cell>
        </row>
        <row r="12534">
          <cell r="A12534" t="str">
            <v>A209778</v>
          </cell>
          <cell r="B12534" t="str">
            <v>BRACKET,OIL SEPARATR,ASM</v>
          </cell>
          <cell r="C12534">
            <v>308.10000000000002</v>
          </cell>
          <cell r="D12534">
            <v>440.14</v>
          </cell>
          <cell r="E12534">
            <v>146.3904</v>
          </cell>
        </row>
        <row r="12535">
          <cell r="A12535" t="str">
            <v>A209782</v>
          </cell>
          <cell r="B12535" t="str">
            <v>TUBE ASM,WATER CONN.</v>
          </cell>
          <cell r="C12535">
            <v>180.34</v>
          </cell>
          <cell r="D12535">
            <v>257.62</v>
          </cell>
          <cell r="E12535">
            <v>200.22909000000001</v>
          </cell>
        </row>
        <row r="12536">
          <cell r="A12536" t="str">
            <v>A209805</v>
          </cell>
          <cell r="B12536" t="str">
            <v>PIPE ASSEMBLY</v>
          </cell>
          <cell r="C12536">
            <v>57.12</v>
          </cell>
          <cell r="D12536">
            <v>81.599999999999994</v>
          </cell>
          <cell r="E12536">
            <v>84.76</v>
          </cell>
        </row>
        <row r="12537">
          <cell r="A12537" t="str">
            <v>A209805S</v>
          </cell>
          <cell r="B12537" t="str">
            <v>OUTLET,OIL PUMP,ASM</v>
          </cell>
          <cell r="C12537">
            <v>162.4</v>
          </cell>
          <cell r="D12537">
            <v>232</v>
          </cell>
          <cell r="E12537">
            <v>63.3568</v>
          </cell>
        </row>
        <row r="12538">
          <cell r="A12538" t="str">
            <v>A209805Y</v>
          </cell>
          <cell r="B12538" t="str">
            <v>FLANGE, COMPANION</v>
          </cell>
          <cell r="C12538">
            <v>180.58</v>
          </cell>
          <cell r="D12538">
            <v>257.97000000000003</v>
          </cell>
          <cell r="E12538">
            <v>174.39376999999999</v>
          </cell>
        </row>
        <row r="12539">
          <cell r="A12539" t="str">
            <v>A209814C</v>
          </cell>
          <cell r="B12539" t="str">
            <v>VALVE,POSITIONL LOCK,ASM</v>
          </cell>
          <cell r="C12539">
            <v>332.91</v>
          </cell>
          <cell r="D12539">
            <v>475.59</v>
          </cell>
          <cell r="E12539">
            <v>326.68662999999998</v>
          </cell>
        </row>
        <row r="12540">
          <cell r="A12540" t="str">
            <v>A209889</v>
          </cell>
          <cell r="B12540" t="str">
            <v>PIPE ASSEMBLY</v>
          </cell>
          <cell r="C12540">
            <v>147.9</v>
          </cell>
          <cell r="D12540">
            <v>211.29</v>
          </cell>
          <cell r="E12540">
            <v>29.0992</v>
          </cell>
        </row>
        <row r="12541">
          <cell r="A12541" t="str">
            <v>A209960B</v>
          </cell>
          <cell r="B12541" t="str">
            <v>TUBE ASM,AIR/GAS IN</v>
          </cell>
          <cell r="C12541">
            <v>99.35</v>
          </cell>
          <cell r="D12541">
            <v>141.93</v>
          </cell>
          <cell r="E12541">
            <v>69.162210000000002</v>
          </cell>
        </row>
        <row r="12542">
          <cell r="A12542" t="str">
            <v>A209962D</v>
          </cell>
          <cell r="B12542" t="str">
            <v>MANIFOLD,ASSY PRECHA</v>
          </cell>
          <cell r="C12542">
            <v>1323.86</v>
          </cell>
          <cell r="D12542">
            <v>1891.23</v>
          </cell>
          <cell r="E12542">
            <v>689.68349000000001</v>
          </cell>
        </row>
        <row r="12543">
          <cell r="A12543" t="str">
            <v>A209978</v>
          </cell>
          <cell r="B12543" t="str">
            <v>TUBE ASM.,WAT.INLET</v>
          </cell>
          <cell r="C12543">
            <v>170.34</v>
          </cell>
          <cell r="D12543">
            <v>243.34</v>
          </cell>
          <cell r="E12543">
            <v>110.11287</v>
          </cell>
        </row>
        <row r="12544">
          <cell r="A12544" t="str">
            <v>A209978H</v>
          </cell>
          <cell r="B12544" t="str">
            <v>TUBE,INTERC WATER,ASM</v>
          </cell>
          <cell r="C12544">
            <v>6.68</v>
          </cell>
          <cell r="D12544">
            <v>9.5399999999999991</v>
          </cell>
          <cell r="E12544">
            <v>4.5057</v>
          </cell>
        </row>
        <row r="12545">
          <cell r="A12545" t="str">
            <v>A209978J</v>
          </cell>
          <cell r="B12545" t="str">
            <v>TUBE,WATER INLET FRT,ASM.</v>
          </cell>
          <cell r="C12545">
            <v>167.05</v>
          </cell>
          <cell r="D12545">
            <v>238.64</v>
          </cell>
          <cell r="E12545">
            <v>104.50715</v>
          </cell>
        </row>
        <row r="12546">
          <cell r="A12546" t="str">
            <v>A209978K</v>
          </cell>
          <cell r="B12546" t="str">
            <v>TUBE ASM WATER IN FT</v>
          </cell>
          <cell r="C12546">
            <v>111.43</v>
          </cell>
          <cell r="D12546">
            <v>159.18</v>
          </cell>
          <cell r="E12546">
            <v>115.60518</v>
          </cell>
        </row>
        <row r="12547">
          <cell r="A12547" t="str">
            <v>A209978L</v>
          </cell>
          <cell r="B12547" t="str">
            <v>TUBE ASM WATER OUT</v>
          </cell>
          <cell r="C12547">
            <v>104.28</v>
          </cell>
          <cell r="D12547">
            <v>148.97</v>
          </cell>
          <cell r="E12547">
            <v>110.78924000000001</v>
          </cell>
        </row>
        <row r="12548">
          <cell r="A12548" t="str">
            <v>A209978M</v>
          </cell>
          <cell r="B12548" t="str">
            <v>TUBE ASM.WATER IN RR</v>
          </cell>
          <cell r="C12548">
            <v>133.69</v>
          </cell>
          <cell r="D12548">
            <v>190.98</v>
          </cell>
          <cell r="E12548">
            <v>139.65653</v>
          </cell>
        </row>
        <row r="12549">
          <cell r="A12549" t="str">
            <v>A209978N</v>
          </cell>
          <cell r="B12549" t="str">
            <v>TUBE ASM WATER OUT</v>
          </cell>
          <cell r="C12549">
            <v>148.9</v>
          </cell>
          <cell r="D12549">
            <v>212.71</v>
          </cell>
          <cell r="E12549">
            <v>149.91093000000001</v>
          </cell>
        </row>
        <row r="12550">
          <cell r="A12550" t="str">
            <v>A209978W</v>
          </cell>
          <cell r="B12550" t="str">
            <v>TUBE,TURBO OIL DR UP,ASM</v>
          </cell>
          <cell r="C12550">
            <v>221.99</v>
          </cell>
          <cell r="D12550">
            <v>317.13</v>
          </cell>
          <cell r="E12550">
            <v>163.39834999999999</v>
          </cell>
        </row>
        <row r="12551">
          <cell r="A12551" t="str">
            <v>A209978X</v>
          </cell>
          <cell r="B12551" t="str">
            <v>TUBE,TURBO OIL DR UP,ASM</v>
          </cell>
          <cell r="C12551">
            <v>344.86</v>
          </cell>
          <cell r="D12551">
            <v>492.66</v>
          </cell>
          <cell r="E12551">
            <v>275.99090000000001</v>
          </cell>
        </row>
        <row r="12552">
          <cell r="A12552" t="str">
            <v>A209978Z</v>
          </cell>
          <cell r="B12552" t="str">
            <v>TUBE,INTERCOOL WATER,ASM</v>
          </cell>
          <cell r="C12552">
            <v>117.67</v>
          </cell>
          <cell r="D12552">
            <v>168.1</v>
          </cell>
          <cell r="E12552">
            <v>92.251819999999995</v>
          </cell>
        </row>
        <row r="12553">
          <cell r="A12553" t="str">
            <v>A209987E</v>
          </cell>
          <cell r="B12553" t="str">
            <v>TUBE,TURBO ASM SUPPL</v>
          </cell>
          <cell r="C12553">
            <v>226.44</v>
          </cell>
          <cell r="D12553">
            <v>323.49</v>
          </cell>
          <cell r="E12553">
            <v>102.63915</v>
          </cell>
        </row>
        <row r="12554">
          <cell r="A12554" t="str">
            <v>A210032A</v>
          </cell>
          <cell r="B12554" t="str">
            <v>BODY, MAGNET ASSEMBLY</v>
          </cell>
          <cell r="C12554">
            <v>1480</v>
          </cell>
          <cell r="D12554">
            <v>2114.29</v>
          </cell>
          <cell r="E12554">
            <v>806.08005000000003</v>
          </cell>
        </row>
        <row r="12555">
          <cell r="A12555" t="str">
            <v>A211021E</v>
          </cell>
          <cell r="B12555" t="str">
            <v>ROD ASM.,GOV.CONT.</v>
          </cell>
          <cell r="C12555">
            <v>80.8</v>
          </cell>
          <cell r="D12555">
            <v>115.43</v>
          </cell>
          <cell r="E12555">
            <v>40.656280000000002</v>
          </cell>
        </row>
        <row r="12556">
          <cell r="A12556" t="str">
            <v>A211054</v>
          </cell>
          <cell r="B12556" t="str">
            <v>WIRE ASM.,PRIMARY</v>
          </cell>
          <cell r="C12556">
            <v>14.74</v>
          </cell>
          <cell r="D12556">
            <v>21.06</v>
          </cell>
          <cell r="E12556">
            <v>12.05142</v>
          </cell>
        </row>
        <row r="12557">
          <cell r="A12557" t="str">
            <v>A211055</v>
          </cell>
          <cell r="B12557" t="str">
            <v>WIRE ASM.,PRIMARY</v>
          </cell>
          <cell r="C12557">
            <v>16.32</v>
          </cell>
          <cell r="D12557">
            <v>23.31</v>
          </cell>
          <cell r="E12557">
            <v>12.11056</v>
          </cell>
        </row>
        <row r="12558">
          <cell r="A12558" t="str">
            <v>A211064</v>
          </cell>
          <cell r="B12558" t="str">
            <v>HANDLE ASM,FRICTION</v>
          </cell>
          <cell r="C12558">
            <v>98.69</v>
          </cell>
          <cell r="D12558">
            <v>140.99</v>
          </cell>
          <cell r="E12558">
            <v>105.38162</v>
          </cell>
        </row>
        <row r="12559">
          <cell r="A12559" t="str">
            <v>A211067</v>
          </cell>
          <cell r="B12559" t="str">
            <v>LEVER ASM,THROTTLE</v>
          </cell>
          <cell r="C12559">
            <v>350.4</v>
          </cell>
          <cell r="D12559">
            <v>500.57</v>
          </cell>
          <cell r="E12559">
            <v>46.59225</v>
          </cell>
        </row>
        <row r="12560">
          <cell r="A12560" t="str">
            <v>A211089</v>
          </cell>
          <cell r="B12560" t="str">
            <v>PIPE ASM</v>
          </cell>
          <cell r="C12560">
            <v>55.31</v>
          </cell>
          <cell r="D12560">
            <v>79.02</v>
          </cell>
          <cell r="E12560">
            <v>28.495999999999999</v>
          </cell>
        </row>
        <row r="12561">
          <cell r="A12561" t="str">
            <v>A211141M</v>
          </cell>
          <cell r="B12561" t="str">
            <v>TUBE,TURBO OIL IN,ASM</v>
          </cell>
          <cell r="C12561">
            <v>143.18</v>
          </cell>
          <cell r="D12561">
            <v>204.54</v>
          </cell>
          <cell r="E12561">
            <v>139.6206</v>
          </cell>
        </row>
        <row r="12562">
          <cell r="A12562" t="str">
            <v>A211141U</v>
          </cell>
          <cell r="B12562" t="str">
            <v>TUBE,TURBO OIL RB.</v>
          </cell>
          <cell r="C12562">
            <v>218.54</v>
          </cell>
          <cell r="D12562">
            <v>312.19</v>
          </cell>
          <cell r="E12562">
            <v>96.846819999999994</v>
          </cell>
        </row>
        <row r="12563">
          <cell r="A12563" t="str">
            <v>A211141V</v>
          </cell>
          <cell r="B12563" t="str">
            <v>TUBE,TURBO OIL L.B.</v>
          </cell>
          <cell r="C12563">
            <v>222.22</v>
          </cell>
          <cell r="D12563">
            <v>317.45</v>
          </cell>
          <cell r="E12563">
            <v>98.189980000000006</v>
          </cell>
        </row>
        <row r="12564">
          <cell r="A12564" t="str">
            <v>A211174</v>
          </cell>
          <cell r="B12564" t="str">
            <v>TUBE,INTERCOOLER,ASM RH</v>
          </cell>
          <cell r="C12564">
            <v>431.8</v>
          </cell>
          <cell r="D12564">
            <v>616.85</v>
          </cell>
          <cell r="E12564">
            <v>270.08393999999998</v>
          </cell>
        </row>
        <row r="12565">
          <cell r="A12565" t="str">
            <v>A211174A</v>
          </cell>
          <cell r="B12565" t="str">
            <v>TUBE ASM INTERCOOLER</v>
          </cell>
          <cell r="C12565">
            <v>396.78</v>
          </cell>
          <cell r="D12565">
            <v>566.83000000000004</v>
          </cell>
          <cell r="E12565">
            <v>166.85151999999999</v>
          </cell>
        </row>
        <row r="12566">
          <cell r="A12566" t="str">
            <v>A211174E</v>
          </cell>
          <cell r="B12566" t="str">
            <v>TUBE,LUBE OIL SUPPLY,ASM</v>
          </cell>
          <cell r="C12566">
            <v>234.94</v>
          </cell>
          <cell r="D12566">
            <v>335.62</v>
          </cell>
          <cell r="E12566">
            <v>229.74427</v>
          </cell>
        </row>
        <row r="12567">
          <cell r="A12567" t="str">
            <v>A211174F</v>
          </cell>
          <cell r="B12567" t="str">
            <v>TUBE,LUBE OIL SUPPLY,ASM</v>
          </cell>
          <cell r="C12567">
            <v>217.88</v>
          </cell>
          <cell r="D12567">
            <v>311.26</v>
          </cell>
          <cell r="E12567">
            <v>212.14858000000001</v>
          </cell>
        </row>
        <row r="12568">
          <cell r="A12568" t="str">
            <v>A211174M</v>
          </cell>
          <cell r="B12568" t="str">
            <v>TUBE,LUBE OIL SUPPLY,ASM</v>
          </cell>
          <cell r="C12568">
            <v>372.96</v>
          </cell>
          <cell r="D12568">
            <v>532.79999999999995</v>
          </cell>
          <cell r="E12568">
            <v>267.47564999999997</v>
          </cell>
        </row>
        <row r="12569">
          <cell r="A12569" t="str">
            <v>A211174R</v>
          </cell>
          <cell r="B12569" t="str">
            <v>TUBE,LUBE OIL SUPPLY,ASM</v>
          </cell>
          <cell r="C12569">
            <v>326.48</v>
          </cell>
          <cell r="D12569">
            <v>466.4</v>
          </cell>
          <cell r="E12569">
            <v>232.16876999999999</v>
          </cell>
        </row>
        <row r="12570">
          <cell r="A12570" t="str">
            <v>A211174V</v>
          </cell>
          <cell r="B12570" t="str">
            <v>TUBE,OIL SUPPLY,ASM.</v>
          </cell>
          <cell r="C12570">
            <v>308.18</v>
          </cell>
          <cell r="D12570">
            <v>440.25</v>
          </cell>
          <cell r="E12570">
            <v>254.29409000000001</v>
          </cell>
        </row>
        <row r="12571">
          <cell r="A12571" t="str">
            <v>A211174W</v>
          </cell>
          <cell r="B12571" t="str">
            <v>TUBE ASM.,INTRCLR R/T</v>
          </cell>
          <cell r="C12571">
            <v>391.35</v>
          </cell>
          <cell r="D12571">
            <v>559.07000000000005</v>
          </cell>
          <cell r="E12571">
            <v>300.13452000000001</v>
          </cell>
        </row>
        <row r="12572">
          <cell r="A12572" t="str">
            <v>A211188C</v>
          </cell>
          <cell r="B12572" t="str">
            <v>BRACKET ASM, GAS VALVE MTG</v>
          </cell>
          <cell r="C12572">
            <v>68.62</v>
          </cell>
          <cell r="D12572">
            <v>98.03</v>
          </cell>
          <cell r="E12572">
            <v>66.329790000000003</v>
          </cell>
        </row>
        <row r="12573">
          <cell r="A12573" t="str">
            <v>A211194D</v>
          </cell>
          <cell r="B12573" t="str">
            <v>VALVE ASM., 3-WAY N.C. SOLENOID .50 NPT</v>
          </cell>
          <cell r="C12573">
            <v>855.77</v>
          </cell>
          <cell r="D12573">
            <v>1222.53</v>
          </cell>
          <cell r="E12573">
            <v>374.4</v>
          </cell>
        </row>
        <row r="12574">
          <cell r="A12574" t="str">
            <v>A211194H</v>
          </cell>
          <cell r="B12574" t="str">
            <v>ASSEMBLY, SOLENOID VALVE</v>
          </cell>
          <cell r="C12574">
            <v>1526.43</v>
          </cell>
          <cell r="D12574">
            <v>2180.61</v>
          </cell>
          <cell r="E12574">
            <v>410.49543</v>
          </cell>
        </row>
        <row r="12575">
          <cell r="A12575" t="str">
            <v>A211200</v>
          </cell>
          <cell r="B12575" t="str">
            <v>TUBE,ASM EXTRACTOR</v>
          </cell>
          <cell r="C12575">
            <v>288.66000000000003</v>
          </cell>
          <cell r="D12575">
            <v>412.37</v>
          </cell>
          <cell r="E12575">
            <v>200.16800000000001</v>
          </cell>
        </row>
        <row r="12576">
          <cell r="A12576" t="str">
            <v>A211200B</v>
          </cell>
          <cell r="B12576" t="str">
            <v>TUBE ASM., EXTRACTOR</v>
          </cell>
          <cell r="C12576">
            <v>138.68</v>
          </cell>
          <cell r="D12576">
            <v>198.11</v>
          </cell>
          <cell r="E12576">
            <v>85.714299999999994</v>
          </cell>
        </row>
        <row r="12577">
          <cell r="A12577" t="str">
            <v>A211237A</v>
          </cell>
          <cell r="B12577" t="str">
            <v>ADAPTER ASM, TURBO MTG</v>
          </cell>
          <cell r="C12577">
            <v>427</v>
          </cell>
          <cell r="D12577">
            <v>610</v>
          </cell>
          <cell r="E12577">
            <v>99.582239999999999</v>
          </cell>
        </row>
        <row r="12578">
          <cell r="A12578" t="str">
            <v>A211254B</v>
          </cell>
          <cell r="B12578" t="str">
            <v>BOX,ASM.JUNCTION</v>
          </cell>
          <cell r="C12578">
            <v>127.25</v>
          </cell>
          <cell r="D12578">
            <v>181.79</v>
          </cell>
          <cell r="E12578">
            <v>101.85343</v>
          </cell>
        </row>
        <row r="12579">
          <cell r="A12579" t="str">
            <v>A211254J</v>
          </cell>
          <cell r="B12579" t="str">
            <v>BOX,JUNCTION,ASM.</v>
          </cell>
          <cell r="C12579">
            <v>923.69</v>
          </cell>
          <cell r="D12579">
            <v>1319.56</v>
          </cell>
          <cell r="E12579">
            <v>409.20504</v>
          </cell>
        </row>
        <row r="12580">
          <cell r="A12580" t="str">
            <v>A211254U</v>
          </cell>
          <cell r="B12580" t="str">
            <v>BOX ASM. JUNCTION</v>
          </cell>
          <cell r="C12580">
            <v>158</v>
          </cell>
          <cell r="D12580">
            <v>225.71</v>
          </cell>
          <cell r="E12580">
            <v>105.47449</v>
          </cell>
        </row>
        <row r="12581">
          <cell r="A12581" t="str">
            <v>A211254X</v>
          </cell>
          <cell r="B12581" t="str">
            <v>JUNCTION BOX, ASM.</v>
          </cell>
          <cell r="C12581">
            <v>496.42</v>
          </cell>
          <cell r="D12581">
            <v>709.17</v>
          </cell>
          <cell r="E12581">
            <v>456.27665999999999</v>
          </cell>
        </row>
        <row r="12582">
          <cell r="A12582" t="str">
            <v>A211269</v>
          </cell>
          <cell r="B12582" t="str">
            <v>HEADER ASM.WATER RTN</v>
          </cell>
          <cell r="C12582">
            <v>267.41000000000003</v>
          </cell>
          <cell r="D12582">
            <v>382.01</v>
          </cell>
          <cell r="E12582">
            <v>258.44567000000001</v>
          </cell>
        </row>
        <row r="12583">
          <cell r="A12583" t="str">
            <v>A211291A</v>
          </cell>
          <cell r="B12583" t="str">
            <v>KIT, VARIFUEL GAS</v>
          </cell>
          <cell r="C12583">
            <v>259</v>
          </cell>
          <cell r="D12583">
            <v>370</v>
          </cell>
          <cell r="E12583">
            <v>46.446399999999997</v>
          </cell>
        </row>
        <row r="12584">
          <cell r="A12584" t="str">
            <v>A211291B</v>
          </cell>
          <cell r="B12584" t="str">
            <v>VARIFUEL GAS CON.KIT</v>
          </cell>
          <cell r="C12584">
            <v>159</v>
          </cell>
          <cell r="D12584">
            <v>227.14</v>
          </cell>
          <cell r="E12584">
            <v>43.139200000000002</v>
          </cell>
        </row>
        <row r="12585">
          <cell r="A12585" t="str">
            <v>A211291C</v>
          </cell>
          <cell r="B12585" t="str">
            <v>KIT, VARIFUEL GAS</v>
          </cell>
          <cell r="C12585">
            <v>234</v>
          </cell>
          <cell r="D12585">
            <v>334.29</v>
          </cell>
          <cell r="E12585">
            <v>49.628799999999998</v>
          </cell>
        </row>
        <row r="12586">
          <cell r="A12586" t="str">
            <v>A211291D</v>
          </cell>
          <cell r="B12586" t="str">
            <v>KIT, VARIFUEL GAS</v>
          </cell>
          <cell r="C12586">
            <v>106.78</v>
          </cell>
          <cell r="D12586">
            <v>152.54</v>
          </cell>
          <cell r="E12586">
            <v>66.528800000000004</v>
          </cell>
        </row>
        <row r="12587">
          <cell r="A12587" t="str">
            <v>A211291E</v>
          </cell>
          <cell r="B12587" t="str">
            <v>KIT, VARIFUEL GAS</v>
          </cell>
          <cell r="C12587">
            <v>139.65</v>
          </cell>
          <cell r="D12587">
            <v>199.5</v>
          </cell>
          <cell r="E12587">
            <v>78.478399999999993</v>
          </cell>
        </row>
        <row r="12588">
          <cell r="A12588" t="str">
            <v>A211291G</v>
          </cell>
          <cell r="B12588" t="str">
            <v>KIT, VARIFUEL GAS</v>
          </cell>
          <cell r="C12588">
            <v>291</v>
          </cell>
          <cell r="D12588">
            <v>415.71</v>
          </cell>
          <cell r="E12588">
            <v>61.308</v>
          </cell>
        </row>
        <row r="12589">
          <cell r="A12589" t="str">
            <v>A211291H</v>
          </cell>
          <cell r="B12589" t="str">
            <v>KIT, VARIFUEL GAS</v>
          </cell>
          <cell r="C12589">
            <v>88.07</v>
          </cell>
          <cell r="D12589">
            <v>125.81</v>
          </cell>
          <cell r="E12589">
            <v>54.444000000000003</v>
          </cell>
        </row>
        <row r="12590">
          <cell r="A12590" t="str">
            <v>A211291N</v>
          </cell>
          <cell r="B12590" t="str">
            <v>KIT,VARIFUEL GAS CONVERSION</v>
          </cell>
          <cell r="C12590">
            <v>258.29000000000002</v>
          </cell>
          <cell r="D12590">
            <v>368.99</v>
          </cell>
          <cell r="E12590">
            <v>53.456000000000003</v>
          </cell>
        </row>
        <row r="12591">
          <cell r="A12591" t="str">
            <v>A211291P</v>
          </cell>
          <cell r="B12591" t="str">
            <v>KIT, VARIFUEL GAS</v>
          </cell>
          <cell r="C12591">
            <v>77.98</v>
          </cell>
          <cell r="D12591">
            <v>111.4</v>
          </cell>
          <cell r="E12591">
            <v>48.49174</v>
          </cell>
        </row>
        <row r="12592">
          <cell r="A12592" t="str">
            <v>A211291T</v>
          </cell>
          <cell r="B12592" t="str">
            <v>KIT,VARIFUEL GAS CONVERSION</v>
          </cell>
          <cell r="C12592">
            <v>80.58</v>
          </cell>
          <cell r="D12592">
            <v>115.11</v>
          </cell>
          <cell r="E12592">
            <v>54.34</v>
          </cell>
        </row>
        <row r="12593">
          <cell r="A12593" t="str">
            <v>A211291V</v>
          </cell>
          <cell r="B12593" t="str">
            <v>KIT,VARIFUEL GAS CONVERSION</v>
          </cell>
          <cell r="C12593">
            <v>653.66</v>
          </cell>
          <cell r="D12593">
            <v>933.8</v>
          </cell>
          <cell r="E12593">
            <v>194.90639999999999</v>
          </cell>
        </row>
        <row r="12594">
          <cell r="A12594" t="str">
            <v>A211291Z</v>
          </cell>
          <cell r="B12594" t="str">
            <v>KIT, VARIFUEL GAS CONVERSION</v>
          </cell>
          <cell r="C12594">
            <v>322</v>
          </cell>
          <cell r="D12594">
            <v>460</v>
          </cell>
          <cell r="E12594">
            <v>62.098399999999998</v>
          </cell>
        </row>
        <row r="12595">
          <cell r="A12595" t="str">
            <v>A211327M</v>
          </cell>
          <cell r="B12595" t="str">
            <v>TUBE, TURBO OIL ASM</v>
          </cell>
          <cell r="C12595">
            <v>134.35</v>
          </cell>
          <cell r="D12595">
            <v>191.93</v>
          </cell>
          <cell r="E12595">
            <v>131.62653</v>
          </cell>
        </row>
        <row r="12596">
          <cell r="A12596" t="str">
            <v>A211359C</v>
          </cell>
          <cell r="B12596" t="str">
            <v>CONDUIT,THERM. ASM.</v>
          </cell>
          <cell r="C12596">
            <v>2700</v>
          </cell>
          <cell r="D12596">
            <v>3857.14</v>
          </cell>
          <cell r="E12596">
            <v>1084.36148</v>
          </cell>
        </row>
        <row r="12597">
          <cell r="A12597" t="str">
            <v>A211395H</v>
          </cell>
          <cell r="B12597" t="str">
            <v>BOX ASM, JUNCTION</v>
          </cell>
          <cell r="C12597">
            <v>281.04000000000002</v>
          </cell>
          <cell r="D12597">
            <v>401.49</v>
          </cell>
          <cell r="E12597">
            <v>279.62105000000003</v>
          </cell>
        </row>
        <row r="12598">
          <cell r="A12598" t="str">
            <v>A211395J</v>
          </cell>
          <cell r="B12598" t="str">
            <v>BOX ASM, JUNCTION</v>
          </cell>
          <cell r="C12598">
            <v>212.28</v>
          </cell>
          <cell r="D12598">
            <v>303.26</v>
          </cell>
          <cell r="E12598">
            <v>202.78704999999999</v>
          </cell>
        </row>
        <row r="12599">
          <cell r="A12599" t="str">
            <v>A211411C</v>
          </cell>
          <cell r="B12599" t="str">
            <v>TUBE ASM., A.C. INLT</v>
          </cell>
          <cell r="C12599">
            <v>188.23</v>
          </cell>
          <cell r="D12599">
            <v>268.89999999999998</v>
          </cell>
          <cell r="E12599">
            <v>175.02098000000001</v>
          </cell>
        </row>
        <row r="12600">
          <cell r="A12600" t="str">
            <v>A211411R</v>
          </cell>
          <cell r="B12600" t="str">
            <v>TUBE,CLOSED BREATHER,ASM</v>
          </cell>
          <cell r="C12600">
            <v>3.1</v>
          </cell>
          <cell r="D12600">
            <v>4.43</v>
          </cell>
          <cell r="E12600">
            <v>2.09456</v>
          </cell>
        </row>
        <row r="12601">
          <cell r="A12601" t="str">
            <v>A211411S</v>
          </cell>
          <cell r="B12601" t="str">
            <v>TUBE,WP SUPPLY,ASM</v>
          </cell>
          <cell r="C12601">
            <v>400.45</v>
          </cell>
          <cell r="D12601">
            <v>572.08000000000004</v>
          </cell>
          <cell r="E12601">
            <v>395.77823000000001</v>
          </cell>
        </row>
        <row r="12602">
          <cell r="A12602" t="str">
            <v>A211416A</v>
          </cell>
          <cell r="B12602" t="str">
            <v>TUBE,PREL OIL DISCH,ASM</v>
          </cell>
          <cell r="C12602">
            <v>189</v>
          </cell>
          <cell r="D12602">
            <v>270</v>
          </cell>
          <cell r="E12602">
            <v>145.03447</v>
          </cell>
        </row>
        <row r="12603">
          <cell r="A12603" t="str">
            <v>A211416B</v>
          </cell>
          <cell r="B12603" t="str">
            <v>TUBE,PREL OIL DISCH,ASM</v>
          </cell>
          <cell r="C12603">
            <v>216.47</v>
          </cell>
          <cell r="D12603">
            <v>309.24</v>
          </cell>
          <cell r="E12603">
            <v>211.61184</v>
          </cell>
        </row>
        <row r="12604">
          <cell r="A12604" t="str">
            <v>A211416C</v>
          </cell>
          <cell r="B12604" t="str">
            <v>OUTLET,TURB WATER LB</v>
          </cell>
          <cell r="C12604">
            <v>87.83</v>
          </cell>
          <cell r="D12604">
            <v>125.47</v>
          </cell>
          <cell r="E12604">
            <v>92.737809999999996</v>
          </cell>
        </row>
        <row r="12605">
          <cell r="A12605" t="str">
            <v>A211416D</v>
          </cell>
          <cell r="B12605" t="str">
            <v>OUTLET,TURB WATER RB</v>
          </cell>
          <cell r="C12605">
            <v>87.78</v>
          </cell>
          <cell r="D12605">
            <v>125.4</v>
          </cell>
          <cell r="E12605">
            <v>86.471850000000003</v>
          </cell>
        </row>
        <row r="12606">
          <cell r="A12606" t="str">
            <v>A211416E</v>
          </cell>
          <cell r="B12606" t="str">
            <v>INLET,TURBO WATER LB</v>
          </cell>
          <cell r="C12606">
            <v>173.32</v>
          </cell>
          <cell r="D12606">
            <v>247.6</v>
          </cell>
          <cell r="E12606">
            <v>183.09879000000001</v>
          </cell>
        </row>
        <row r="12607">
          <cell r="A12607" t="str">
            <v>A211416F</v>
          </cell>
          <cell r="B12607" t="str">
            <v>INLET,TURBO WATER RB</v>
          </cell>
          <cell r="C12607">
            <v>247.5</v>
          </cell>
          <cell r="D12607">
            <v>353.56</v>
          </cell>
          <cell r="E12607">
            <v>196.04032000000001</v>
          </cell>
        </row>
        <row r="12608">
          <cell r="A12608" t="str">
            <v>A211416Y</v>
          </cell>
          <cell r="B12608" t="str">
            <v>TUBE,COOL WATER IN LB,ASM</v>
          </cell>
          <cell r="C12608">
            <v>225.88</v>
          </cell>
          <cell r="D12608">
            <v>322.68</v>
          </cell>
          <cell r="E12608">
            <v>212.17077</v>
          </cell>
        </row>
        <row r="12609">
          <cell r="A12609" t="str">
            <v>A211424E</v>
          </cell>
          <cell r="B12609" t="str">
            <v>DUCT, AIR-R.H</v>
          </cell>
          <cell r="C12609">
            <v>1559.75</v>
          </cell>
          <cell r="D12609">
            <v>2228.21</v>
          </cell>
          <cell r="E12609">
            <v>1305.7185099999999</v>
          </cell>
        </row>
        <row r="12610">
          <cell r="A12610" t="str">
            <v>A211424F</v>
          </cell>
          <cell r="B12610" t="str">
            <v>DUCT, AIR-L.H.</v>
          </cell>
          <cell r="C12610">
            <v>1469.65</v>
          </cell>
          <cell r="D12610">
            <v>2099.5</v>
          </cell>
          <cell r="E12610">
            <v>1235.74809</v>
          </cell>
        </row>
        <row r="12611">
          <cell r="A12611" t="str">
            <v>A211434A</v>
          </cell>
          <cell r="B12611" t="str">
            <v>PLENUM, UPPER,L.H.</v>
          </cell>
          <cell r="C12611">
            <v>1316.05</v>
          </cell>
          <cell r="D12611">
            <v>1880.07</v>
          </cell>
          <cell r="E12611">
            <v>1338.8104699999999</v>
          </cell>
        </row>
        <row r="12612">
          <cell r="A12612" t="str">
            <v>A211440T</v>
          </cell>
          <cell r="B12612" t="str">
            <v>TUBE,OIL SUP TO ACC DRV</v>
          </cell>
          <cell r="C12612">
            <v>19.420000000000002</v>
          </cell>
          <cell r="D12612">
            <v>27.75</v>
          </cell>
          <cell r="E12612">
            <v>19.191859999999998</v>
          </cell>
        </row>
        <row r="12613">
          <cell r="A12613" t="str">
            <v>A211453</v>
          </cell>
          <cell r="B12613" t="str">
            <v>SLEEVE ASM,METER VLV</v>
          </cell>
          <cell r="C12613">
            <v>367.36</v>
          </cell>
          <cell r="D12613">
            <v>524.79999999999995</v>
          </cell>
          <cell r="E12613">
            <v>213.21734000000001</v>
          </cell>
        </row>
        <row r="12614">
          <cell r="A12614" t="str">
            <v>A211454C</v>
          </cell>
          <cell r="B12614" t="str">
            <v>ELBOW, AIR/GAS</v>
          </cell>
          <cell r="C12614">
            <v>198.43</v>
          </cell>
          <cell r="D12614">
            <v>283.48</v>
          </cell>
          <cell r="E12614">
            <v>162.04470000000001</v>
          </cell>
        </row>
        <row r="12615">
          <cell r="A12615" t="str">
            <v>A211456C</v>
          </cell>
          <cell r="B12615" t="str">
            <v>SLEEVE, COUPLING</v>
          </cell>
          <cell r="C12615">
            <v>277.17</v>
          </cell>
          <cell r="D12615">
            <v>395.96</v>
          </cell>
          <cell r="E12615">
            <v>267.03352999999998</v>
          </cell>
        </row>
        <row r="12616">
          <cell r="A12616" t="str">
            <v>A211541S</v>
          </cell>
          <cell r="B12616" t="str">
            <v>CONDUIT,THERMOCOUPLE,ASM</v>
          </cell>
          <cell r="C12616">
            <v>299.56</v>
          </cell>
          <cell r="D12616">
            <v>427.94</v>
          </cell>
          <cell r="E12616">
            <v>283.31025</v>
          </cell>
        </row>
        <row r="12617">
          <cell r="A12617" t="str">
            <v>A211554D</v>
          </cell>
          <cell r="B12617" t="str">
            <v>BOX ASM., JUNCTION</v>
          </cell>
          <cell r="C12617">
            <v>631.66</v>
          </cell>
          <cell r="D12617">
            <v>902.38</v>
          </cell>
          <cell r="E12617">
            <v>441.69477999999998</v>
          </cell>
        </row>
        <row r="12618">
          <cell r="A12618" t="str">
            <v>A211554K</v>
          </cell>
          <cell r="B12618" t="str">
            <v>BOX,JUNCTION,ASM,L.B.</v>
          </cell>
          <cell r="C12618">
            <v>368.33</v>
          </cell>
          <cell r="D12618">
            <v>526.19000000000005</v>
          </cell>
          <cell r="E12618">
            <v>333.51224000000002</v>
          </cell>
        </row>
        <row r="12619">
          <cell r="A12619" t="str">
            <v>A211554L</v>
          </cell>
          <cell r="B12619" t="str">
            <v>BOX,JUNCTION,ASM,R.B.</v>
          </cell>
          <cell r="C12619">
            <v>723.2</v>
          </cell>
          <cell r="D12619">
            <v>1033.1400000000001</v>
          </cell>
          <cell r="E12619">
            <v>519.02874999999995</v>
          </cell>
        </row>
        <row r="12620">
          <cell r="A12620" t="str">
            <v>A211554P</v>
          </cell>
          <cell r="B12620" t="str">
            <v>BOX,JUNCTION,ASM.</v>
          </cell>
          <cell r="C12620">
            <v>779.52</v>
          </cell>
          <cell r="D12620">
            <v>1113.5999999999999</v>
          </cell>
          <cell r="E12620">
            <v>488.35181</v>
          </cell>
        </row>
        <row r="12621">
          <cell r="A12621" t="str">
            <v>A211554Y</v>
          </cell>
          <cell r="B12621" t="str">
            <v>BOX,JUNCTION,ASM.</v>
          </cell>
          <cell r="C12621">
            <v>1068.47</v>
          </cell>
          <cell r="D12621">
            <v>1526.39</v>
          </cell>
          <cell r="E12621">
            <v>510.45330000000001</v>
          </cell>
        </row>
        <row r="12622">
          <cell r="A12622" t="str">
            <v>A211577</v>
          </cell>
          <cell r="B12622" t="str">
            <v>ROD,BUTTERFLY VALVE,ASM</v>
          </cell>
          <cell r="C12622">
            <v>182.15</v>
          </cell>
          <cell r="D12622">
            <v>260.20999999999998</v>
          </cell>
          <cell r="E12622">
            <v>143.77780999999999</v>
          </cell>
        </row>
        <row r="12623">
          <cell r="A12623" t="str">
            <v>A211600</v>
          </cell>
          <cell r="B12623" t="str">
            <v>SWITCH ASM.,CSA IGN.</v>
          </cell>
          <cell r="C12623">
            <v>864.8</v>
          </cell>
          <cell r="D12623">
            <v>1235.43</v>
          </cell>
          <cell r="E12623">
            <v>399.05193000000003</v>
          </cell>
        </row>
        <row r="12624">
          <cell r="A12624" t="str">
            <v>A211629H</v>
          </cell>
          <cell r="B12624" t="str">
            <v>TUBE,PRELUBE OIL DISCHRG</v>
          </cell>
          <cell r="C12624">
            <v>183.96</v>
          </cell>
          <cell r="D12624">
            <v>262.8</v>
          </cell>
          <cell r="E12624">
            <v>183.30092999999999</v>
          </cell>
        </row>
        <row r="12625">
          <cell r="A12625" t="str">
            <v>A211639</v>
          </cell>
          <cell r="B12625" t="str">
            <v>VALVE, THERMOSTATIC, ASM.</v>
          </cell>
          <cell r="C12625">
            <v>2320.5</v>
          </cell>
          <cell r="D12625">
            <v>3315</v>
          </cell>
          <cell r="E12625">
            <v>1252.5102300000001</v>
          </cell>
        </row>
        <row r="12626">
          <cell r="A12626" t="str">
            <v>A211639C</v>
          </cell>
          <cell r="B12626" t="str">
            <v>VALVE,THERMOSTAT,ASM,160 DEG</v>
          </cell>
          <cell r="C12626">
            <v>2610</v>
          </cell>
          <cell r="D12626">
            <v>3728.57</v>
          </cell>
          <cell r="E12626">
            <v>1060.65103</v>
          </cell>
        </row>
        <row r="12627">
          <cell r="A12627" t="str">
            <v>A211660</v>
          </cell>
          <cell r="B12627" t="str">
            <v>FLANGE, ASM.</v>
          </cell>
          <cell r="C12627">
            <v>258.43</v>
          </cell>
          <cell r="D12627">
            <v>369.19</v>
          </cell>
          <cell r="E12627">
            <v>215.49099000000001</v>
          </cell>
        </row>
        <row r="12628">
          <cell r="A12628" t="str">
            <v>A211660A</v>
          </cell>
          <cell r="B12628" t="str">
            <v>FLANGE,LUBE OIL,ASM.</v>
          </cell>
          <cell r="C12628">
            <v>115.6</v>
          </cell>
          <cell r="D12628">
            <v>165.14</v>
          </cell>
          <cell r="E12628">
            <v>120.60558</v>
          </cell>
        </row>
        <row r="12629">
          <cell r="A12629" t="str">
            <v>A211661</v>
          </cell>
          <cell r="B12629" t="str">
            <v>FLANGE, ASM.</v>
          </cell>
          <cell r="C12629">
            <v>253.58</v>
          </cell>
          <cell r="D12629">
            <v>362.26</v>
          </cell>
          <cell r="E12629">
            <v>218.14782</v>
          </cell>
        </row>
        <row r="12630">
          <cell r="A12630" t="str">
            <v>A211682</v>
          </cell>
          <cell r="B12630" t="str">
            <v>DUCT, AIR CLEANER</v>
          </cell>
          <cell r="C12630">
            <v>1131.1199999999999</v>
          </cell>
          <cell r="D12630">
            <v>1615.89</v>
          </cell>
          <cell r="E12630">
            <v>1080.81855</v>
          </cell>
        </row>
        <row r="12631">
          <cell r="A12631" t="str">
            <v>A211700L</v>
          </cell>
          <cell r="B12631" t="str">
            <v>TUBE,PUMP TO IC-REAR,ASM</v>
          </cell>
          <cell r="C12631">
            <v>313.12</v>
          </cell>
          <cell r="D12631">
            <v>447.31</v>
          </cell>
          <cell r="E12631">
            <v>230.68633</v>
          </cell>
        </row>
        <row r="12632">
          <cell r="A12632" t="str">
            <v>A211714W</v>
          </cell>
          <cell r="B12632" t="str">
            <v>TUBE,TURBO WAT IN-RB,ASM</v>
          </cell>
          <cell r="C12632">
            <v>177.59</v>
          </cell>
          <cell r="D12632">
            <v>253.7</v>
          </cell>
          <cell r="E12632">
            <v>113.99293</v>
          </cell>
        </row>
        <row r="12633">
          <cell r="A12633" t="str">
            <v>A211761E</v>
          </cell>
          <cell r="B12633" t="str">
            <v>TUBE ASM., IC WATER OUT</v>
          </cell>
          <cell r="C12633">
            <v>475.07</v>
          </cell>
          <cell r="D12633">
            <v>678.66</v>
          </cell>
          <cell r="E12633">
            <v>316.11756000000003</v>
          </cell>
        </row>
        <row r="12634">
          <cell r="A12634" t="str">
            <v>A211761F</v>
          </cell>
          <cell r="B12634" t="str">
            <v>TUBE,PUMP TO IC FRONT,ASM</v>
          </cell>
          <cell r="C12634">
            <v>156.75</v>
          </cell>
          <cell r="D12634">
            <v>223.93</v>
          </cell>
          <cell r="E12634">
            <v>124.28318</v>
          </cell>
        </row>
        <row r="12635">
          <cell r="A12635" t="str">
            <v>A211761H</v>
          </cell>
          <cell r="B12635" t="str">
            <v>TUBE,IC WATER OUTLT FRNT</v>
          </cell>
          <cell r="C12635">
            <v>289.10000000000002</v>
          </cell>
          <cell r="D12635">
            <v>413</v>
          </cell>
          <cell r="E12635">
            <v>213.18010000000001</v>
          </cell>
        </row>
        <row r="12636">
          <cell r="A12636" t="str">
            <v>A211761K</v>
          </cell>
          <cell r="B12636" t="str">
            <v>TUBE,I.C. WATER OUT,ASM.</v>
          </cell>
          <cell r="C12636">
            <v>293.27999999999997</v>
          </cell>
          <cell r="D12636">
            <v>418.97</v>
          </cell>
          <cell r="E12636">
            <v>90.789699999999996</v>
          </cell>
        </row>
        <row r="12637">
          <cell r="A12637" t="str">
            <v>A211761W</v>
          </cell>
          <cell r="B12637" t="str">
            <v>TUBE,PUMP TO IC REAR,ASM</v>
          </cell>
          <cell r="C12637">
            <v>164.24</v>
          </cell>
          <cell r="D12637">
            <v>234.62</v>
          </cell>
          <cell r="E12637">
            <v>160.75673</v>
          </cell>
        </row>
        <row r="12638">
          <cell r="A12638" t="str">
            <v>A211761X</v>
          </cell>
          <cell r="B12638" t="str">
            <v>TUBE,PUMP-IC,FRONT,ASM.</v>
          </cell>
          <cell r="C12638">
            <v>284.55</v>
          </cell>
          <cell r="D12638">
            <v>406.5</v>
          </cell>
          <cell r="E12638">
            <v>102.58799999999999</v>
          </cell>
        </row>
        <row r="12639">
          <cell r="A12639" t="str">
            <v>A211761Y</v>
          </cell>
          <cell r="B12639" t="str">
            <v>TUBE,IC WAT OUT,REAR,ASM</v>
          </cell>
          <cell r="C12639">
            <v>294.91000000000003</v>
          </cell>
          <cell r="D12639">
            <v>421.3</v>
          </cell>
          <cell r="E12639">
            <v>297.65553</v>
          </cell>
        </row>
        <row r="12640">
          <cell r="A12640" t="str">
            <v>A211792A</v>
          </cell>
          <cell r="B12640" t="str">
            <v>BRIDGE,VALVE,ASM.</v>
          </cell>
          <cell r="C12640">
            <v>118.15</v>
          </cell>
          <cell r="D12640">
            <v>168.79</v>
          </cell>
          <cell r="E12640">
            <v>127.19996999999999</v>
          </cell>
        </row>
        <row r="12641">
          <cell r="A12641" t="str">
            <v>A211792E</v>
          </cell>
          <cell r="B12641" t="str">
            <v>BRIDGE,VALVE,ASM.</v>
          </cell>
          <cell r="C12641">
            <v>148.47</v>
          </cell>
          <cell r="D12641">
            <v>212.1</v>
          </cell>
          <cell r="E12641">
            <v>33.508560000000003</v>
          </cell>
        </row>
        <row r="12642">
          <cell r="A12642" t="str">
            <v>A211797N</v>
          </cell>
          <cell r="B12642" t="str">
            <v>EXTENSION ASM., SPARK PLUG</v>
          </cell>
          <cell r="C12642">
            <v>70.36</v>
          </cell>
          <cell r="D12642">
            <v>100.51</v>
          </cell>
          <cell r="E12642">
            <v>47.444800000000001</v>
          </cell>
        </row>
        <row r="12643">
          <cell r="A12643" t="str">
            <v>A211797R</v>
          </cell>
          <cell r="B12643" t="str">
            <v>EXTENSION ASM., SPARK PLUG (VHP)</v>
          </cell>
          <cell r="C12643">
            <v>49.5</v>
          </cell>
          <cell r="D12643">
            <v>70.709999999999994</v>
          </cell>
          <cell r="E12643">
            <v>24.128</v>
          </cell>
        </row>
        <row r="12644">
          <cell r="A12644" t="str">
            <v>A211797S</v>
          </cell>
          <cell r="B12644" t="str">
            <v>EXTENSION ASM., SPARK PLUG (VGF)</v>
          </cell>
          <cell r="C12644">
            <v>74.8</v>
          </cell>
          <cell r="D12644">
            <v>106.86</v>
          </cell>
          <cell r="E12644">
            <v>21.111999999999998</v>
          </cell>
        </row>
        <row r="12645">
          <cell r="A12645" t="str">
            <v>A211820</v>
          </cell>
          <cell r="B12645" t="str">
            <v>SCREW,ADJUSTING,ASM</v>
          </cell>
          <cell r="C12645">
            <v>45.9</v>
          </cell>
          <cell r="D12645">
            <v>65.569999999999993</v>
          </cell>
          <cell r="E12645">
            <v>8.1536000000000008</v>
          </cell>
        </row>
        <row r="12646">
          <cell r="A12646" t="str">
            <v>A211857</v>
          </cell>
          <cell r="B12646" t="str">
            <v>COOLER,38 IN LUBE OIL,ASM.</v>
          </cell>
          <cell r="C12646">
            <v>9034.34</v>
          </cell>
          <cell r="D12646">
            <v>12906.19</v>
          </cell>
          <cell r="E12646">
            <v>3985.9653800000001</v>
          </cell>
        </row>
        <row r="12647">
          <cell r="A12647" t="str">
            <v>A211859</v>
          </cell>
          <cell r="B12647" t="str">
            <v>COOLER,52 IN LUBE OIL,ASM</v>
          </cell>
          <cell r="C12647">
            <v>12035.81</v>
          </cell>
          <cell r="D12647">
            <v>17194.009999999998</v>
          </cell>
          <cell r="E12647">
            <v>4372.33097</v>
          </cell>
        </row>
        <row r="12648">
          <cell r="A12648" t="str">
            <v>A211876</v>
          </cell>
          <cell r="B12648" t="str">
            <v>JUNCTION BOX ASSY</v>
          </cell>
          <cell r="C12648">
            <v>1545.46</v>
          </cell>
          <cell r="D12648">
            <v>2207.8000000000002</v>
          </cell>
          <cell r="E12648">
            <v>1469.6213399999999</v>
          </cell>
        </row>
        <row r="12649">
          <cell r="A12649" t="str">
            <v>A211879</v>
          </cell>
          <cell r="B12649" t="str">
            <v>CONDUIT ASSY, R.B.</v>
          </cell>
          <cell r="C12649">
            <v>2006</v>
          </cell>
          <cell r="D12649">
            <v>2865.71</v>
          </cell>
          <cell r="E12649">
            <v>1379.6685600000001</v>
          </cell>
        </row>
        <row r="12650">
          <cell r="A12650" t="str">
            <v>A211930</v>
          </cell>
          <cell r="B12650" t="str">
            <v>LABEL,SAFTY INST HT SHLD</v>
          </cell>
          <cell r="C12650">
            <v>23.55</v>
          </cell>
          <cell r="D12650">
            <v>33.64</v>
          </cell>
          <cell r="E12650">
            <v>18.97803</v>
          </cell>
        </row>
        <row r="12651">
          <cell r="A12651" t="str">
            <v>A214027</v>
          </cell>
          <cell r="B12651" t="str">
            <v>PLATE, MOUNTING</v>
          </cell>
          <cell r="C12651">
            <v>33.6</v>
          </cell>
          <cell r="D12651">
            <v>48</v>
          </cell>
          <cell r="E12651">
            <v>7.0928000000000004</v>
          </cell>
        </row>
        <row r="12652">
          <cell r="A12652" t="str">
            <v>A214048E</v>
          </cell>
          <cell r="B12652" t="str">
            <v>HARNESS,ENG.ASM.THERMCPL INT.</v>
          </cell>
          <cell r="C12652">
            <v>442.9</v>
          </cell>
          <cell r="D12652">
            <v>632.71</v>
          </cell>
          <cell r="E12652">
            <v>235.81674000000001</v>
          </cell>
        </row>
        <row r="12653">
          <cell r="A12653" t="str">
            <v>A214057</v>
          </cell>
          <cell r="B12653" t="str">
            <v>ROD,GOVERNOR,ASM.</v>
          </cell>
          <cell r="C12653">
            <v>159.36000000000001</v>
          </cell>
          <cell r="D12653">
            <v>227.66</v>
          </cell>
          <cell r="E12653">
            <v>55.400730000000003</v>
          </cell>
        </row>
        <row r="12654">
          <cell r="A12654" t="str">
            <v>A214057B</v>
          </cell>
          <cell r="B12654" t="str">
            <v>ROD ASM.,GOVERNOR</v>
          </cell>
          <cell r="C12654">
            <v>213.5</v>
          </cell>
          <cell r="D12654">
            <v>304.99</v>
          </cell>
          <cell r="E12654">
            <v>55.078330000000001</v>
          </cell>
        </row>
        <row r="12655">
          <cell r="A12655" t="str">
            <v>A214057C</v>
          </cell>
          <cell r="B12655" t="str">
            <v>ROD ASM., GOVERNOR</v>
          </cell>
          <cell r="C12655">
            <v>112</v>
          </cell>
          <cell r="D12655">
            <v>160</v>
          </cell>
          <cell r="E12655">
            <v>50.127929999999999</v>
          </cell>
        </row>
        <row r="12656">
          <cell r="A12656" t="str">
            <v>A214057D</v>
          </cell>
          <cell r="B12656" t="str">
            <v>ROD ASM., GOVERNOR</v>
          </cell>
          <cell r="C12656">
            <v>137.29</v>
          </cell>
          <cell r="D12656">
            <v>196.13</v>
          </cell>
          <cell r="E12656">
            <v>51.167929999999998</v>
          </cell>
        </row>
        <row r="12657">
          <cell r="A12657" t="str">
            <v>A214057E</v>
          </cell>
          <cell r="B12657" t="str">
            <v>ROD ASM., GOVERNOR</v>
          </cell>
          <cell r="C12657">
            <v>51.14</v>
          </cell>
          <cell r="D12657">
            <v>73.05</v>
          </cell>
          <cell r="E12657">
            <v>34.952629999999999</v>
          </cell>
        </row>
        <row r="12658">
          <cell r="A12658" t="str">
            <v>A214061</v>
          </cell>
          <cell r="B12658" t="str">
            <v>ROD, GOVERNOR, ASSEMBLY</v>
          </cell>
          <cell r="C12658">
            <v>198.9</v>
          </cell>
          <cell r="D12658">
            <v>284.14</v>
          </cell>
          <cell r="E12658">
            <v>71.146330000000006</v>
          </cell>
        </row>
        <row r="12659">
          <cell r="A12659" t="str">
            <v>A214061A</v>
          </cell>
          <cell r="B12659" t="str">
            <v>ROD,GOVERNOR,ASM.</v>
          </cell>
          <cell r="C12659">
            <v>129.91</v>
          </cell>
          <cell r="D12659">
            <v>185.59</v>
          </cell>
          <cell r="E12659">
            <v>95.825530000000001</v>
          </cell>
        </row>
        <row r="12660">
          <cell r="A12660" t="str">
            <v>A214100H</v>
          </cell>
          <cell r="B12660" t="str">
            <v>TUBE ASM., BREATHER</v>
          </cell>
          <cell r="C12660">
            <v>124.28</v>
          </cell>
          <cell r="D12660">
            <v>177.54</v>
          </cell>
          <cell r="E12660">
            <v>85.553979999999996</v>
          </cell>
        </row>
        <row r="12661">
          <cell r="A12661" t="str">
            <v>A214100L</v>
          </cell>
          <cell r="B12661" t="str">
            <v>TUBE,PUMP TO IC REAR,ASM</v>
          </cell>
          <cell r="C12661">
            <v>222.77</v>
          </cell>
          <cell r="D12661">
            <v>318.24</v>
          </cell>
          <cell r="E12661">
            <v>120.35299000000001</v>
          </cell>
        </row>
        <row r="12662">
          <cell r="A12662" t="str">
            <v>A214100M</v>
          </cell>
          <cell r="B12662" t="str">
            <v>TUBE,IC WATER OUT,ASM</v>
          </cell>
          <cell r="C12662">
            <v>337.54</v>
          </cell>
          <cell r="D12662">
            <v>482.2</v>
          </cell>
          <cell r="E12662">
            <v>218.52448000000001</v>
          </cell>
        </row>
        <row r="12663">
          <cell r="A12663" t="str">
            <v>A214100P</v>
          </cell>
          <cell r="B12663" t="str">
            <v>TUBE,INTERC-AUX PUMP,ASM.</v>
          </cell>
          <cell r="C12663">
            <v>311.01</v>
          </cell>
          <cell r="D12663">
            <v>444.3</v>
          </cell>
          <cell r="E12663">
            <v>192.43119999999999</v>
          </cell>
        </row>
        <row r="12664">
          <cell r="A12664" t="str">
            <v>A214100R</v>
          </cell>
          <cell r="B12664" t="str">
            <v>TUBE,INTERC-O.CLR-UPPER,ASM.</v>
          </cell>
          <cell r="C12664">
            <v>326.48</v>
          </cell>
          <cell r="D12664">
            <v>466.4</v>
          </cell>
          <cell r="E12664">
            <v>156.39519999999999</v>
          </cell>
        </row>
        <row r="12665">
          <cell r="A12665" t="str">
            <v>A214100T</v>
          </cell>
          <cell r="B12665" t="str">
            <v>TUBE ASM.,INTERC-AUX. PUMP</v>
          </cell>
          <cell r="C12665">
            <v>654.04999999999995</v>
          </cell>
          <cell r="D12665">
            <v>934.36</v>
          </cell>
          <cell r="E12665">
            <v>158.38159999999999</v>
          </cell>
        </row>
        <row r="12666">
          <cell r="A12666" t="str">
            <v>A214100W</v>
          </cell>
          <cell r="B12666" t="str">
            <v>TUBE ASM.,WATER INLET</v>
          </cell>
          <cell r="C12666">
            <v>587.51</v>
          </cell>
          <cell r="D12666">
            <v>839.3</v>
          </cell>
          <cell r="E12666">
            <v>52.728000000000002</v>
          </cell>
        </row>
        <row r="12667">
          <cell r="A12667" t="str">
            <v>A214102G</v>
          </cell>
          <cell r="B12667" t="str">
            <v>TUBE ASM., TURBO WATER OUTLET</v>
          </cell>
          <cell r="C12667">
            <v>139.41999999999999</v>
          </cell>
          <cell r="D12667">
            <v>199.17</v>
          </cell>
          <cell r="E12667">
            <v>137.51052999999999</v>
          </cell>
        </row>
        <row r="12668">
          <cell r="A12668" t="str">
            <v>A214102H</v>
          </cell>
          <cell r="B12668" t="str">
            <v>TUBE ASM., TURBO WATER OUTLET</v>
          </cell>
          <cell r="C12668">
            <v>164.66</v>
          </cell>
          <cell r="D12668">
            <v>235.23</v>
          </cell>
          <cell r="E12668">
            <v>161.87402</v>
          </cell>
        </row>
        <row r="12669">
          <cell r="A12669" t="str">
            <v>A214102N</v>
          </cell>
          <cell r="B12669" t="str">
            <v>TUBE ASM., BREATHER OUTLET</v>
          </cell>
          <cell r="C12669">
            <v>139.25</v>
          </cell>
          <cell r="D12669">
            <v>198.93</v>
          </cell>
          <cell r="E12669">
            <v>134.71115</v>
          </cell>
        </row>
        <row r="12670">
          <cell r="A12670" t="str">
            <v>A214102R</v>
          </cell>
          <cell r="B12670" t="str">
            <v>TUBE ASM., BREATHER OUTLET</v>
          </cell>
          <cell r="C12670">
            <v>215.28</v>
          </cell>
          <cell r="D12670">
            <v>307.54000000000002</v>
          </cell>
          <cell r="E12670">
            <v>136.71377000000001</v>
          </cell>
        </row>
        <row r="12671">
          <cell r="A12671" t="str">
            <v>A214102S</v>
          </cell>
          <cell r="B12671" t="str">
            <v>TUBE ASM., BREATHER OUTLET</v>
          </cell>
          <cell r="C12671">
            <v>9.39</v>
          </cell>
          <cell r="D12671">
            <v>13.42</v>
          </cell>
          <cell r="E12671">
            <v>8.1304700000000008</v>
          </cell>
        </row>
        <row r="12672">
          <cell r="A12672" t="str">
            <v>A214102U</v>
          </cell>
          <cell r="B12672" t="str">
            <v>TUBE ASM., BREATHER INLET</v>
          </cell>
          <cell r="C12672">
            <v>153.18</v>
          </cell>
          <cell r="D12672">
            <v>218.83</v>
          </cell>
          <cell r="E12672">
            <v>46.5608</v>
          </cell>
        </row>
        <row r="12673">
          <cell r="A12673" t="str">
            <v>A214102W</v>
          </cell>
          <cell r="B12673" t="str">
            <v>TUBE ASM., BREATHER OUTLET</v>
          </cell>
          <cell r="C12673">
            <v>61.59</v>
          </cell>
          <cell r="D12673">
            <v>87.99</v>
          </cell>
          <cell r="E12673">
            <v>58.718400000000003</v>
          </cell>
        </row>
        <row r="12674">
          <cell r="A12674" t="str">
            <v>A214102Y</v>
          </cell>
          <cell r="B12674" t="str">
            <v>TUBE ASM., BREATHER OUTLET</v>
          </cell>
          <cell r="C12674">
            <v>75.16</v>
          </cell>
          <cell r="D12674">
            <v>107.38</v>
          </cell>
          <cell r="E12674">
            <v>38.719200000000001</v>
          </cell>
        </row>
        <row r="12675">
          <cell r="A12675" t="str">
            <v>A214107A</v>
          </cell>
          <cell r="B12675" t="str">
            <v>TUBE,OIL COOLR SUPP UPPR</v>
          </cell>
          <cell r="C12675">
            <v>432.81</v>
          </cell>
          <cell r="D12675">
            <v>618.29</v>
          </cell>
          <cell r="E12675">
            <v>235.19701000000001</v>
          </cell>
        </row>
        <row r="12676">
          <cell r="A12676" t="str">
            <v>A214107D</v>
          </cell>
          <cell r="B12676" t="str">
            <v>TUBE, OIL COOLER CONNECTION</v>
          </cell>
          <cell r="C12676">
            <v>285.76</v>
          </cell>
          <cell r="D12676">
            <v>408.23</v>
          </cell>
          <cell r="E12676">
            <v>166.54697999999999</v>
          </cell>
        </row>
        <row r="12677">
          <cell r="A12677" t="str">
            <v>A214107E</v>
          </cell>
          <cell r="B12677" t="str">
            <v>TUBE,OIL COOLER SUPPLY UPPER</v>
          </cell>
          <cell r="C12677">
            <v>380.32</v>
          </cell>
          <cell r="D12677">
            <v>543.30999999999995</v>
          </cell>
          <cell r="E12677">
            <v>241.91291000000001</v>
          </cell>
        </row>
        <row r="12678">
          <cell r="A12678" t="str">
            <v>A214108A</v>
          </cell>
          <cell r="B12678" t="str">
            <v>TUBE,OIL COOLR SUPP LOWR</v>
          </cell>
          <cell r="C12678">
            <v>172.91</v>
          </cell>
          <cell r="D12678">
            <v>247.01</v>
          </cell>
          <cell r="E12678">
            <v>111.24462</v>
          </cell>
        </row>
        <row r="12679">
          <cell r="A12679" t="str">
            <v>A214108B</v>
          </cell>
          <cell r="B12679" t="str">
            <v>TUBE,COOLR-THERMOST LOWR</v>
          </cell>
          <cell r="C12679">
            <v>199.68</v>
          </cell>
          <cell r="D12679">
            <v>285.26</v>
          </cell>
          <cell r="E12679">
            <v>140.07011</v>
          </cell>
        </row>
        <row r="12680">
          <cell r="A12680" t="str">
            <v>A214109A</v>
          </cell>
          <cell r="B12680" t="str">
            <v>TUBE,COOLR-THERMOST UPPR</v>
          </cell>
          <cell r="C12680">
            <v>350.68</v>
          </cell>
          <cell r="D12680">
            <v>500.97</v>
          </cell>
          <cell r="E12680">
            <v>210.48148</v>
          </cell>
        </row>
        <row r="12681">
          <cell r="A12681" t="str">
            <v>A214109D</v>
          </cell>
          <cell r="B12681" t="str">
            <v>TUBE,COOLER-THERMOSTAT UPPER</v>
          </cell>
          <cell r="C12681">
            <v>412.89</v>
          </cell>
          <cell r="D12681">
            <v>589.84</v>
          </cell>
          <cell r="E12681">
            <v>255.07867999999999</v>
          </cell>
        </row>
        <row r="12682">
          <cell r="A12682" t="str">
            <v>A214111A</v>
          </cell>
          <cell r="B12682" t="str">
            <v>TUBE,PUMP-THERMOST UPPER</v>
          </cell>
          <cell r="C12682">
            <v>255.84</v>
          </cell>
          <cell r="D12682">
            <v>365.49</v>
          </cell>
          <cell r="E12682">
            <v>186.92399</v>
          </cell>
        </row>
        <row r="12683">
          <cell r="A12683" t="str">
            <v>A214117</v>
          </cell>
          <cell r="B12683" t="str">
            <v>BOX,ALTERNR JUNCTION,ASM</v>
          </cell>
          <cell r="C12683">
            <v>445.74</v>
          </cell>
          <cell r="D12683">
            <v>636.77</v>
          </cell>
          <cell r="E12683">
            <v>109.68438</v>
          </cell>
        </row>
        <row r="12684">
          <cell r="A12684" t="str">
            <v>A214133</v>
          </cell>
          <cell r="B12684" t="str">
            <v>GUARD,ALTERNATOR TERMINAL,ASM.</v>
          </cell>
          <cell r="C12684">
            <v>334.56</v>
          </cell>
          <cell r="D12684">
            <v>477.94</v>
          </cell>
          <cell r="E12684">
            <v>276.28233</v>
          </cell>
        </row>
        <row r="12685">
          <cell r="A12685" t="str">
            <v>A214144</v>
          </cell>
          <cell r="B12685" t="str">
            <v>GUARD,OIL CLR WP UPPER</v>
          </cell>
          <cell r="C12685">
            <v>159.97999999999999</v>
          </cell>
          <cell r="D12685">
            <v>228.54</v>
          </cell>
          <cell r="E12685">
            <v>157.16319999999999</v>
          </cell>
        </row>
        <row r="12686">
          <cell r="A12686" t="str">
            <v>A214148</v>
          </cell>
          <cell r="B12686" t="str">
            <v>STARTER,AIR,ASM</v>
          </cell>
          <cell r="C12686">
            <v>9396.3799999999992</v>
          </cell>
          <cell r="D12686">
            <v>13423.4</v>
          </cell>
          <cell r="E12686">
            <v>3221.0450099999998</v>
          </cell>
        </row>
        <row r="12687">
          <cell r="A12687" t="str">
            <v>A214148A</v>
          </cell>
          <cell r="B12687" t="str">
            <v>STARTER,AIR,ASM.</v>
          </cell>
          <cell r="C12687">
            <v>7175</v>
          </cell>
          <cell r="D12687">
            <v>10250</v>
          </cell>
          <cell r="E12687">
            <v>3221.0450099999998</v>
          </cell>
        </row>
        <row r="12688">
          <cell r="A12688" t="str">
            <v>A214148B</v>
          </cell>
          <cell r="B12688" t="str">
            <v>STARTER ASM.,AIR (TDI)</v>
          </cell>
          <cell r="C12688">
            <v>8287.2999999999993</v>
          </cell>
          <cell r="D12688">
            <v>11838.99</v>
          </cell>
          <cell r="E12688">
            <v>3393.57789</v>
          </cell>
        </row>
        <row r="12689">
          <cell r="A12689" t="str">
            <v>A214148C</v>
          </cell>
          <cell r="B12689" t="str">
            <v>STR. ASM., AIR/GAS, RB (TDI)</v>
          </cell>
          <cell r="C12689">
            <v>3997.13</v>
          </cell>
          <cell r="D12689">
            <v>5710.18</v>
          </cell>
          <cell r="E12689">
            <v>3343.2651999999998</v>
          </cell>
        </row>
        <row r="12690">
          <cell r="A12690" t="str">
            <v>A214148E</v>
          </cell>
          <cell r="B12690" t="str">
            <v>STR. ASM., AIR/GAS, LB (TDI)</v>
          </cell>
          <cell r="C12690">
            <v>7889.39</v>
          </cell>
          <cell r="D12690">
            <v>11270.56</v>
          </cell>
          <cell r="E12690">
            <v>3361.4132</v>
          </cell>
        </row>
        <row r="12691">
          <cell r="A12691" t="str">
            <v>A214148F</v>
          </cell>
          <cell r="B12691" t="str">
            <v>STR. ASM, AIR/GAS, LB (TDI)</v>
          </cell>
          <cell r="C12691">
            <v>4683</v>
          </cell>
          <cell r="D12691">
            <v>6690</v>
          </cell>
          <cell r="E12691">
            <v>3361.4132</v>
          </cell>
        </row>
        <row r="12692">
          <cell r="A12692" t="str">
            <v>A214163G</v>
          </cell>
          <cell r="B12692" t="str">
            <v>PIPING INLT,SPPLY TO REGULATOR</v>
          </cell>
          <cell r="C12692">
            <v>248.64</v>
          </cell>
          <cell r="D12692">
            <v>355.2</v>
          </cell>
          <cell r="E12692">
            <v>202.19749999999999</v>
          </cell>
        </row>
        <row r="12693">
          <cell r="A12693" t="str">
            <v>A214163H</v>
          </cell>
          <cell r="B12693" t="str">
            <v>PIPING INLT,SPPLY TO REGULATOR</v>
          </cell>
          <cell r="C12693">
            <v>299.82</v>
          </cell>
          <cell r="D12693">
            <v>428.31</v>
          </cell>
          <cell r="E12693">
            <v>202.19749999999999</v>
          </cell>
        </row>
        <row r="12694">
          <cell r="A12694" t="str">
            <v>A214163J</v>
          </cell>
          <cell r="B12694" t="str">
            <v>PIPING INLT,SPPLY TO REGULATOR</v>
          </cell>
          <cell r="C12694">
            <v>244.27</v>
          </cell>
          <cell r="D12694">
            <v>348.95</v>
          </cell>
          <cell r="E12694">
            <v>175.3056</v>
          </cell>
        </row>
        <row r="12695">
          <cell r="A12695" t="str">
            <v>A214179</v>
          </cell>
          <cell r="B12695" t="str">
            <v>TUBE ASM.,TURBO WATER OUTLET</v>
          </cell>
          <cell r="C12695">
            <v>77.239999999999995</v>
          </cell>
          <cell r="D12695">
            <v>110.35</v>
          </cell>
          <cell r="E12695">
            <v>34.299199999999999</v>
          </cell>
        </row>
        <row r="12696">
          <cell r="A12696" t="str">
            <v>A214182B</v>
          </cell>
          <cell r="B12696" t="str">
            <v>KIT, VARIFUEL GAS CONVERSION</v>
          </cell>
          <cell r="C12696">
            <v>81.91</v>
          </cell>
          <cell r="D12696">
            <v>117.01</v>
          </cell>
          <cell r="E12696">
            <v>45.052799999999998</v>
          </cell>
        </row>
        <row r="12697">
          <cell r="A12697" t="str">
            <v>A214203K</v>
          </cell>
          <cell r="B12697" t="str">
            <v>TUBE ASM.,PRLB.PUMP OIL OUT</v>
          </cell>
          <cell r="C12697">
            <v>108.52</v>
          </cell>
          <cell r="D12697">
            <v>155.03</v>
          </cell>
          <cell r="E12697">
            <v>93.543180000000007</v>
          </cell>
        </row>
        <row r="12698">
          <cell r="A12698" t="str">
            <v>A214228</v>
          </cell>
          <cell r="B12698" t="str">
            <v>TUBE ASM.,OIL CLR-WATER PUMP</v>
          </cell>
          <cell r="C12698">
            <v>77.44</v>
          </cell>
          <cell r="D12698">
            <v>110.62</v>
          </cell>
          <cell r="E12698">
            <v>52.218400000000003</v>
          </cell>
        </row>
        <row r="12699">
          <cell r="A12699" t="str">
            <v>A214228B</v>
          </cell>
          <cell r="B12699" t="str">
            <v>TUBE,AUX PUMP,ASM.</v>
          </cell>
          <cell r="C12699">
            <v>272.06</v>
          </cell>
          <cell r="D12699">
            <v>388.66</v>
          </cell>
          <cell r="E12699">
            <v>145.84078</v>
          </cell>
        </row>
        <row r="12700">
          <cell r="A12700" t="str">
            <v>A214228F</v>
          </cell>
          <cell r="B12700" t="str">
            <v>TUBE ASM.,O.C. TO AUX PUMP</v>
          </cell>
          <cell r="C12700">
            <v>193.57</v>
          </cell>
          <cell r="D12700">
            <v>276.52999999999997</v>
          </cell>
          <cell r="E12700">
            <v>187.5213</v>
          </cell>
        </row>
        <row r="12701">
          <cell r="A12701" t="str">
            <v>A214228H</v>
          </cell>
          <cell r="B12701" t="str">
            <v>TUBE ASM.,OIL PUMP-OIL TANK IN</v>
          </cell>
          <cell r="C12701">
            <v>270.52999999999997</v>
          </cell>
          <cell r="D12701">
            <v>386.47</v>
          </cell>
          <cell r="E12701">
            <v>210.00957</v>
          </cell>
        </row>
        <row r="12702">
          <cell r="A12702" t="str">
            <v>A214228J</v>
          </cell>
          <cell r="B12702" t="str">
            <v>TUBE ASM.,OIL TANK OUT-HOUSING</v>
          </cell>
          <cell r="C12702">
            <v>266.95</v>
          </cell>
          <cell r="D12702">
            <v>381.36</v>
          </cell>
          <cell r="E12702">
            <v>252.43362999999999</v>
          </cell>
        </row>
        <row r="12703">
          <cell r="A12703" t="str">
            <v>A214228K</v>
          </cell>
          <cell r="B12703" t="str">
            <v>TUBE ASM., AUX WATER PUMP</v>
          </cell>
          <cell r="C12703">
            <v>330.94</v>
          </cell>
          <cell r="D12703">
            <v>472.77</v>
          </cell>
          <cell r="E12703">
            <v>175.24168</v>
          </cell>
        </row>
        <row r="12704">
          <cell r="A12704" t="str">
            <v>A214228L</v>
          </cell>
          <cell r="B12704" t="str">
            <v>TUBE ASM.,I.C.WTR.IN</v>
          </cell>
          <cell r="C12704">
            <v>197.75</v>
          </cell>
          <cell r="D12704">
            <v>282.5</v>
          </cell>
          <cell r="E12704">
            <v>191.06282999999999</v>
          </cell>
        </row>
        <row r="12705">
          <cell r="A12705" t="str">
            <v>A214228M</v>
          </cell>
          <cell r="B12705" t="str">
            <v>TUBE ASM.,I.C.WTR.OUT</v>
          </cell>
          <cell r="C12705">
            <v>188.44</v>
          </cell>
          <cell r="D12705">
            <v>269.2</v>
          </cell>
          <cell r="E12705">
            <v>185.04123000000001</v>
          </cell>
        </row>
        <row r="12706">
          <cell r="A12706" t="str">
            <v>A214228T</v>
          </cell>
          <cell r="B12706" t="str">
            <v>TUBE ASM., OIL FILTER TO CRANKCASE</v>
          </cell>
          <cell r="C12706">
            <v>559.20000000000005</v>
          </cell>
          <cell r="D12706">
            <v>798.85</v>
          </cell>
          <cell r="E12706">
            <v>530.41941999999995</v>
          </cell>
        </row>
        <row r="12707">
          <cell r="A12707" t="str">
            <v>A214248A</v>
          </cell>
          <cell r="B12707" t="str">
            <v>BASE ASM., OIL FILTERS</v>
          </cell>
          <cell r="C12707">
            <v>1273.01</v>
          </cell>
          <cell r="D12707">
            <v>1818.59</v>
          </cell>
          <cell r="E12707">
            <v>406.1096</v>
          </cell>
        </row>
        <row r="12708">
          <cell r="A12708" t="str">
            <v>A214253</v>
          </cell>
          <cell r="B12708" t="str">
            <v>GUARD,REAR,ALT/AUX WP</v>
          </cell>
          <cell r="C12708">
            <v>179.52</v>
          </cell>
          <cell r="D12708">
            <v>256.45999999999998</v>
          </cell>
          <cell r="E12708">
            <v>46.675199999999997</v>
          </cell>
        </row>
        <row r="12709">
          <cell r="A12709" t="str">
            <v>A214253A</v>
          </cell>
          <cell r="B12709" t="str">
            <v>GUARD, REAR AUX WP</v>
          </cell>
          <cell r="C12709">
            <v>73.86</v>
          </cell>
          <cell r="D12709">
            <v>105.51</v>
          </cell>
          <cell r="E12709">
            <v>49.805599999999998</v>
          </cell>
        </row>
        <row r="12710">
          <cell r="A12710" t="str">
            <v>A214255Z</v>
          </cell>
          <cell r="B12710" t="str">
            <v>TUBE ASM., OIL COOLER WATER INLET</v>
          </cell>
          <cell r="C12710">
            <v>283.26</v>
          </cell>
          <cell r="D12710">
            <v>404.66</v>
          </cell>
          <cell r="E12710">
            <v>291.35451999999998</v>
          </cell>
        </row>
        <row r="12711">
          <cell r="A12711" t="str">
            <v>A214259P</v>
          </cell>
          <cell r="B12711" t="str">
            <v>SCREEN, TOOL</v>
          </cell>
          <cell r="C12711">
            <v>66.97</v>
          </cell>
          <cell r="D12711">
            <v>95.67</v>
          </cell>
          <cell r="E12711">
            <v>19.8432</v>
          </cell>
        </row>
        <row r="12712">
          <cell r="A12712" t="str">
            <v>A214261A</v>
          </cell>
          <cell r="B12712" t="str">
            <v>BY-PASS BODY KIT</v>
          </cell>
          <cell r="C12712">
            <v>813.56</v>
          </cell>
          <cell r="D12712">
            <v>1162.23</v>
          </cell>
          <cell r="E12712">
            <v>100.73439999999999</v>
          </cell>
        </row>
        <row r="12713">
          <cell r="A12713" t="str">
            <v>A214264</v>
          </cell>
          <cell r="B12713" t="str">
            <v>ELBOW, ASM.,WATER INLET</v>
          </cell>
          <cell r="C12713">
            <v>362.75</v>
          </cell>
          <cell r="D12713">
            <v>518.22</v>
          </cell>
          <cell r="E12713">
            <v>127.4936</v>
          </cell>
        </row>
        <row r="12714">
          <cell r="A12714" t="str">
            <v>A214267</v>
          </cell>
          <cell r="B12714" t="str">
            <v>BRACKET ASM., MOUNTING</v>
          </cell>
          <cell r="C12714">
            <v>21.63</v>
          </cell>
          <cell r="D12714">
            <v>30.9</v>
          </cell>
          <cell r="E12714">
            <v>6.3647999999999998</v>
          </cell>
        </row>
        <row r="12715">
          <cell r="A12715" t="str">
            <v>A214273F</v>
          </cell>
          <cell r="B12715" t="str">
            <v>WIREWAY, ASM. RB</v>
          </cell>
          <cell r="C12715">
            <v>3162.07</v>
          </cell>
          <cell r="D12715">
            <v>4517.24</v>
          </cell>
          <cell r="E12715">
            <v>1672.5724399999999</v>
          </cell>
        </row>
        <row r="12716">
          <cell r="A12716" t="str">
            <v>A214274F</v>
          </cell>
          <cell r="B12716" t="str">
            <v>WIREWAY, ASM. LB</v>
          </cell>
          <cell r="C12716">
            <v>2384.0100000000002</v>
          </cell>
          <cell r="D12716">
            <v>3405.72</v>
          </cell>
          <cell r="E12716">
            <v>1267.6505299999999</v>
          </cell>
        </row>
        <row r="12717">
          <cell r="A12717" t="str">
            <v>A214284A</v>
          </cell>
          <cell r="B12717" t="str">
            <v>PIPE,FUEL INLET,ASM.</v>
          </cell>
          <cell r="C12717">
            <v>149.6</v>
          </cell>
          <cell r="D12717">
            <v>213.71</v>
          </cell>
          <cell r="E12717">
            <v>63.627200000000002</v>
          </cell>
        </row>
        <row r="12718">
          <cell r="A12718" t="str">
            <v>A214284B</v>
          </cell>
          <cell r="B12718" t="str">
            <v>PIPE ASM., FUEL INLET</v>
          </cell>
          <cell r="C12718">
            <v>72.5</v>
          </cell>
          <cell r="D12718">
            <v>103.57</v>
          </cell>
          <cell r="E12718">
            <v>44.813600000000001</v>
          </cell>
        </row>
        <row r="12719">
          <cell r="A12719" t="str">
            <v>A214284C</v>
          </cell>
          <cell r="B12719" t="str">
            <v>PIPE ASM., FUEL INLET</v>
          </cell>
          <cell r="C12719">
            <v>142</v>
          </cell>
          <cell r="D12719">
            <v>202.86</v>
          </cell>
          <cell r="E12719">
            <v>48.495199999999997</v>
          </cell>
        </row>
        <row r="12720">
          <cell r="A12720" t="str">
            <v>A214285A</v>
          </cell>
          <cell r="B12720" t="str">
            <v>PIPE,FUEL INLET,R.B.,ASM.</v>
          </cell>
          <cell r="C12720">
            <v>342.51</v>
          </cell>
          <cell r="D12720">
            <v>489.29</v>
          </cell>
          <cell r="E12720">
            <v>208.52</v>
          </cell>
        </row>
        <row r="12721">
          <cell r="A12721" t="str">
            <v>A214285B</v>
          </cell>
          <cell r="B12721" t="str">
            <v>PIPE ASM., FUEL INLET R.B.</v>
          </cell>
          <cell r="C12721">
            <v>493.63</v>
          </cell>
          <cell r="D12721">
            <v>705.19</v>
          </cell>
          <cell r="E12721">
            <v>259.37599999999998</v>
          </cell>
        </row>
        <row r="12722">
          <cell r="A12722" t="str">
            <v>A214285C</v>
          </cell>
          <cell r="B12722" t="str">
            <v>PIPE ASM., FUEL, R.B.</v>
          </cell>
          <cell r="C12722">
            <v>643.12</v>
          </cell>
          <cell r="D12722">
            <v>918.74</v>
          </cell>
          <cell r="E12722">
            <v>303.99200000000002</v>
          </cell>
        </row>
        <row r="12723">
          <cell r="A12723" t="str">
            <v>A214286A</v>
          </cell>
          <cell r="B12723" t="str">
            <v>PIPE,FUEL INLET,L.B.,ASM.</v>
          </cell>
          <cell r="C12723">
            <v>557.65</v>
          </cell>
          <cell r="D12723">
            <v>796.65</v>
          </cell>
          <cell r="E12723">
            <v>217.88</v>
          </cell>
        </row>
        <row r="12724">
          <cell r="A12724" t="str">
            <v>A214286B</v>
          </cell>
          <cell r="B12724" t="str">
            <v>PIPE ASM., FUEL INLET L.B.</v>
          </cell>
          <cell r="C12724">
            <v>540.34</v>
          </cell>
          <cell r="D12724">
            <v>771.91</v>
          </cell>
          <cell r="E12724">
            <v>283.92</v>
          </cell>
        </row>
        <row r="12725">
          <cell r="A12725" t="str">
            <v>A214286C</v>
          </cell>
          <cell r="B12725" t="str">
            <v>PIPE ASM., FUEL, L.B.</v>
          </cell>
          <cell r="C12725">
            <v>617.94000000000005</v>
          </cell>
          <cell r="D12725">
            <v>882.77</v>
          </cell>
          <cell r="E12725">
            <v>303.99200000000002</v>
          </cell>
        </row>
        <row r="12726">
          <cell r="A12726" t="str">
            <v>A214288B</v>
          </cell>
          <cell r="B12726" t="str">
            <v>PIPE ASM., SINGLE FUEL INLET</v>
          </cell>
          <cell r="C12726">
            <v>1339.67</v>
          </cell>
          <cell r="D12726">
            <v>1913.81</v>
          </cell>
          <cell r="E12726">
            <v>420.42</v>
          </cell>
        </row>
        <row r="12727">
          <cell r="A12727" t="str">
            <v>A214291A</v>
          </cell>
          <cell r="B12727" t="str">
            <v>DUCT, AIR CLEANER, ASM., L.H.</v>
          </cell>
          <cell r="C12727">
            <v>955.2</v>
          </cell>
          <cell r="D12727">
            <v>1364.57</v>
          </cell>
          <cell r="E12727">
            <v>691.73352999999997</v>
          </cell>
        </row>
        <row r="12728">
          <cell r="A12728" t="str">
            <v>A214292A</v>
          </cell>
          <cell r="B12728" t="str">
            <v>PLENUM, AIR CLEANER R.H.</v>
          </cell>
          <cell r="C12728">
            <v>1416.06</v>
          </cell>
          <cell r="D12728">
            <v>2022.94</v>
          </cell>
          <cell r="E12728">
            <v>867.36</v>
          </cell>
        </row>
        <row r="12729">
          <cell r="A12729" t="str">
            <v>A214293A</v>
          </cell>
          <cell r="B12729" t="str">
            <v>PLENUM, AIR CLEANER L.H.</v>
          </cell>
          <cell r="C12729">
            <v>1180.05</v>
          </cell>
          <cell r="D12729">
            <v>1685.78</v>
          </cell>
          <cell r="E12729">
            <v>867.36</v>
          </cell>
        </row>
        <row r="12730">
          <cell r="A12730" t="str">
            <v>A214312</v>
          </cell>
          <cell r="B12730" t="str">
            <v>TANK, OIL</v>
          </cell>
          <cell r="C12730">
            <v>1851.84</v>
          </cell>
          <cell r="D12730">
            <v>2645.49</v>
          </cell>
          <cell r="E12730">
            <v>1648.5039999999999</v>
          </cell>
        </row>
        <row r="12731">
          <cell r="A12731" t="str">
            <v>A214335A</v>
          </cell>
          <cell r="B12731" t="str">
            <v>TUBE, PRE-LUBE OIL PICK-UP</v>
          </cell>
          <cell r="C12731">
            <v>188.52</v>
          </cell>
          <cell r="D12731">
            <v>269.31</v>
          </cell>
          <cell r="E12731">
            <v>184.68947</v>
          </cell>
        </row>
        <row r="12732">
          <cell r="A12732" t="str">
            <v>A214345</v>
          </cell>
          <cell r="B12732" t="str">
            <v>CABLE, GROUND</v>
          </cell>
          <cell r="C12732">
            <v>84.69</v>
          </cell>
          <cell r="D12732">
            <v>120.99</v>
          </cell>
          <cell r="E12732">
            <v>72.318259999999995</v>
          </cell>
        </row>
        <row r="12733">
          <cell r="A12733" t="str">
            <v>A214345B</v>
          </cell>
          <cell r="B12733" t="str">
            <v>CABLE, GROUND</v>
          </cell>
          <cell r="C12733">
            <v>74.260000000000005</v>
          </cell>
          <cell r="D12733">
            <v>106.08</v>
          </cell>
          <cell r="E12733">
            <v>50.076000000000001</v>
          </cell>
        </row>
        <row r="12734">
          <cell r="A12734" t="str">
            <v>A214346Y</v>
          </cell>
          <cell r="B12734" t="str">
            <v>TUBE,TURBO WATER OUT,ASM</v>
          </cell>
          <cell r="C12734">
            <v>238.96</v>
          </cell>
          <cell r="D12734">
            <v>341.37</v>
          </cell>
          <cell r="E12734">
            <v>189.97362000000001</v>
          </cell>
        </row>
        <row r="12735">
          <cell r="A12735" t="str">
            <v>A214360</v>
          </cell>
          <cell r="B12735" t="str">
            <v>MANIFOLD, OIL INLET</v>
          </cell>
          <cell r="C12735">
            <v>357.52</v>
          </cell>
          <cell r="D12735">
            <v>510.75</v>
          </cell>
          <cell r="E12735">
            <v>349.94002999999998</v>
          </cell>
        </row>
        <row r="12736">
          <cell r="A12736" t="str">
            <v>A214361</v>
          </cell>
          <cell r="B12736" t="str">
            <v>ASM., OIL PICKUP</v>
          </cell>
          <cell r="C12736">
            <v>1480.8</v>
          </cell>
          <cell r="D12736">
            <v>2115.4299999999998</v>
          </cell>
          <cell r="E12736">
            <v>955.49243999999999</v>
          </cell>
        </row>
        <row r="12737">
          <cell r="A12737" t="str">
            <v>A214368A</v>
          </cell>
          <cell r="B12737" t="str">
            <v>ASSY, OIL COOLER TUBE</v>
          </cell>
          <cell r="C12737">
            <v>583.04999999999995</v>
          </cell>
          <cell r="D12737">
            <v>832.93</v>
          </cell>
          <cell r="E12737">
            <v>256.23624999999998</v>
          </cell>
        </row>
        <row r="12738">
          <cell r="A12738" t="str">
            <v>A214369</v>
          </cell>
          <cell r="B12738" t="str">
            <v>ASSY, OIL COOLER TUBE</v>
          </cell>
          <cell r="C12738">
            <v>391.19</v>
          </cell>
          <cell r="D12738">
            <v>558.84</v>
          </cell>
          <cell r="E12738">
            <v>251.89492999999999</v>
          </cell>
        </row>
        <row r="12739">
          <cell r="A12739" t="str">
            <v>A214370A</v>
          </cell>
          <cell r="B12739" t="str">
            <v>ASSY, OIL COOLER TUBE</v>
          </cell>
          <cell r="C12739">
            <v>571.91</v>
          </cell>
          <cell r="D12739">
            <v>817.02</v>
          </cell>
          <cell r="E12739">
            <v>255.84026</v>
          </cell>
        </row>
        <row r="12740">
          <cell r="A12740" t="str">
            <v>A214371A</v>
          </cell>
          <cell r="B12740" t="str">
            <v>TUBE, OIL PUMP</v>
          </cell>
          <cell r="C12740">
            <v>513.94000000000005</v>
          </cell>
          <cell r="D12740">
            <v>734.2</v>
          </cell>
          <cell r="E12740">
            <v>236.78986</v>
          </cell>
        </row>
        <row r="12741">
          <cell r="A12741" t="str">
            <v>A214373</v>
          </cell>
          <cell r="B12741" t="str">
            <v>ASSY, OIL COOLER TUBE</v>
          </cell>
          <cell r="C12741">
            <v>454.02</v>
          </cell>
          <cell r="D12741">
            <v>648.6</v>
          </cell>
          <cell r="E12741">
            <v>289.77551999999997</v>
          </cell>
        </row>
        <row r="12742">
          <cell r="A12742" t="str">
            <v>A214374</v>
          </cell>
          <cell r="B12742" t="str">
            <v>CLAMP, OIL PICKUP TUBE</v>
          </cell>
          <cell r="C12742">
            <v>4.12</v>
          </cell>
          <cell r="D12742">
            <v>5.89</v>
          </cell>
          <cell r="E12742">
            <v>2.7768000000000002</v>
          </cell>
        </row>
        <row r="12743">
          <cell r="A12743" t="str">
            <v>A214395B</v>
          </cell>
          <cell r="B12743" t="str">
            <v>SCREEN, TOOL</v>
          </cell>
          <cell r="C12743">
            <v>63.59</v>
          </cell>
          <cell r="D12743">
            <v>90.84</v>
          </cell>
          <cell r="E12743">
            <v>63.87285</v>
          </cell>
        </row>
        <row r="12744">
          <cell r="A12744" t="str">
            <v>A214395F</v>
          </cell>
          <cell r="B12744" t="str">
            <v>SCREEN, TOOL</v>
          </cell>
          <cell r="C12744">
            <v>62.25</v>
          </cell>
          <cell r="D12744">
            <v>88.92</v>
          </cell>
          <cell r="E12744">
            <v>62.863480000000003</v>
          </cell>
        </row>
        <row r="12745">
          <cell r="A12745" t="str">
            <v>A214395J</v>
          </cell>
          <cell r="B12745" t="str">
            <v>SCREEN, TOOL</v>
          </cell>
          <cell r="C12745">
            <v>44.66</v>
          </cell>
          <cell r="D12745">
            <v>63.8</v>
          </cell>
          <cell r="E12745">
            <v>46.302770000000002</v>
          </cell>
        </row>
        <row r="12746">
          <cell r="A12746" t="str">
            <v>A214395L</v>
          </cell>
          <cell r="B12746" t="str">
            <v>SCREEN, TOOL</v>
          </cell>
          <cell r="C12746">
            <v>43.43</v>
          </cell>
          <cell r="D12746">
            <v>62.04</v>
          </cell>
          <cell r="E12746">
            <v>45.40757</v>
          </cell>
        </row>
        <row r="12747">
          <cell r="A12747" t="str">
            <v>A214438</v>
          </cell>
          <cell r="B12747" t="str">
            <v>TUBE ASM., OIL PICKUP</v>
          </cell>
          <cell r="C12747">
            <v>379.2</v>
          </cell>
          <cell r="D12747">
            <v>541.71</v>
          </cell>
          <cell r="E12747">
            <v>137.2696</v>
          </cell>
        </row>
        <row r="12748">
          <cell r="A12748" t="str">
            <v>A214453</v>
          </cell>
          <cell r="B12748" t="str">
            <v>CONNECTION, INLET, BREATHER</v>
          </cell>
          <cell r="C12748">
            <v>118.56</v>
          </cell>
          <cell r="D12748">
            <v>169.37</v>
          </cell>
          <cell r="E12748">
            <v>33.2072</v>
          </cell>
        </row>
        <row r="12749">
          <cell r="A12749" t="str">
            <v>A214454</v>
          </cell>
          <cell r="B12749" t="str">
            <v>CONNECTION, OUTLET, BREATHER</v>
          </cell>
          <cell r="C12749">
            <v>373.4</v>
          </cell>
          <cell r="D12749">
            <v>533.42999999999995</v>
          </cell>
          <cell r="E12749">
            <v>110.96262</v>
          </cell>
        </row>
        <row r="12750">
          <cell r="A12750" t="str">
            <v>A214484P</v>
          </cell>
          <cell r="B12750" t="str">
            <v>TUBE ASM., TURBO WATER OUTLET (L.B.)</v>
          </cell>
          <cell r="C12750">
            <v>150.96</v>
          </cell>
          <cell r="D12750">
            <v>215.66</v>
          </cell>
          <cell r="E12750">
            <v>59.952300000000001</v>
          </cell>
        </row>
        <row r="12751">
          <cell r="A12751" t="str">
            <v>A214487</v>
          </cell>
          <cell r="B12751" t="str">
            <v>PIPE ASM., PRELUBE OUTLET</v>
          </cell>
          <cell r="C12751">
            <v>203.69</v>
          </cell>
          <cell r="D12751">
            <v>290.99</v>
          </cell>
          <cell r="E12751">
            <v>137.36320000000001</v>
          </cell>
        </row>
        <row r="12752">
          <cell r="A12752" t="str">
            <v>A214507</v>
          </cell>
          <cell r="B12752" t="str">
            <v>FLANGE ASM., OIL COOLER WATER OUTLET</v>
          </cell>
          <cell r="C12752">
            <v>274.55</v>
          </cell>
          <cell r="D12752">
            <v>392.21</v>
          </cell>
          <cell r="E12752">
            <v>240.57581999999999</v>
          </cell>
        </row>
        <row r="12753">
          <cell r="A12753" t="str">
            <v>A214544</v>
          </cell>
          <cell r="B12753" t="str">
            <v>TUBE ASM., AUX WATER INLET</v>
          </cell>
          <cell r="C12753">
            <v>264.79000000000002</v>
          </cell>
          <cell r="D12753">
            <v>378.27</v>
          </cell>
          <cell r="E12753">
            <v>262.30461000000003</v>
          </cell>
        </row>
        <row r="12754">
          <cell r="A12754" t="str">
            <v>A214575</v>
          </cell>
          <cell r="B12754" t="str">
            <v>CABLE, JUMPER</v>
          </cell>
          <cell r="C12754">
            <v>2.13</v>
          </cell>
          <cell r="D12754">
            <v>3.05</v>
          </cell>
          <cell r="E12754">
            <v>40.300260000000002</v>
          </cell>
        </row>
        <row r="12755">
          <cell r="A12755" t="str">
            <v>A214576</v>
          </cell>
          <cell r="B12755" t="str">
            <v>CABLE, JUMPER</v>
          </cell>
          <cell r="C12755">
            <v>12.59</v>
          </cell>
          <cell r="D12755">
            <v>17.98</v>
          </cell>
          <cell r="E12755">
            <v>43.86656</v>
          </cell>
        </row>
        <row r="12756">
          <cell r="A12756" t="str">
            <v>A214677</v>
          </cell>
          <cell r="B12756" t="str">
            <v>TUBE, AIR DUCT W/O AIR CLEANERS FOR OIL BREATHERS</v>
          </cell>
          <cell r="C12756">
            <v>199.98</v>
          </cell>
          <cell r="D12756">
            <v>285.69</v>
          </cell>
          <cell r="E12756">
            <v>147.07679999999999</v>
          </cell>
        </row>
        <row r="12757">
          <cell r="A12757" t="str">
            <v>A214677A</v>
          </cell>
          <cell r="B12757" t="str">
            <v>TUBE, AIR DUCT W/O AIR CLEANERS FOR OIL BREATHERS</v>
          </cell>
          <cell r="C12757">
            <v>199.98</v>
          </cell>
          <cell r="D12757">
            <v>285.69</v>
          </cell>
          <cell r="E12757">
            <v>147.07679999999999</v>
          </cell>
        </row>
        <row r="12758">
          <cell r="A12758" t="str">
            <v>A214678A</v>
          </cell>
          <cell r="B12758" t="str">
            <v>SHIM PACK, INTERCOOLER BRACKET</v>
          </cell>
          <cell r="C12758">
            <v>7.75</v>
          </cell>
          <cell r="D12758">
            <v>11.07</v>
          </cell>
          <cell r="E12758">
            <v>5.9383999999999997</v>
          </cell>
        </row>
        <row r="12759">
          <cell r="A12759" t="str">
            <v>A250238</v>
          </cell>
          <cell r="B12759" t="str">
            <v>PUSH ROD ASSY</v>
          </cell>
          <cell r="C12759">
            <v>94.4</v>
          </cell>
          <cell r="D12759">
            <v>134.86000000000001</v>
          </cell>
          <cell r="E12759">
            <v>50.318629999999999</v>
          </cell>
        </row>
        <row r="12760">
          <cell r="A12760" t="str">
            <v>A251016A</v>
          </cell>
          <cell r="B12760" t="str">
            <v>WYE, EXHAUST OUTLET</v>
          </cell>
          <cell r="C12760">
            <v>1292.4000000000001</v>
          </cell>
          <cell r="D12760">
            <v>1846.29</v>
          </cell>
          <cell r="E12760">
            <v>1085.53061</v>
          </cell>
        </row>
        <row r="12761">
          <cell r="A12761" t="str">
            <v>A251056B</v>
          </cell>
          <cell r="B12761" t="str">
            <v>TUBE, COMPRESSOR AIR INLET, LB</v>
          </cell>
          <cell r="C12761">
            <v>1609</v>
          </cell>
          <cell r="D12761">
            <v>2298.5700000000002</v>
          </cell>
          <cell r="E12761">
            <v>896.76882000000001</v>
          </cell>
        </row>
        <row r="12762">
          <cell r="A12762" t="str">
            <v>A251083A</v>
          </cell>
          <cell r="B12762" t="str">
            <v>TUBE ASM., BYPASS, JACKET WATER</v>
          </cell>
          <cell r="C12762">
            <v>314.19</v>
          </cell>
          <cell r="D12762">
            <v>448.85</v>
          </cell>
          <cell r="E12762">
            <v>283.55063999999999</v>
          </cell>
        </row>
        <row r="12763">
          <cell r="A12763" t="str">
            <v>A251095</v>
          </cell>
          <cell r="B12763" t="str">
            <v>BRACKET, ECM</v>
          </cell>
          <cell r="C12763">
            <v>199.3</v>
          </cell>
          <cell r="D12763">
            <v>284.70999999999998</v>
          </cell>
          <cell r="E12763">
            <v>73.419839999999994</v>
          </cell>
        </row>
        <row r="12764">
          <cell r="A12764" t="str">
            <v>A251128A</v>
          </cell>
          <cell r="B12764" t="str">
            <v>PIPE, BREATHER SEPARATOR OUTLET</v>
          </cell>
          <cell r="C12764">
            <v>291.32</v>
          </cell>
          <cell r="D12764">
            <v>416.17</v>
          </cell>
          <cell r="E12764">
            <v>308.40053</v>
          </cell>
        </row>
        <row r="12765">
          <cell r="A12765" t="str">
            <v>A251151A</v>
          </cell>
          <cell r="B12765" t="str">
            <v>TUBE, BREATHER SEPARATOR INLET</v>
          </cell>
          <cell r="C12765">
            <v>266.17</v>
          </cell>
          <cell r="D12765">
            <v>380.24</v>
          </cell>
          <cell r="E12765">
            <v>242.14525</v>
          </cell>
        </row>
        <row r="12766">
          <cell r="A12766" t="str">
            <v>A257015A</v>
          </cell>
          <cell r="B12766" t="str">
            <v>GEAR,IDLER,ASM.</v>
          </cell>
          <cell r="C12766">
            <v>2140.8200000000002</v>
          </cell>
          <cell r="D12766">
            <v>3058.31</v>
          </cell>
          <cell r="E12766">
            <v>603.47547999999995</v>
          </cell>
        </row>
        <row r="12767">
          <cell r="A12767" t="str">
            <v>A257081B</v>
          </cell>
          <cell r="B12767" t="str">
            <v>GEAR,OIL PUMP ASM</v>
          </cell>
          <cell r="C12767">
            <v>910.1</v>
          </cell>
          <cell r="D12767">
            <v>1300.1400000000001</v>
          </cell>
          <cell r="E12767">
            <v>684.84</v>
          </cell>
        </row>
        <row r="12768">
          <cell r="A12768" t="str">
            <v>A257082D</v>
          </cell>
          <cell r="B12768" t="str">
            <v>COVER, REAR OIL PUMP</v>
          </cell>
          <cell r="C12768">
            <v>260.45999999999998</v>
          </cell>
          <cell r="D12768">
            <v>372.08</v>
          </cell>
          <cell r="E12768">
            <v>243.44068999999999</v>
          </cell>
        </row>
        <row r="12769">
          <cell r="A12769" t="str">
            <v>A257085B</v>
          </cell>
          <cell r="B12769" t="str">
            <v>GEAR,OIL PUMP ASM.</v>
          </cell>
          <cell r="C12769">
            <v>588.01</v>
          </cell>
          <cell r="D12769">
            <v>840.02</v>
          </cell>
          <cell r="E12769">
            <v>588.43200000000002</v>
          </cell>
        </row>
        <row r="12770">
          <cell r="A12770" t="str">
            <v>A257124B</v>
          </cell>
          <cell r="B12770" t="str">
            <v>DOOR ASM., OIL PAN</v>
          </cell>
          <cell r="C12770">
            <v>1179.1500000000001</v>
          </cell>
          <cell r="D12770">
            <v>1684.5</v>
          </cell>
          <cell r="E12770">
            <v>388.19997999999998</v>
          </cell>
        </row>
        <row r="12771">
          <cell r="A12771" t="str">
            <v>A257141</v>
          </cell>
          <cell r="B12771" t="str">
            <v>MANIFOLD INTAKE ASM</v>
          </cell>
          <cell r="C12771">
            <v>2972.3</v>
          </cell>
          <cell r="D12771">
            <v>4246.1400000000003</v>
          </cell>
          <cell r="E12771">
            <v>1713.6014</v>
          </cell>
        </row>
        <row r="12772">
          <cell r="A12772" t="str">
            <v>A257241</v>
          </cell>
          <cell r="B12772" t="str">
            <v>MANIFOLD INTAKE ASM</v>
          </cell>
          <cell r="C12772">
            <v>2439.04</v>
          </cell>
          <cell r="D12772">
            <v>3484.34</v>
          </cell>
          <cell r="E12772">
            <v>1283.5703000000001</v>
          </cell>
        </row>
        <row r="12773">
          <cell r="A12773" t="str">
            <v>A257241E</v>
          </cell>
          <cell r="B12773" t="str">
            <v>MANIFOLD ASM.,INTAKE</v>
          </cell>
          <cell r="C12773">
            <v>3041.3</v>
          </cell>
          <cell r="D12773">
            <v>4344.71</v>
          </cell>
          <cell r="E12773">
            <v>1460.2885000000001</v>
          </cell>
        </row>
        <row r="12774">
          <cell r="A12774" t="str">
            <v>A257311C</v>
          </cell>
          <cell r="B12774" t="str">
            <v>NBL CRANKSHAFT ASM.</v>
          </cell>
          <cell r="C12774">
            <v>72082.210000000006</v>
          </cell>
          <cell r="D12774">
            <v>102974.59</v>
          </cell>
          <cell r="E12774">
            <v>24490.574949999998</v>
          </cell>
        </row>
        <row r="12775">
          <cell r="A12775" t="str">
            <v>A257511</v>
          </cell>
          <cell r="B12775" t="str">
            <v>NBL CRANKSHAFT ASM</v>
          </cell>
          <cell r="C12775">
            <v>59706.66</v>
          </cell>
          <cell r="D12775">
            <v>85295.23</v>
          </cell>
          <cell r="E12775">
            <v>25053.208449999998</v>
          </cell>
        </row>
        <row r="12776">
          <cell r="A12776" t="str">
            <v>A257620B</v>
          </cell>
          <cell r="B12776" t="str">
            <v>NBL. CRANKCASE ASSEMBLY</v>
          </cell>
          <cell r="C12776">
            <v>67000</v>
          </cell>
          <cell r="D12776">
            <v>95714.285714285725</v>
          </cell>
          <cell r="E12776">
            <v>25410.462169999999</v>
          </cell>
        </row>
        <row r="12777">
          <cell r="A12777" t="str">
            <v>A257623C</v>
          </cell>
          <cell r="B12777" t="str">
            <v>NBL CAMSHAFT ASM.</v>
          </cell>
          <cell r="C12777">
            <v>6729.98</v>
          </cell>
          <cell r="D12777">
            <v>9614.26</v>
          </cell>
          <cell r="E12777">
            <v>2916.4955799999998</v>
          </cell>
        </row>
        <row r="12778">
          <cell r="A12778" t="str">
            <v>A257841B</v>
          </cell>
          <cell r="B12778" t="str">
            <v>MANIFOLD, INTAKE</v>
          </cell>
          <cell r="C12778">
            <v>15700.37</v>
          </cell>
          <cell r="D12778">
            <v>22429.1</v>
          </cell>
          <cell r="E12778">
            <v>8304.3271600000007</v>
          </cell>
        </row>
        <row r="12779">
          <cell r="A12779" t="str">
            <v>A27970</v>
          </cell>
          <cell r="B12779" t="str">
            <v>BELT SET</v>
          </cell>
          <cell r="C12779">
            <v>222.36</v>
          </cell>
          <cell r="D12779">
            <v>317.66000000000003</v>
          </cell>
          <cell r="E12779">
            <v>58.065800000000003</v>
          </cell>
        </row>
        <row r="12780">
          <cell r="A12780" t="str">
            <v>A280006A</v>
          </cell>
          <cell r="B12780" t="str">
            <v>NBL PIN ASSY, PISTON</v>
          </cell>
          <cell r="C12780">
            <v>1473.87</v>
          </cell>
          <cell r="D12780">
            <v>2105.5300000000002</v>
          </cell>
          <cell r="E12780">
            <v>373.51477</v>
          </cell>
        </row>
        <row r="12781">
          <cell r="A12781" t="str">
            <v>A280011E</v>
          </cell>
          <cell r="B12781" t="str">
            <v>CRANKSHAFT ASSY FOR HYDROLASTIC DAMPER - 12V-AT27GL</v>
          </cell>
          <cell r="C12781">
            <v>102455.72</v>
          </cell>
          <cell r="D12781">
            <v>146365.31</v>
          </cell>
          <cell r="E12781">
            <v>34344.959999999999</v>
          </cell>
        </row>
        <row r="12782">
          <cell r="A12782" t="str">
            <v>A280013J</v>
          </cell>
          <cell r="B12782" t="str">
            <v>FLYWHEEL ASM,STD CPLG</v>
          </cell>
          <cell r="C12782">
            <v>9838.1299999999992</v>
          </cell>
          <cell r="D12782">
            <v>14054.47</v>
          </cell>
          <cell r="E12782">
            <v>4919.0648000000001</v>
          </cell>
        </row>
        <row r="12783">
          <cell r="A12783" t="str">
            <v>A280013W</v>
          </cell>
          <cell r="B12783" t="str">
            <v>FLYWHEEL ASSEMBLY</v>
          </cell>
          <cell r="C12783">
            <v>14934.74</v>
          </cell>
          <cell r="D12783">
            <v>21335.35</v>
          </cell>
          <cell r="E12783">
            <v>6548.0479999999998</v>
          </cell>
        </row>
        <row r="12784">
          <cell r="A12784" t="str">
            <v>A280014</v>
          </cell>
          <cell r="B12784" t="str">
            <v>OIL PAN ASSEMBLY</v>
          </cell>
          <cell r="C12784">
            <v>14806.26</v>
          </cell>
          <cell r="D12784">
            <v>21151.8</v>
          </cell>
          <cell r="E12784">
            <v>9580.5216</v>
          </cell>
        </row>
        <row r="12785">
          <cell r="A12785" t="str">
            <v>A280015C</v>
          </cell>
          <cell r="B12785" t="str">
            <v>GEAR, IDLER, ASM.</v>
          </cell>
          <cell r="C12785">
            <v>17570.98</v>
          </cell>
          <cell r="D12785">
            <v>25101.39</v>
          </cell>
          <cell r="E12785">
            <v>7215.2561999999998</v>
          </cell>
        </row>
        <row r="12786">
          <cell r="A12786" t="str">
            <v>A280036C</v>
          </cell>
          <cell r="B12786" t="str">
            <v>NBL VALVE,EXHAUST &amp; INT</v>
          </cell>
          <cell r="C12786">
            <v>267</v>
          </cell>
          <cell r="D12786">
            <v>381.43</v>
          </cell>
          <cell r="E12786">
            <v>82.94</v>
          </cell>
        </row>
        <row r="12787">
          <cell r="A12787" t="str">
            <v>A280038</v>
          </cell>
          <cell r="B12787" t="str">
            <v>ROD,PUSH ASSY</v>
          </cell>
          <cell r="C12787">
            <v>273.93</v>
          </cell>
          <cell r="D12787">
            <v>391.33</v>
          </cell>
          <cell r="E12787">
            <v>63.793599999999998</v>
          </cell>
        </row>
        <row r="12788">
          <cell r="A12788" t="str">
            <v>A280065</v>
          </cell>
          <cell r="B12788" t="str">
            <v>ROCKER ARM ASSY, MAIN</v>
          </cell>
          <cell r="C12788">
            <v>313.5</v>
          </cell>
          <cell r="D12788">
            <v>447.86</v>
          </cell>
          <cell r="E12788">
            <v>113.464</v>
          </cell>
        </row>
        <row r="12789">
          <cell r="A12789" t="str">
            <v>A280066</v>
          </cell>
          <cell r="B12789" t="str">
            <v>ROCKER ARM,AUXILARY,ASM</v>
          </cell>
          <cell r="C12789">
            <v>230.04</v>
          </cell>
          <cell r="D12789">
            <v>328.63</v>
          </cell>
          <cell r="E12789">
            <v>108.82559999999999</v>
          </cell>
        </row>
        <row r="12790">
          <cell r="A12790" t="str">
            <v>A280069B</v>
          </cell>
          <cell r="B12790" t="str">
            <v>SHAFT,ROCKER ARM,ASM</v>
          </cell>
          <cell r="C12790">
            <v>360.96</v>
          </cell>
          <cell r="D12790">
            <v>515.66</v>
          </cell>
          <cell r="E12790">
            <v>53.56</v>
          </cell>
        </row>
        <row r="12791">
          <cell r="A12791" t="str">
            <v>A280082</v>
          </cell>
          <cell r="B12791" t="str">
            <v>COVER, OIL PUMP ASSY</v>
          </cell>
          <cell r="C12791">
            <v>1008.1</v>
          </cell>
          <cell r="D12791">
            <v>1440.14</v>
          </cell>
          <cell r="E12791">
            <v>693.29625999999996</v>
          </cell>
        </row>
        <row r="12792">
          <cell r="A12792" t="str">
            <v>A280091A</v>
          </cell>
          <cell r="B12792" t="str">
            <v>CATCHER, OIL ASSEMBLY</v>
          </cell>
          <cell r="C12792">
            <v>1557.41</v>
          </cell>
          <cell r="D12792">
            <v>2224.87</v>
          </cell>
          <cell r="E12792">
            <v>617.47853999999995</v>
          </cell>
        </row>
        <row r="12793">
          <cell r="A12793" t="str">
            <v>A280092A</v>
          </cell>
          <cell r="B12793" t="str">
            <v>GEAR SET,GOV DRIVE BEVEL</v>
          </cell>
          <cell r="C12793">
            <v>624.51</v>
          </cell>
          <cell r="D12793">
            <v>892.16</v>
          </cell>
          <cell r="E12793">
            <v>236.06804</v>
          </cell>
        </row>
        <row r="12794">
          <cell r="A12794" t="str">
            <v>A280105</v>
          </cell>
          <cell r="B12794" t="str">
            <v>RING, OIL SCRAPER</v>
          </cell>
          <cell r="C12794">
            <v>157.58000000000001</v>
          </cell>
          <cell r="D12794">
            <v>225.12</v>
          </cell>
          <cell r="E12794">
            <v>51.840359999999997</v>
          </cell>
        </row>
        <row r="12795">
          <cell r="A12795" t="str">
            <v>A280107K</v>
          </cell>
          <cell r="B12795" t="str">
            <v>NBL ROD,CONNECTING,ASM.</v>
          </cell>
          <cell r="C12795">
            <v>6136.52</v>
          </cell>
          <cell r="D12795">
            <v>8766.4599999999991</v>
          </cell>
          <cell r="E12795">
            <v>3088.5299199999999</v>
          </cell>
        </row>
        <row r="12796">
          <cell r="A12796" t="str">
            <v>A280110S</v>
          </cell>
          <cell r="B12796" t="str">
            <v>NBL BEARING,CONNECTING ROD</v>
          </cell>
          <cell r="C12796">
            <v>518.79</v>
          </cell>
          <cell r="D12796">
            <v>741.13</v>
          </cell>
          <cell r="E12796">
            <v>154.50239999999999</v>
          </cell>
        </row>
        <row r="12797">
          <cell r="A12797" t="str">
            <v>A280110T</v>
          </cell>
          <cell r="B12797" t="str">
            <v>NBL BEARING, CONNECTING ROD</v>
          </cell>
          <cell r="C12797">
            <v>513.08000000000004</v>
          </cell>
          <cell r="D12797">
            <v>732.97</v>
          </cell>
          <cell r="E12797">
            <v>177.684</v>
          </cell>
        </row>
        <row r="12798">
          <cell r="A12798" t="str">
            <v>A280112</v>
          </cell>
          <cell r="B12798" t="str">
            <v>GEAR,CRANKSHAFT,REAR,ASM</v>
          </cell>
          <cell r="C12798">
            <v>5211.79</v>
          </cell>
          <cell r="D12798">
            <v>7445.42</v>
          </cell>
          <cell r="E12798">
            <v>1442.1585700000001</v>
          </cell>
        </row>
        <row r="12799">
          <cell r="A12799" t="str">
            <v>A280118S</v>
          </cell>
          <cell r="B12799" t="str">
            <v>NBL BEARING,CRANKSHAFT MAIN</v>
          </cell>
          <cell r="C12799">
            <v>550.45000000000005</v>
          </cell>
          <cell r="D12799">
            <v>786.36</v>
          </cell>
          <cell r="E12799">
            <v>186.3784</v>
          </cell>
        </row>
        <row r="12800">
          <cell r="A12800" t="str">
            <v>A280118T</v>
          </cell>
          <cell r="B12800" t="str">
            <v>NBL BEARING, CRANKSHAFT MAIN</v>
          </cell>
          <cell r="C12800">
            <v>596.61</v>
          </cell>
          <cell r="D12800">
            <v>852.3</v>
          </cell>
          <cell r="E12800">
            <v>172.75624999999999</v>
          </cell>
        </row>
        <row r="12801">
          <cell r="A12801" t="str">
            <v>A280169B</v>
          </cell>
          <cell r="B12801" t="str">
            <v>SHAFT,AUX ROCKER ARM,ASM</v>
          </cell>
          <cell r="C12801">
            <v>164.38</v>
          </cell>
          <cell r="D12801">
            <v>234.82</v>
          </cell>
          <cell r="E12801">
            <v>39</v>
          </cell>
        </row>
        <row r="12802">
          <cell r="A12802" t="str">
            <v>A280191</v>
          </cell>
          <cell r="B12802" t="str">
            <v>RETAINER, OIL ASM FRONT</v>
          </cell>
          <cell r="C12802">
            <v>1344.8</v>
          </cell>
          <cell r="D12802">
            <v>1921.14</v>
          </cell>
          <cell r="E12802">
            <v>848.40526</v>
          </cell>
        </row>
        <row r="12803">
          <cell r="A12803" t="str">
            <v>A280214</v>
          </cell>
          <cell r="B12803" t="str">
            <v>OIL PAN ASSEMBLY</v>
          </cell>
          <cell r="C12803">
            <v>15879.85</v>
          </cell>
          <cell r="D12803">
            <v>22685.5</v>
          </cell>
          <cell r="E12803">
            <v>10275.200000000001</v>
          </cell>
        </row>
        <row r="12804">
          <cell r="A12804" t="str">
            <v>A280215B</v>
          </cell>
          <cell r="B12804" t="str">
            <v>GEAR ASSY, IDLER</v>
          </cell>
          <cell r="C12804">
            <v>4392.07</v>
          </cell>
          <cell r="D12804">
            <v>6274.39</v>
          </cell>
          <cell r="E12804">
            <v>1804.48218</v>
          </cell>
        </row>
        <row r="12805">
          <cell r="A12805" t="str">
            <v>A280218D</v>
          </cell>
          <cell r="B12805" t="str">
            <v>NBL BEARING,CRANKSHAFT MAIN</v>
          </cell>
          <cell r="C12805">
            <v>682.38</v>
          </cell>
          <cell r="D12805">
            <v>974.83</v>
          </cell>
          <cell r="E12805">
            <v>174.2</v>
          </cell>
        </row>
        <row r="12806">
          <cell r="A12806" t="str">
            <v>A280223F</v>
          </cell>
          <cell r="B12806" t="str">
            <v>CAMSHAFT ASM., REAR END, RIGHT BANK</v>
          </cell>
          <cell r="C12806">
            <v>3728.35</v>
          </cell>
          <cell r="D12806">
            <v>5326.21</v>
          </cell>
          <cell r="E12806">
            <v>2601.5677000000001</v>
          </cell>
        </row>
        <row r="12807">
          <cell r="A12807" t="str">
            <v>A280223G</v>
          </cell>
          <cell r="B12807" t="str">
            <v>CAMSHAFT ASM., REAR END, LEFT BANK</v>
          </cell>
          <cell r="C12807">
            <v>3771.75</v>
          </cell>
          <cell r="D12807">
            <v>5388.21</v>
          </cell>
          <cell r="E12807">
            <v>2560.1756999999998</v>
          </cell>
        </row>
        <row r="12808">
          <cell r="A12808" t="str">
            <v>A280290</v>
          </cell>
          <cell r="B12808" t="str">
            <v>RETAINER,OIL,ASSY.</v>
          </cell>
          <cell r="C12808">
            <v>10204.42</v>
          </cell>
          <cell r="D12808">
            <v>14577.74</v>
          </cell>
          <cell r="E12808">
            <v>3359.2</v>
          </cell>
        </row>
        <row r="12809">
          <cell r="A12809" t="str">
            <v>A280391A</v>
          </cell>
          <cell r="B12809" t="str">
            <v>RETAINER,OIL,FRONT,ASM</v>
          </cell>
          <cell r="C12809">
            <v>974.1</v>
          </cell>
          <cell r="D12809">
            <v>1391.57</v>
          </cell>
          <cell r="E12809">
            <v>809.12354000000005</v>
          </cell>
        </row>
        <row r="12810">
          <cell r="A12810" t="str">
            <v>A280760</v>
          </cell>
          <cell r="B12810" t="str">
            <v>HOUSING,W.PUMP,ASSY</v>
          </cell>
          <cell r="C12810">
            <v>592.20000000000005</v>
          </cell>
          <cell r="D12810">
            <v>846.01</v>
          </cell>
          <cell r="E12810">
            <v>579.10900000000004</v>
          </cell>
        </row>
        <row r="12811">
          <cell r="A12811" t="str">
            <v>A285039D</v>
          </cell>
          <cell r="B12811" t="str">
            <v>COVER, ROCKER ARM</v>
          </cell>
          <cell r="C12811">
            <v>297.45999999999998</v>
          </cell>
          <cell r="D12811">
            <v>424.95</v>
          </cell>
          <cell r="E12811">
            <v>84.874399999999994</v>
          </cell>
        </row>
        <row r="12812">
          <cell r="A12812" t="str">
            <v>A285072A</v>
          </cell>
          <cell r="B12812" t="str">
            <v>CARBURETOR ASSEMBLY</v>
          </cell>
          <cell r="C12812">
            <v>7069.18</v>
          </cell>
          <cell r="D12812">
            <v>10098.83</v>
          </cell>
          <cell r="E12812">
            <v>6398.4699499999997</v>
          </cell>
        </row>
        <row r="12813">
          <cell r="A12813" t="str">
            <v>A287006A</v>
          </cell>
          <cell r="B12813" t="str">
            <v>NBL PIN, PISTON, ASM.</v>
          </cell>
          <cell r="C12813">
            <v>2114.73</v>
          </cell>
          <cell r="D12813">
            <v>3021.04</v>
          </cell>
          <cell r="E12813">
            <v>283.46949000000001</v>
          </cell>
        </row>
        <row r="12814">
          <cell r="A12814" t="str">
            <v>A290104A</v>
          </cell>
          <cell r="B12814" t="str">
            <v>DIPSTICK ASSY</v>
          </cell>
          <cell r="C12814">
            <v>573.98</v>
          </cell>
          <cell r="D12814">
            <v>819.97</v>
          </cell>
          <cell r="E12814">
            <v>349.44</v>
          </cell>
        </row>
        <row r="12815">
          <cell r="A12815" t="str">
            <v>A290110</v>
          </cell>
          <cell r="B12815" t="str">
            <v>TUBE,PROTECTION ASSY</v>
          </cell>
          <cell r="C12815">
            <v>156.05000000000001</v>
          </cell>
          <cell r="D12815">
            <v>222.93</v>
          </cell>
          <cell r="E12815">
            <v>136.82601</v>
          </cell>
        </row>
        <row r="12816">
          <cell r="A12816" t="str">
            <v>A290165A</v>
          </cell>
          <cell r="B12816" t="str">
            <v>GASKET ASM., GEAR COVER</v>
          </cell>
          <cell r="C12816">
            <v>79.56</v>
          </cell>
          <cell r="D12816">
            <v>113.66</v>
          </cell>
          <cell r="E12816">
            <v>14.154400000000001</v>
          </cell>
        </row>
        <row r="12817">
          <cell r="A12817" t="str">
            <v>A290167C</v>
          </cell>
          <cell r="B12817" t="str">
            <v>COVER</v>
          </cell>
          <cell r="C12817">
            <v>84.16</v>
          </cell>
          <cell r="D12817">
            <v>120.23</v>
          </cell>
          <cell r="E12817">
            <v>73.189549999999997</v>
          </cell>
        </row>
        <row r="12818">
          <cell r="A12818" t="str">
            <v>A290173</v>
          </cell>
          <cell r="B12818" t="str">
            <v>NOZZLE,LUBE OIL-ASSY</v>
          </cell>
          <cell r="C12818">
            <v>88.62</v>
          </cell>
          <cell r="D12818">
            <v>126.59</v>
          </cell>
          <cell r="E12818">
            <v>42.400799999999997</v>
          </cell>
        </row>
        <row r="12819">
          <cell r="A12819" t="str">
            <v>A290173A</v>
          </cell>
          <cell r="B12819" t="str">
            <v>NOZZLE,VIB DAMP COOL,ASM</v>
          </cell>
          <cell r="C12819">
            <v>55.87</v>
          </cell>
          <cell r="D12819">
            <v>79.819999999999993</v>
          </cell>
          <cell r="E12819">
            <v>37.675849999999997</v>
          </cell>
        </row>
        <row r="12820">
          <cell r="A12820" t="str">
            <v>A290191B</v>
          </cell>
          <cell r="B12820" t="str">
            <v>BRKT ASM,TIMING POINTER</v>
          </cell>
          <cell r="C12820">
            <v>197.74</v>
          </cell>
          <cell r="D12820">
            <v>282.48</v>
          </cell>
          <cell r="E12820">
            <v>133.34469999999999</v>
          </cell>
        </row>
        <row r="12821">
          <cell r="A12821" t="str">
            <v>A290318</v>
          </cell>
          <cell r="B12821" t="str">
            <v>FLANGE ASM., LUBE OIL</v>
          </cell>
          <cell r="C12821">
            <v>242.4</v>
          </cell>
          <cell r="D12821">
            <v>346.29</v>
          </cell>
          <cell r="E12821">
            <v>163.95510999999999</v>
          </cell>
        </row>
        <row r="12822">
          <cell r="A12822" t="str">
            <v>A290321</v>
          </cell>
          <cell r="B12822" t="str">
            <v>GASKET ASSY</v>
          </cell>
          <cell r="C12822">
            <v>21.6</v>
          </cell>
          <cell r="D12822">
            <v>30.86</v>
          </cell>
          <cell r="E12822">
            <v>5.0232000000000001</v>
          </cell>
        </row>
        <row r="12823">
          <cell r="A12823" t="str">
            <v>A290359B</v>
          </cell>
          <cell r="B12823" t="str">
            <v>SUPPORT,CAM BRG,ASM</v>
          </cell>
          <cell r="C12823">
            <v>879.05</v>
          </cell>
          <cell r="D12823">
            <v>1255.78</v>
          </cell>
          <cell r="E12823">
            <v>387.04799000000003</v>
          </cell>
        </row>
        <row r="12824">
          <cell r="A12824" t="str">
            <v>A290359C</v>
          </cell>
          <cell r="B12824" t="str">
            <v>SUPPORT,CAM BRG,ASM</v>
          </cell>
          <cell r="C12824">
            <v>860.7</v>
          </cell>
          <cell r="D12824">
            <v>1229.57</v>
          </cell>
          <cell r="E12824">
            <v>581.37383</v>
          </cell>
        </row>
        <row r="12825">
          <cell r="A12825" t="str">
            <v>A290363</v>
          </cell>
          <cell r="B12825" t="str">
            <v>SUPPORT,VALVE GEAR</v>
          </cell>
          <cell r="C12825">
            <v>28.39</v>
          </cell>
          <cell r="D12825">
            <v>40.56</v>
          </cell>
          <cell r="E12825">
            <v>19.1464</v>
          </cell>
        </row>
        <row r="12826">
          <cell r="A12826" t="str">
            <v>A290365A</v>
          </cell>
          <cell r="B12826" t="str">
            <v>SUPPORT,THRUST BRG,ASM</v>
          </cell>
          <cell r="C12826">
            <v>906.71</v>
          </cell>
          <cell r="D12826">
            <v>1295.3</v>
          </cell>
          <cell r="E12826">
            <v>293.51461</v>
          </cell>
        </row>
        <row r="12827">
          <cell r="A12827" t="str">
            <v>A290373C</v>
          </cell>
          <cell r="B12827" t="str">
            <v>SHAFT,ROCKER ARM ROLLER</v>
          </cell>
          <cell r="C12827">
            <v>98</v>
          </cell>
          <cell r="D12827">
            <v>140</v>
          </cell>
          <cell r="E12827">
            <v>33.571199999999997</v>
          </cell>
        </row>
        <row r="12828">
          <cell r="A12828" t="str">
            <v>A290375B</v>
          </cell>
          <cell r="B12828" t="str">
            <v>SHAFT, CAM ROCKER ARM</v>
          </cell>
          <cell r="C12828">
            <v>267.51</v>
          </cell>
          <cell r="D12828">
            <v>382.15</v>
          </cell>
          <cell r="E12828">
            <v>46.54</v>
          </cell>
        </row>
        <row r="12829">
          <cell r="A12829" t="str">
            <v>A290436</v>
          </cell>
          <cell r="B12829" t="str">
            <v>SWITCH,FLOW ASSY</v>
          </cell>
          <cell r="C12829">
            <v>187.2</v>
          </cell>
          <cell r="D12829">
            <v>267.43</v>
          </cell>
          <cell r="E12829">
            <v>103.26625</v>
          </cell>
        </row>
        <row r="12830">
          <cell r="A12830" t="str">
            <v>A290594</v>
          </cell>
          <cell r="B12830" t="str">
            <v>VALVE,DELIVERY ASSY</v>
          </cell>
          <cell r="C12830">
            <v>69.16</v>
          </cell>
          <cell r="D12830">
            <v>98.79</v>
          </cell>
          <cell r="E12830">
            <v>46.63693</v>
          </cell>
        </row>
        <row r="12831">
          <cell r="A12831" t="str">
            <v>A290783B</v>
          </cell>
          <cell r="B12831" t="str">
            <v>HOUSING ASSY, BEARING</v>
          </cell>
          <cell r="C12831">
            <v>1079.6500000000001</v>
          </cell>
          <cell r="D12831">
            <v>1542.36</v>
          </cell>
          <cell r="E12831">
            <v>759.30470000000003</v>
          </cell>
        </row>
        <row r="12832">
          <cell r="A12832" t="str">
            <v>A291064</v>
          </cell>
          <cell r="B12832" t="str">
            <v>HSG,CRKCASE VENT ASS</v>
          </cell>
          <cell r="C12832">
            <v>772.97</v>
          </cell>
          <cell r="D12832">
            <v>1104.24</v>
          </cell>
          <cell r="E12832">
            <v>782.95254</v>
          </cell>
        </row>
        <row r="12833">
          <cell r="A12833" t="str">
            <v>A291356B</v>
          </cell>
          <cell r="B12833" t="str">
            <v>TUBE ASM., DRAIN WATER</v>
          </cell>
          <cell r="C12833">
            <v>327.85</v>
          </cell>
          <cell r="D12833">
            <v>468.35</v>
          </cell>
          <cell r="E12833">
            <v>249.72055</v>
          </cell>
        </row>
        <row r="12834">
          <cell r="A12834" t="str">
            <v>A291356C</v>
          </cell>
          <cell r="B12834" t="str">
            <v>TUBE ASM., DRAIN WATER</v>
          </cell>
          <cell r="C12834">
            <v>102.75</v>
          </cell>
          <cell r="D12834">
            <v>146.78</v>
          </cell>
          <cell r="E12834">
            <v>76.896270000000001</v>
          </cell>
        </row>
        <row r="12835">
          <cell r="A12835" t="str">
            <v>A291604</v>
          </cell>
          <cell r="B12835" t="str">
            <v>TUBE,LUBE OIL ASSY</v>
          </cell>
          <cell r="C12835">
            <v>995.62</v>
          </cell>
          <cell r="D12835">
            <v>1422.32</v>
          </cell>
          <cell r="E12835">
            <v>482.76549999999997</v>
          </cell>
        </row>
        <row r="12836">
          <cell r="A12836" t="str">
            <v>A291619</v>
          </cell>
          <cell r="B12836" t="str">
            <v>TUBE ASSY, LUBE OIL</v>
          </cell>
          <cell r="C12836">
            <v>309.08</v>
          </cell>
          <cell r="D12836">
            <v>441.54</v>
          </cell>
          <cell r="E12836">
            <v>271.14449999999999</v>
          </cell>
        </row>
        <row r="12837">
          <cell r="A12837" t="str">
            <v>A291621</v>
          </cell>
          <cell r="B12837" t="str">
            <v>TUBE ASSY, LUBE OIL</v>
          </cell>
          <cell r="C12837">
            <v>150.30000000000001</v>
          </cell>
          <cell r="D12837">
            <v>214.71</v>
          </cell>
          <cell r="E12837">
            <v>116.49872000000001</v>
          </cell>
        </row>
        <row r="12838">
          <cell r="A12838" t="str">
            <v>A291626</v>
          </cell>
          <cell r="B12838" t="str">
            <v>TUBE,LUB OIL BRG SUPPORT</v>
          </cell>
          <cell r="C12838">
            <v>240.24</v>
          </cell>
          <cell r="D12838">
            <v>343.21</v>
          </cell>
          <cell r="E12838">
            <v>215.31283999999999</v>
          </cell>
        </row>
        <row r="12839">
          <cell r="A12839" t="str">
            <v>A291633</v>
          </cell>
          <cell r="B12839" t="str">
            <v>TUBE ASSY, LUBE OIL</v>
          </cell>
          <cell r="C12839">
            <v>186.75</v>
          </cell>
          <cell r="D12839">
            <v>266.79000000000002</v>
          </cell>
          <cell r="E12839">
            <v>177.32249999999999</v>
          </cell>
        </row>
        <row r="12840">
          <cell r="A12840" t="str">
            <v>A291636</v>
          </cell>
          <cell r="B12840" t="str">
            <v>TUBE ASSY, LUBE OIL</v>
          </cell>
          <cell r="C12840">
            <v>166.85</v>
          </cell>
          <cell r="D12840">
            <v>238.35</v>
          </cell>
          <cell r="E12840">
            <v>147.28261000000001</v>
          </cell>
        </row>
        <row r="12841">
          <cell r="A12841" t="str">
            <v>A291646A</v>
          </cell>
          <cell r="B12841" t="str">
            <v>TUBE ASSY, LUBE OIL</v>
          </cell>
          <cell r="C12841">
            <v>189.47</v>
          </cell>
          <cell r="D12841">
            <v>270.68</v>
          </cell>
          <cell r="E12841">
            <v>176.48863</v>
          </cell>
        </row>
        <row r="12842">
          <cell r="A12842" t="str">
            <v>A291649A</v>
          </cell>
          <cell r="B12842" t="str">
            <v>TUBE ASSY, LUBE OIL</v>
          </cell>
          <cell r="C12842">
            <v>197.74</v>
          </cell>
          <cell r="D12842">
            <v>282.49</v>
          </cell>
          <cell r="E12842">
            <v>186.63114999999999</v>
          </cell>
        </row>
        <row r="12843">
          <cell r="A12843" t="str">
            <v>A291651</v>
          </cell>
          <cell r="B12843" t="str">
            <v>TUBE,LUBE OIL ASSY</v>
          </cell>
          <cell r="C12843">
            <v>502.4</v>
          </cell>
          <cell r="D12843">
            <v>717.71</v>
          </cell>
          <cell r="E12843">
            <v>234.14721</v>
          </cell>
        </row>
        <row r="12844">
          <cell r="A12844" t="str">
            <v>A291662</v>
          </cell>
          <cell r="B12844" t="str">
            <v>TUBE,LUBE OIL ASSY</v>
          </cell>
          <cell r="C12844">
            <v>225.37</v>
          </cell>
          <cell r="D12844">
            <v>321.95999999999998</v>
          </cell>
          <cell r="E12844">
            <v>202.26508000000001</v>
          </cell>
        </row>
        <row r="12845">
          <cell r="A12845" t="str">
            <v>A291666B</v>
          </cell>
          <cell r="B12845" t="str">
            <v>TUBE ASSY, LUBE OIL</v>
          </cell>
          <cell r="C12845">
            <v>363.31</v>
          </cell>
          <cell r="D12845">
            <v>519.01</v>
          </cell>
          <cell r="E12845">
            <v>260.35359999999997</v>
          </cell>
        </row>
        <row r="12846">
          <cell r="A12846" t="str">
            <v>A292511</v>
          </cell>
          <cell r="B12846" t="str">
            <v>WATR GUIDE SLEEVE REMOVER</v>
          </cell>
          <cell r="C12846">
            <v>243.9</v>
          </cell>
          <cell r="D12846">
            <v>348.43</v>
          </cell>
          <cell r="E12846">
            <v>125.64239999999999</v>
          </cell>
        </row>
        <row r="12847">
          <cell r="A12847" t="str">
            <v>A292514</v>
          </cell>
          <cell r="B12847" t="str">
            <v>MAIN HYD. JACK</v>
          </cell>
          <cell r="C12847">
            <v>1870.77</v>
          </cell>
          <cell r="D12847">
            <v>2672.53</v>
          </cell>
          <cell r="E12847">
            <v>963.71600000000001</v>
          </cell>
        </row>
        <row r="12848">
          <cell r="A12848" t="str">
            <v>A292539</v>
          </cell>
          <cell r="B12848" t="str">
            <v>HYDRAULIC PUMP ASSY.</v>
          </cell>
          <cell r="C12848">
            <v>2300</v>
          </cell>
          <cell r="D12848">
            <v>3285.71</v>
          </cell>
          <cell r="E12848">
            <v>1515.748</v>
          </cell>
        </row>
        <row r="12849">
          <cell r="A12849" t="str">
            <v>A292587</v>
          </cell>
          <cell r="B12849" t="str">
            <v>DEVICE,TURNING,ASSY</v>
          </cell>
          <cell r="C12849">
            <v>549.97</v>
          </cell>
          <cell r="D12849">
            <v>785.68</v>
          </cell>
          <cell r="E12849">
            <v>283.3168</v>
          </cell>
        </row>
        <row r="12850">
          <cell r="A12850" t="str">
            <v>A292591</v>
          </cell>
          <cell r="B12850" t="str">
            <v>DEVICE,TURNING,ASSY</v>
          </cell>
          <cell r="C12850">
            <v>681.76</v>
          </cell>
          <cell r="D12850">
            <v>973.94</v>
          </cell>
          <cell r="E12850">
            <v>358.22800000000001</v>
          </cell>
        </row>
        <row r="12851">
          <cell r="A12851" t="str">
            <v>A292669</v>
          </cell>
          <cell r="B12851" t="str">
            <v>VALVE SEAT REMOVER</v>
          </cell>
          <cell r="C12851">
            <v>892.93</v>
          </cell>
          <cell r="D12851">
            <v>1275.6099999999999</v>
          </cell>
          <cell r="E12851">
            <v>551.98</v>
          </cell>
        </row>
        <row r="12852">
          <cell r="A12852" t="str">
            <v>A292683</v>
          </cell>
          <cell r="B12852" t="str">
            <v>METRIC DEFLECTION GAUGE</v>
          </cell>
          <cell r="C12852">
            <v>756.14</v>
          </cell>
          <cell r="D12852">
            <v>1080.2</v>
          </cell>
          <cell r="E12852">
            <v>587.6</v>
          </cell>
        </row>
        <row r="12853">
          <cell r="A12853" t="str">
            <v>A292693</v>
          </cell>
          <cell r="B12853" t="str">
            <v>DAMPER SAMPLE CONTAINER</v>
          </cell>
          <cell r="C12853">
            <v>250.92</v>
          </cell>
          <cell r="D12853">
            <v>358.46</v>
          </cell>
          <cell r="E12853">
            <v>154.96</v>
          </cell>
        </row>
        <row r="12854">
          <cell r="A12854" t="str">
            <v>A292696A</v>
          </cell>
          <cell r="B12854" t="str">
            <v>CONN. ROD BRG INST TOOL</v>
          </cell>
          <cell r="C12854">
            <v>714.6</v>
          </cell>
          <cell r="D12854">
            <v>1020.86</v>
          </cell>
          <cell r="E12854">
            <v>375.48160000000001</v>
          </cell>
        </row>
        <row r="12855">
          <cell r="A12855" t="str">
            <v>A292704</v>
          </cell>
          <cell r="B12855" t="str">
            <v>CONN. ROD HYD. JACKS</v>
          </cell>
          <cell r="C12855">
            <v>3553.79</v>
          </cell>
          <cell r="D12855">
            <v>5076.8500000000004</v>
          </cell>
          <cell r="E12855">
            <v>1830.712</v>
          </cell>
        </row>
        <row r="12856">
          <cell r="A12856" t="str">
            <v>A292804</v>
          </cell>
          <cell r="B12856" t="str">
            <v>CAMSHAFT MOUNTING DEVICE</v>
          </cell>
          <cell r="C12856">
            <v>1135.69</v>
          </cell>
          <cell r="D12856">
            <v>1622.41</v>
          </cell>
          <cell r="E12856">
            <v>585.04160000000002</v>
          </cell>
        </row>
        <row r="12857">
          <cell r="A12857" t="str">
            <v>A292848</v>
          </cell>
          <cell r="B12857" t="str">
            <v>PUMP GEAR DISASSEMB TOOL</v>
          </cell>
          <cell r="C12857">
            <v>549.6</v>
          </cell>
          <cell r="D12857">
            <v>785.14</v>
          </cell>
          <cell r="E12857">
            <v>288.78719999999998</v>
          </cell>
        </row>
        <row r="12858">
          <cell r="A12858" t="str">
            <v>A292942D</v>
          </cell>
          <cell r="B12858" t="str">
            <v>COUPLING,FLEXIBLE,ASM</v>
          </cell>
          <cell r="C12858">
            <v>991.2</v>
          </cell>
          <cell r="D12858">
            <v>1416</v>
          </cell>
          <cell r="E12858">
            <v>401.51479999999998</v>
          </cell>
        </row>
        <row r="12859">
          <cell r="A12859" t="str">
            <v>A293432</v>
          </cell>
          <cell r="B12859" t="str">
            <v>GUARD ASM.,PINION RB</v>
          </cell>
          <cell r="C12859">
            <v>171.2</v>
          </cell>
          <cell r="D12859">
            <v>244.57</v>
          </cell>
          <cell r="E12859">
            <v>21.153600000000001</v>
          </cell>
        </row>
        <row r="12860">
          <cell r="A12860" t="str">
            <v>A293435E</v>
          </cell>
          <cell r="B12860" t="str">
            <v>STARTER ASM,TURBINE LB</v>
          </cell>
          <cell r="C12860">
            <v>7050.34</v>
          </cell>
          <cell r="D12860">
            <v>10071.92</v>
          </cell>
          <cell r="E12860">
            <v>2874.77835</v>
          </cell>
        </row>
        <row r="12861">
          <cell r="A12861" t="str">
            <v>A293435L</v>
          </cell>
          <cell r="B12861" t="str">
            <v>STARTER ASM., AIR/GAS (TDI) L.B. HIGH PRESSURE</v>
          </cell>
          <cell r="C12861">
            <v>6364.8</v>
          </cell>
          <cell r="D12861">
            <v>9092.57</v>
          </cell>
          <cell r="E12861">
            <v>3561.0611899999999</v>
          </cell>
        </row>
        <row r="12862">
          <cell r="A12862" t="str">
            <v>A293438</v>
          </cell>
          <cell r="B12862" t="str">
            <v>BRACKET,RB AIR PLUMB</v>
          </cell>
          <cell r="C12862">
            <v>39.43</v>
          </cell>
          <cell r="D12862">
            <v>56.32</v>
          </cell>
          <cell r="E12862">
            <v>58.721260000000001</v>
          </cell>
        </row>
        <row r="12863">
          <cell r="A12863" t="str">
            <v>A293438B</v>
          </cell>
          <cell r="B12863" t="str">
            <v>BRACKET,RB AIR PLUMB</v>
          </cell>
          <cell r="C12863">
            <v>61.4</v>
          </cell>
          <cell r="D12863">
            <v>87.72</v>
          </cell>
          <cell r="E12863">
            <v>37.96</v>
          </cell>
        </row>
        <row r="12864">
          <cell r="A12864" t="str">
            <v>A293453E</v>
          </cell>
          <cell r="B12864" t="str">
            <v>INTERCOOLER ASM.</v>
          </cell>
          <cell r="C12864">
            <v>28871.68</v>
          </cell>
          <cell r="D12864">
            <v>41245.26</v>
          </cell>
          <cell r="E12864">
            <v>14237.029839999999</v>
          </cell>
        </row>
        <row r="12865">
          <cell r="A12865" t="str">
            <v>A293454E</v>
          </cell>
          <cell r="B12865" t="str">
            <v>EXHAUST BRANCH ASM,RB</v>
          </cell>
          <cell r="C12865">
            <v>6291.2</v>
          </cell>
          <cell r="D12865">
            <v>8987.43</v>
          </cell>
          <cell r="E12865">
            <v>570.75199999999995</v>
          </cell>
        </row>
        <row r="12866">
          <cell r="A12866" t="str">
            <v>A293455E</v>
          </cell>
          <cell r="B12866" t="str">
            <v>EXHAUST BRANCH ASM,LB</v>
          </cell>
          <cell r="C12866">
            <v>6079.2</v>
          </cell>
          <cell r="D12866">
            <v>8684.57</v>
          </cell>
          <cell r="E12866">
            <v>570.75199999999995</v>
          </cell>
        </row>
        <row r="12867">
          <cell r="A12867" t="str">
            <v>A293501</v>
          </cell>
          <cell r="B12867" t="str">
            <v>BELLOWS ASSEMBLY</v>
          </cell>
          <cell r="C12867">
            <v>394.79</v>
          </cell>
          <cell r="D12867">
            <v>563.99</v>
          </cell>
          <cell r="E12867">
            <v>344.07619999999997</v>
          </cell>
        </row>
        <row r="12868">
          <cell r="A12868" t="str">
            <v>A293504</v>
          </cell>
          <cell r="B12868" t="str">
            <v>HEADER,WAT DISCH,ASM</v>
          </cell>
          <cell r="C12868">
            <v>1962.48</v>
          </cell>
          <cell r="D12868">
            <v>2803.54</v>
          </cell>
          <cell r="E12868">
            <v>1278.9688000000001</v>
          </cell>
        </row>
        <row r="12869">
          <cell r="A12869" t="str">
            <v>A293504B</v>
          </cell>
          <cell r="B12869" t="str">
            <v>HEADER, WATER DISCHARGE</v>
          </cell>
          <cell r="C12869">
            <v>457.56</v>
          </cell>
          <cell r="D12869">
            <v>653.66</v>
          </cell>
          <cell r="E12869">
            <v>457.86577</v>
          </cell>
        </row>
        <row r="12870">
          <cell r="A12870" t="str">
            <v>A293505</v>
          </cell>
          <cell r="B12870" t="str">
            <v>HEADER,WAT DISCH,ASM</v>
          </cell>
          <cell r="C12870">
            <v>1257.6600000000001</v>
          </cell>
          <cell r="D12870">
            <v>1796.66</v>
          </cell>
          <cell r="E12870">
            <v>806.77841999999998</v>
          </cell>
        </row>
        <row r="12871">
          <cell r="A12871" t="str">
            <v>A293506</v>
          </cell>
          <cell r="B12871" t="str">
            <v>ELBOW ASSEMBLY</v>
          </cell>
          <cell r="C12871">
            <v>403.71</v>
          </cell>
          <cell r="D12871">
            <v>576.73</v>
          </cell>
          <cell r="E12871">
            <v>375.92133000000001</v>
          </cell>
        </row>
        <row r="12872">
          <cell r="A12872" t="str">
            <v>A293728B</v>
          </cell>
          <cell r="B12872" t="str">
            <v>TUBE ASSY, LUBE OIL</v>
          </cell>
          <cell r="C12872">
            <v>151.29</v>
          </cell>
          <cell r="D12872">
            <v>216.13</v>
          </cell>
          <cell r="E12872">
            <v>144.22975</v>
          </cell>
        </row>
        <row r="12873">
          <cell r="A12873" t="str">
            <v>A293728E</v>
          </cell>
          <cell r="B12873" t="str">
            <v>TUBE, LUBE OIL ASSY</v>
          </cell>
          <cell r="C12873">
            <v>309.43</v>
          </cell>
          <cell r="D12873">
            <v>442.04</v>
          </cell>
          <cell r="E12873">
            <v>191.27680000000001</v>
          </cell>
        </row>
        <row r="12874">
          <cell r="A12874" t="str">
            <v>A293799</v>
          </cell>
          <cell r="B12874" t="str">
            <v>TUBE ASSY, PROTECTION</v>
          </cell>
          <cell r="C12874">
            <v>51.94</v>
          </cell>
          <cell r="D12874">
            <v>74.19</v>
          </cell>
          <cell r="E12874">
            <v>35.020960000000002</v>
          </cell>
        </row>
        <row r="12875">
          <cell r="A12875" t="str">
            <v>A293853</v>
          </cell>
          <cell r="B12875" t="str">
            <v>GEAR SET,GOV DRIVE BEVEL</v>
          </cell>
          <cell r="C12875">
            <v>630.02</v>
          </cell>
          <cell r="D12875">
            <v>900.03</v>
          </cell>
          <cell r="E12875">
            <v>389.46014000000002</v>
          </cell>
        </row>
        <row r="12876">
          <cell r="A12876" t="str">
            <v>A294014</v>
          </cell>
          <cell r="B12876" t="str">
            <v>COVER,ASSY</v>
          </cell>
          <cell r="C12876">
            <v>247.09</v>
          </cell>
          <cell r="D12876">
            <v>352.98</v>
          </cell>
          <cell r="E12876">
            <v>210.02186</v>
          </cell>
        </row>
        <row r="12877">
          <cell r="A12877" t="str">
            <v>A294028</v>
          </cell>
          <cell r="B12877" t="str">
            <v>BUSHING,WATER PUMP,ASM</v>
          </cell>
          <cell r="C12877">
            <v>483.49</v>
          </cell>
          <cell r="D12877">
            <v>690.7</v>
          </cell>
          <cell r="E12877">
            <v>156</v>
          </cell>
        </row>
        <row r="12878">
          <cell r="A12878" t="str">
            <v>A294030</v>
          </cell>
          <cell r="B12878" t="str">
            <v>FLANGE, INTERMEDIATE</v>
          </cell>
          <cell r="C12878">
            <v>463.6</v>
          </cell>
          <cell r="D12878">
            <v>662.29</v>
          </cell>
          <cell r="E12878">
            <v>466.26233000000002</v>
          </cell>
        </row>
        <row r="12879">
          <cell r="A12879" t="str">
            <v>A294030A</v>
          </cell>
          <cell r="B12879" t="str">
            <v>FLANGE, INTERMEDIATE</v>
          </cell>
          <cell r="C12879">
            <v>780</v>
          </cell>
          <cell r="D12879">
            <v>1114.29</v>
          </cell>
          <cell r="E12879">
            <v>265.40800000000002</v>
          </cell>
        </row>
        <row r="12880">
          <cell r="A12880" t="str">
            <v>A294345</v>
          </cell>
          <cell r="B12880" t="str">
            <v>TUBE,LUBE OIL,ASSY</v>
          </cell>
          <cell r="C12880">
            <v>264.99</v>
          </cell>
          <cell r="D12880">
            <v>378.55</v>
          </cell>
          <cell r="E12880">
            <v>250.28011000000001</v>
          </cell>
        </row>
        <row r="12881">
          <cell r="A12881" t="str">
            <v>A294356</v>
          </cell>
          <cell r="B12881" t="str">
            <v>TUBE,LUBE OIL,ASSY</v>
          </cell>
          <cell r="C12881">
            <v>170.31</v>
          </cell>
          <cell r="D12881">
            <v>243.29</v>
          </cell>
          <cell r="E12881">
            <v>145.63500999999999</v>
          </cell>
        </row>
        <row r="12882">
          <cell r="A12882" t="str">
            <v>A294359</v>
          </cell>
          <cell r="B12882" t="str">
            <v>TUBE,L.O.-GOV DRIVE,ASM</v>
          </cell>
          <cell r="C12882">
            <v>220.35</v>
          </cell>
          <cell r="D12882">
            <v>314.79000000000002</v>
          </cell>
          <cell r="E12882">
            <v>187.99907999999999</v>
          </cell>
        </row>
        <row r="12883">
          <cell r="A12883" t="str">
            <v>A294368</v>
          </cell>
          <cell r="B12883" t="str">
            <v>TUBE,JW PUMP LUBE OIL</v>
          </cell>
          <cell r="C12883">
            <v>204.79</v>
          </cell>
          <cell r="D12883">
            <v>292.56</v>
          </cell>
          <cell r="E12883">
            <v>202.54446999999999</v>
          </cell>
        </row>
        <row r="12884">
          <cell r="A12884" t="str">
            <v>A294500</v>
          </cell>
          <cell r="B12884" t="str">
            <v>GASKET ASSY</v>
          </cell>
          <cell r="C12884">
            <v>5.05</v>
          </cell>
          <cell r="D12884">
            <v>7.21</v>
          </cell>
          <cell r="E12884">
            <v>3.12</v>
          </cell>
        </row>
        <row r="12885">
          <cell r="A12885" t="str">
            <v>A294502</v>
          </cell>
          <cell r="B12885" t="str">
            <v>TUBE,LUBE OIL,ASSY</v>
          </cell>
          <cell r="C12885">
            <v>62.93</v>
          </cell>
          <cell r="D12885">
            <v>89.89</v>
          </cell>
          <cell r="E12885">
            <v>44.431220000000003</v>
          </cell>
        </row>
        <row r="12886">
          <cell r="A12886" t="str">
            <v>A294579A</v>
          </cell>
          <cell r="B12886" t="str">
            <v>BRACKET,ASM,IGN COIL&amp;PRECHAMBE</v>
          </cell>
          <cell r="C12886">
            <v>17.010000000000002</v>
          </cell>
          <cell r="D12886">
            <v>24.3</v>
          </cell>
          <cell r="E12886">
            <v>11.4712</v>
          </cell>
        </row>
        <row r="12887">
          <cell r="A12887" t="str">
            <v>A294579F</v>
          </cell>
          <cell r="B12887" t="str">
            <v>BRACKET,ASM,IGN COIL&amp;PRECHAMBE</v>
          </cell>
          <cell r="C12887">
            <v>19.32</v>
          </cell>
          <cell r="D12887">
            <v>27.6</v>
          </cell>
          <cell r="E12887">
            <v>13.0312</v>
          </cell>
        </row>
        <row r="12888">
          <cell r="A12888" t="str">
            <v>A294582F</v>
          </cell>
          <cell r="B12888" t="str">
            <v>ASM, PRECHAMBER BRACKET</v>
          </cell>
          <cell r="C12888">
            <v>85.8</v>
          </cell>
          <cell r="D12888">
            <v>122.57</v>
          </cell>
          <cell r="E12888">
            <v>53.148159999999997</v>
          </cell>
        </row>
        <row r="12889">
          <cell r="A12889" t="str">
            <v>A294591F</v>
          </cell>
          <cell r="B12889" t="str">
            <v>MNFLD,PRECHAMBER,ASM</v>
          </cell>
          <cell r="C12889">
            <v>1216.54</v>
          </cell>
          <cell r="D12889">
            <v>1737.92</v>
          </cell>
          <cell r="E12889">
            <v>1191.2229600000001</v>
          </cell>
        </row>
        <row r="12890">
          <cell r="A12890" t="str">
            <v>A294591K</v>
          </cell>
          <cell r="B12890" t="str">
            <v>MANIFOLD, PRECHAMBER</v>
          </cell>
          <cell r="C12890">
            <v>725.91</v>
          </cell>
          <cell r="D12890">
            <v>1037.01</v>
          </cell>
          <cell r="E12890">
            <v>705.06464000000005</v>
          </cell>
        </row>
        <row r="12891">
          <cell r="A12891" t="str">
            <v>A294591N</v>
          </cell>
          <cell r="B12891" t="str">
            <v>MANIFOLD, PRECHAMBER ASM.</v>
          </cell>
          <cell r="C12891">
            <v>728.47</v>
          </cell>
          <cell r="D12891">
            <v>1040.67</v>
          </cell>
          <cell r="E12891">
            <v>703.29942000000005</v>
          </cell>
        </row>
        <row r="12892">
          <cell r="A12892" t="str">
            <v>A294773B</v>
          </cell>
          <cell r="B12892" t="str">
            <v>SHAFT,BUTTRFLY VALVE,ASM</v>
          </cell>
          <cell r="C12892">
            <v>1717.54</v>
          </cell>
          <cell r="D12892">
            <v>2453.62</v>
          </cell>
          <cell r="E12892">
            <v>504.4</v>
          </cell>
        </row>
        <row r="12893">
          <cell r="A12893" t="str">
            <v>A294881B</v>
          </cell>
          <cell r="B12893" t="str">
            <v>ROD ASSY., CONTROL, M12</v>
          </cell>
          <cell r="C12893">
            <v>219.77</v>
          </cell>
          <cell r="D12893">
            <v>313.95</v>
          </cell>
          <cell r="E12893">
            <v>104.773</v>
          </cell>
        </row>
        <row r="12894">
          <cell r="A12894" t="str">
            <v>A294881E</v>
          </cell>
          <cell r="B12894" t="str">
            <v>ROD ASSY CARB.</v>
          </cell>
          <cell r="C12894">
            <v>203.85</v>
          </cell>
          <cell r="D12894">
            <v>291.20999999999998</v>
          </cell>
          <cell r="E12894">
            <v>102.81610000000001</v>
          </cell>
        </row>
        <row r="12895">
          <cell r="A12895" t="str">
            <v>A294881G</v>
          </cell>
          <cell r="B12895" t="str">
            <v>ROD ASSY.MAN.CONTROL</v>
          </cell>
          <cell r="C12895">
            <v>215.22</v>
          </cell>
          <cell r="D12895">
            <v>307.45999999999998</v>
          </cell>
          <cell r="E12895">
            <v>94.121700000000004</v>
          </cell>
        </row>
        <row r="12896">
          <cell r="A12896" t="str">
            <v>A294881H</v>
          </cell>
          <cell r="B12896" t="str">
            <v>ROD ASSY,CONTROL</v>
          </cell>
          <cell r="C12896">
            <v>191.27</v>
          </cell>
          <cell r="D12896">
            <v>273.24</v>
          </cell>
          <cell r="E12896">
            <v>107.31347</v>
          </cell>
        </row>
        <row r="12897">
          <cell r="A12897" t="str">
            <v>A294881M</v>
          </cell>
          <cell r="B12897" t="str">
            <v>ROD ASSY, CARB</v>
          </cell>
          <cell r="C12897">
            <v>151.30000000000001</v>
          </cell>
          <cell r="D12897">
            <v>216.14</v>
          </cell>
          <cell r="E12897">
            <v>97.553489999999996</v>
          </cell>
        </row>
        <row r="12898">
          <cell r="A12898" t="str">
            <v>A294881N</v>
          </cell>
          <cell r="B12898" t="str">
            <v>ROD, GOV, ASM.</v>
          </cell>
          <cell r="C12898">
            <v>165.75</v>
          </cell>
          <cell r="D12898">
            <v>236.79</v>
          </cell>
          <cell r="E12898">
            <v>119.73492</v>
          </cell>
        </row>
        <row r="12899">
          <cell r="A12899" t="str">
            <v>A294881P</v>
          </cell>
          <cell r="B12899" t="str">
            <v>ROD ASSY, GOVERNOR</v>
          </cell>
          <cell r="C12899">
            <v>102.88</v>
          </cell>
          <cell r="D12899">
            <v>146.97999999999999</v>
          </cell>
          <cell r="E12899">
            <v>77.479370000000003</v>
          </cell>
        </row>
        <row r="12900">
          <cell r="A12900" t="str">
            <v>A294881S</v>
          </cell>
          <cell r="B12900" t="str">
            <v>ROD ASSY, GOVERNOR</v>
          </cell>
          <cell r="C12900">
            <v>159.6</v>
          </cell>
          <cell r="D12900">
            <v>228</v>
          </cell>
          <cell r="E12900">
            <v>148.86306999999999</v>
          </cell>
        </row>
        <row r="12901">
          <cell r="A12901" t="str">
            <v>A294881T</v>
          </cell>
          <cell r="B12901" t="str">
            <v>ROD ASSY, GOVERNOR</v>
          </cell>
          <cell r="C12901">
            <v>165.75</v>
          </cell>
          <cell r="D12901">
            <v>236.79</v>
          </cell>
          <cell r="E12901">
            <v>119.94309</v>
          </cell>
        </row>
        <row r="12902">
          <cell r="A12902" t="str">
            <v>A294881U</v>
          </cell>
          <cell r="B12902" t="str">
            <v>ROD ASSY, GOVERNOR</v>
          </cell>
          <cell r="C12902">
            <v>144</v>
          </cell>
          <cell r="D12902">
            <v>205.71</v>
          </cell>
          <cell r="E12902">
            <v>57.657850000000003</v>
          </cell>
        </row>
        <row r="12903">
          <cell r="A12903" t="str">
            <v>A294881V</v>
          </cell>
          <cell r="B12903" t="str">
            <v>ROD ASM., GOVERNOR</v>
          </cell>
          <cell r="C12903">
            <v>111.03</v>
          </cell>
          <cell r="D12903">
            <v>158.61000000000001</v>
          </cell>
          <cell r="E12903">
            <v>81.683300000000003</v>
          </cell>
        </row>
        <row r="12904">
          <cell r="A12904" t="str">
            <v>A294891</v>
          </cell>
          <cell r="B12904" t="str">
            <v>LEVER ASM, HAND CONT. THROTTLE</v>
          </cell>
          <cell r="C12904">
            <v>316.2</v>
          </cell>
          <cell r="D12904">
            <v>451.71</v>
          </cell>
          <cell r="E12904">
            <v>281.74295999999998</v>
          </cell>
        </row>
        <row r="12905">
          <cell r="A12905" t="str">
            <v>A294892</v>
          </cell>
          <cell r="B12905" t="str">
            <v>LATCH ASM., STOP</v>
          </cell>
          <cell r="C12905">
            <v>290.39999999999998</v>
          </cell>
          <cell r="D12905">
            <v>414.86</v>
          </cell>
          <cell r="E12905">
            <v>99.400220000000004</v>
          </cell>
        </row>
        <row r="12906">
          <cell r="A12906" t="str">
            <v>A294893</v>
          </cell>
          <cell r="B12906" t="str">
            <v>BRACKET,GEAR SEC.ASM</v>
          </cell>
          <cell r="C12906">
            <v>341.14</v>
          </cell>
          <cell r="D12906">
            <v>487.34</v>
          </cell>
          <cell r="E12906">
            <v>128.07122000000001</v>
          </cell>
        </row>
        <row r="12907">
          <cell r="A12907" t="str">
            <v>A294900</v>
          </cell>
          <cell r="B12907" t="str">
            <v>SHAFT,PIVOT</v>
          </cell>
          <cell r="C12907">
            <v>676.8</v>
          </cell>
          <cell r="D12907">
            <v>966.86</v>
          </cell>
          <cell r="E12907">
            <v>288.55990000000003</v>
          </cell>
        </row>
        <row r="12908">
          <cell r="A12908" t="str">
            <v>A295002</v>
          </cell>
          <cell r="B12908" t="str">
            <v>SUPPORT ASM., BEARING</v>
          </cell>
          <cell r="C12908">
            <v>509.98</v>
          </cell>
          <cell r="D12908">
            <v>728.55</v>
          </cell>
          <cell r="E12908">
            <v>351.66800000000001</v>
          </cell>
        </row>
        <row r="12909">
          <cell r="A12909" t="str">
            <v>A295002D</v>
          </cell>
          <cell r="B12909" t="str">
            <v>SUPPORT,BEARING ASM</v>
          </cell>
          <cell r="C12909">
            <v>270.8</v>
          </cell>
          <cell r="D12909">
            <v>386.86</v>
          </cell>
          <cell r="E12909">
            <v>272.62786999999997</v>
          </cell>
        </row>
        <row r="12910">
          <cell r="A12910" t="str">
            <v>A295087C</v>
          </cell>
          <cell r="B12910" t="str">
            <v>TUBE,TURBO OIL RB</v>
          </cell>
          <cell r="C12910">
            <v>153.37</v>
          </cell>
          <cell r="D12910">
            <v>219.11</v>
          </cell>
          <cell r="E12910">
            <v>159.82974999999999</v>
          </cell>
        </row>
        <row r="12911">
          <cell r="A12911" t="str">
            <v>A295087D</v>
          </cell>
          <cell r="B12911" t="str">
            <v>TUBE TURBO OIL LB</v>
          </cell>
          <cell r="C12911">
            <v>147.34</v>
          </cell>
          <cell r="D12911">
            <v>210.48</v>
          </cell>
          <cell r="E12911">
            <v>145.30553</v>
          </cell>
        </row>
        <row r="12912">
          <cell r="A12912" t="str">
            <v>A295087H</v>
          </cell>
          <cell r="B12912" t="str">
            <v>TUBE,LUBE OIL INLET,RB</v>
          </cell>
          <cell r="C12912">
            <v>214.32</v>
          </cell>
          <cell r="D12912">
            <v>306.17</v>
          </cell>
          <cell r="E12912">
            <v>144.77785</v>
          </cell>
        </row>
        <row r="12913">
          <cell r="A12913" t="str">
            <v>A295087M</v>
          </cell>
          <cell r="B12913" t="str">
            <v>TUBE,TURBO OIL SUPPLY,LB</v>
          </cell>
          <cell r="C12913">
            <v>192.85</v>
          </cell>
          <cell r="D12913">
            <v>275.5</v>
          </cell>
          <cell r="E12913">
            <v>178.66052999999999</v>
          </cell>
        </row>
        <row r="12914">
          <cell r="A12914" t="str">
            <v>A295087N</v>
          </cell>
          <cell r="B12914" t="str">
            <v>TUBE,LUBE OIL INLET,LB</v>
          </cell>
          <cell r="C12914">
            <v>396.08</v>
          </cell>
          <cell r="D12914">
            <v>565.82000000000005</v>
          </cell>
          <cell r="E12914">
            <v>152.256</v>
          </cell>
        </row>
        <row r="12915">
          <cell r="A12915" t="str">
            <v>A295137</v>
          </cell>
          <cell r="B12915" t="str">
            <v>DEVICE,TURNING,ASSY.</v>
          </cell>
          <cell r="C12915">
            <v>556.35</v>
          </cell>
          <cell r="D12915">
            <v>794.79</v>
          </cell>
          <cell r="E12915">
            <v>292.33359999999999</v>
          </cell>
        </row>
        <row r="12916">
          <cell r="A12916" t="str">
            <v>A295138</v>
          </cell>
          <cell r="B12916" t="str">
            <v>DEVICE,TURNING,ASSY.</v>
          </cell>
          <cell r="C12916">
            <v>705.29</v>
          </cell>
          <cell r="D12916">
            <v>1007.56</v>
          </cell>
          <cell r="E12916">
            <v>363.32400000000001</v>
          </cell>
        </row>
        <row r="12917">
          <cell r="A12917" t="str">
            <v>A295140</v>
          </cell>
          <cell r="B12917" t="str">
            <v>CONN. ROD HYD JACKS</v>
          </cell>
          <cell r="C12917">
            <v>2932.22</v>
          </cell>
          <cell r="D12917">
            <v>4188.8900000000003</v>
          </cell>
          <cell r="E12917">
            <v>1812.616</v>
          </cell>
        </row>
        <row r="12918">
          <cell r="A12918" t="str">
            <v>A295322</v>
          </cell>
          <cell r="B12918" t="str">
            <v>BRACKET,CAMSHAFT MOUNTNG</v>
          </cell>
          <cell r="C12918">
            <v>496.17</v>
          </cell>
          <cell r="D12918">
            <v>708.82</v>
          </cell>
          <cell r="E12918">
            <v>306.71679999999998</v>
          </cell>
        </row>
        <row r="12919">
          <cell r="A12919" t="str">
            <v>A295380B</v>
          </cell>
          <cell r="B12919" t="str">
            <v>HOLDER,SPARK PLUG</v>
          </cell>
          <cell r="C12919">
            <v>157.41999999999999</v>
          </cell>
          <cell r="D12919">
            <v>224.89</v>
          </cell>
          <cell r="E12919">
            <v>97.312799999999996</v>
          </cell>
        </row>
        <row r="12920">
          <cell r="A12920" t="str">
            <v>A295380D</v>
          </cell>
          <cell r="B12920" t="str">
            <v>HOLDER ASSY, SPARK PLUG</v>
          </cell>
          <cell r="C12920">
            <v>175.73</v>
          </cell>
          <cell r="D12920">
            <v>251.04</v>
          </cell>
          <cell r="E12920">
            <v>162.16759999999999</v>
          </cell>
        </row>
        <row r="12921">
          <cell r="A12921" t="str">
            <v>A295380E</v>
          </cell>
          <cell r="B12921" t="str">
            <v>HOLDER,SPARK PLUG,ASM</v>
          </cell>
          <cell r="C12921">
            <v>210.27</v>
          </cell>
          <cell r="D12921">
            <v>300.38</v>
          </cell>
          <cell r="E12921">
            <v>129.97919999999999</v>
          </cell>
        </row>
        <row r="12922">
          <cell r="A12922" t="str">
            <v>A295380G</v>
          </cell>
          <cell r="B12922" t="str">
            <v>HOLDER ASSY, SPARK PLUG</v>
          </cell>
          <cell r="C12922">
            <v>265.89999999999998</v>
          </cell>
          <cell r="D12922">
            <v>379.86</v>
          </cell>
          <cell r="E12922">
            <v>124.71680000000001</v>
          </cell>
        </row>
        <row r="12923">
          <cell r="A12923" t="str">
            <v>A295380H</v>
          </cell>
          <cell r="B12923" t="str">
            <v>HOLDER ASSY, SPARK PLUG</v>
          </cell>
          <cell r="C12923">
            <v>173.36</v>
          </cell>
          <cell r="D12923">
            <v>247.66</v>
          </cell>
          <cell r="E12923">
            <v>54.6</v>
          </cell>
        </row>
        <row r="12924">
          <cell r="A12924" t="str">
            <v>A295380M</v>
          </cell>
          <cell r="B12924" t="str">
            <v>HOLDER ASM, SPARK PLUG</v>
          </cell>
          <cell r="C12924">
            <v>104.98</v>
          </cell>
          <cell r="D12924">
            <v>149.97</v>
          </cell>
          <cell r="E12924">
            <v>54.08</v>
          </cell>
        </row>
        <row r="12925">
          <cell r="A12925" t="str">
            <v>A295398D</v>
          </cell>
          <cell r="B12925" t="str">
            <v>BRKT MFLD.SUPPT.R.B.</v>
          </cell>
          <cell r="C12925">
            <v>3.88</v>
          </cell>
          <cell r="D12925">
            <v>5.54</v>
          </cell>
          <cell r="E12925">
            <v>2.5339299999999998</v>
          </cell>
        </row>
        <row r="12926">
          <cell r="A12926" t="str">
            <v>A295435</v>
          </cell>
          <cell r="B12926" t="str">
            <v>LEVER ASM., FIXED</v>
          </cell>
          <cell r="C12926">
            <v>444.72</v>
          </cell>
          <cell r="D12926">
            <v>635.30999999999995</v>
          </cell>
          <cell r="E12926">
            <v>372.95616000000001</v>
          </cell>
        </row>
        <row r="12927">
          <cell r="A12927" t="str">
            <v>A295435B</v>
          </cell>
          <cell r="B12927" t="str">
            <v>LEVER,FIXED ASSY</v>
          </cell>
          <cell r="C12927">
            <v>346.75</v>
          </cell>
          <cell r="D12927">
            <v>495.36</v>
          </cell>
          <cell r="E12927">
            <v>375.08416999999997</v>
          </cell>
        </row>
        <row r="12928">
          <cell r="A12928" t="str">
            <v>A295437</v>
          </cell>
          <cell r="B12928" t="str">
            <v>LEVER,FLOATING,ASM</v>
          </cell>
          <cell r="C12928">
            <v>46.4</v>
          </cell>
          <cell r="D12928">
            <v>66.290000000000006</v>
          </cell>
          <cell r="E12928">
            <v>25.695609999999999</v>
          </cell>
        </row>
        <row r="12929">
          <cell r="A12929" t="str">
            <v>A295437B</v>
          </cell>
          <cell r="B12929" t="str">
            <v>LEVER ASM., FLOATING</v>
          </cell>
          <cell r="C12929">
            <v>533.46</v>
          </cell>
          <cell r="D12929">
            <v>762.09</v>
          </cell>
          <cell r="E12929">
            <v>346.32852000000003</v>
          </cell>
        </row>
        <row r="12930">
          <cell r="A12930" t="str">
            <v>A295437C</v>
          </cell>
          <cell r="B12930" t="str">
            <v>LEVER,FLTG ASSY</v>
          </cell>
          <cell r="C12930">
            <v>7.6</v>
          </cell>
          <cell r="D12930">
            <v>10.86</v>
          </cell>
          <cell r="E12930">
            <v>7.0998700000000001</v>
          </cell>
        </row>
        <row r="12931">
          <cell r="A12931" t="str">
            <v>A295437D</v>
          </cell>
          <cell r="B12931" t="str">
            <v>LEVER ASSY,FLOATING</v>
          </cell>
          <cell r="C12931">
            <v>374</v>
          </cell>
          <cell r="D12931">
            <v>534.29</v>
          </cell>
          <cell r="E12931">
            <v>345.56166999999999</v>
          </cell>
        </row>
        <row r="12932">
          <cell r="A12932" t="str">
            <v>A295447A</v>
          </cell>
          <cell r="B12932" t="str">
            <v>VALVE, GAS INLET, ASM.</v>
          </cell>
          <cell r="C12932">
            <v>3241.57</v>
          </cell>
          <cell r="D12932">
            <v>4630.8100000000004</v>
          </cell>
          <cell r="E12932">
            <v>1924.1279</v>
          </cell>
        </row>
        <row r="12933">
          <cell r="A12933" t="str">
            <v>A295451R</v>
          </cell>
          <cell r="B12933" t="str">
            <v>BOX,JUNCTION,ASM,IGNITION</v>
          </cell>
          <cell r="C12933">
            <v>1154.29</v>
          </cell>
          <cell r="D12933">
            <v>1648.98</v>
          </cell>
          <cell r="E12933">
            <v>593.14990999999998</v>
          </cell>
        </row>
        <row r="12934">
          <cell r="A12934" t="str">
            <v>A295451V</v>
          </cell>
          <cell r="B12934" t="str">
            <v>BOX,AUX JUNCTION,ASM.</v>
          </cell>
          <cell r="C12934">
            <v>2033.84</v>
          </cell>
          <cell r="D12934">
            <v>2905.49</v>
          </cell>
          <cell r="E12934">
            <v>982.95389999999998</v>
          </cell>
        </row>
        <row r="12935">
          <cell r="A12935" t="str">
            <v>A295467A</v>
          </cell>
          <cell r="B12935" t="str">
            <v>GAS JET ASSEMBLY</v>
          </cell>
          <cell r="C12935">
            <v>60.56</v>
          </cell>
          <cell r="D12935">
            <v>86.52</v>
          </cell>
          <cell r="E12935">
            <v>37.44</v>
          </cell>
        </row>
        <row r="12936">
          <cell r="A12936" t="str">
            <v>A295467E</v>
          </cell>
          <cell r="B12936" t="str">
            <v>GAS JET ASSEMBLY</v>
          </cell>
          <cell r="C12936">
            <v>55.52</v>
          </cell>
          <cell r="D12936">
            <v>79.319999999999993</v>
          </cell>
          <cell r="E12936">
            <v>37.44</v>
          </cell>
        </row>
        <row r="12937">
          <cell r="A12937" t="str">
            <v>A295514</v>
          </cell>
          <cell r="B12937" t="str">
            <v>HOLDER,CARB OIL SEAL,ASM</v>
          </cell>
          <cell r="C12937">
            <v>239.2</v>
          </cell>
          <cell r="D12937">
            <v>341.71</v>
          </cell>
          <cell r="E12937">
            <v>146.1234</v>
          </cell>
        </row>
        <row r="12938">
          <cell r="A12938" t="str">
            <v>A295545</v>
          </cell>
          <cell r="B12938" t="str">
            <v>HEADER,WATER</v>
          </cell>
          <cell r="C12938">
            <v>1690.26</v>
          </cell>
          <cell r="D12938">
            <v>2414.66</v>
          </cell>
          <cell r="E12938">
            <v>1706.20102</v>
          </cell>
        </row>
        <row r="12939">
          <cell r="A12939" t="str">
            <v>A295547C</v>
          </cell>
          <cell r="B12939" t="str">
            <v>CONNECTOR,EXH MANIFOLD</v>
          </cell>
          <cell r="C12939">
            <v>657.57</v>
          </cell>
          <cell r="D12939">
            <v>939.39</v>
          </cell>
          <cell r="E12939">
            <v>630.17624999999998</v>
          </cell>
        </row>
        <row r="12940">
          <cell r="A12940" t="str">
            <v>A295548A</v>
          </cell>
          <cell r="B12940" t="str">
            <v>BELLOWS,EXH.MFLD.</v>
          </cell>
          <cell r="C12940">
            <v>282.64</v>
          </cell>
          <cell r="D12940">
            <v>403.77</v>
          </cell>
          <cell r="E12940">
            <v>145.6</v>
          </cell>
        </row>
        <row r="12941">
          <cell r="A12941" t="str">
            <v>A295549D</v>
          </cell>
          <cell r="B12941" t="str">
            <v>INTERCOOLER ASM</v>
          </cell>
          <cell r="C12941">
            <v>20185.12</v>
          </cell>
          <cell r="D12941">
            <v>28835.89</v>
          </cell>
          <cell r="E12941">
            <v>9621.1763599999995</v>
          </cell>
        </row>
        <row r="12942">
          <cell r="A12942" t="str">
            <v>A295559A</v>
          </cell>
          <cell r="B12942" t="str">
            <v>TUBE,TURBO OIL DRAIN UPR</v>
          </cell>
          <cell r="C12942">
            <v>20.04</v>
          </cell>
          <cell r="D12942">
            <v>28.63</v>
          </cell>
          <cell r="E12942">
            <v>13.515309999999999</v>
          </cell>
        </row>
        <row r="12943">
          <cell r="A12943" t="str">
            <v>A295560A</v>
          </cell>
          <cell r="B12943" t="str">
            <v>TUBE,TURBO OIL DRAIN LWR</v>
          </cell>
          <cell r="C12943">
            <v>19.559999999999999</v>
          </cell>
          <cell r="D12943">
            <v>27.94</v>
          </cell>
          <cell r="E12943">
            <v>12.09051</v>
          </cell>
        </row>
        <row r="12944">
          <cell r="A12944" t="str">
            <v>A295563C</v>
          </cell>
          <cell r="B12944" t="str">
            <v>TUBE, AUX WATER PUMP</v>
          </cell>
          <cell r="C12944">
            <v>696.28</v>
          </cell>
          <cell r="D12944">
            <v>994.68</v>
          </cell>
          <cell r="E12944">
            <v>650.66052999999999</v>
          </cell>
        </row>
        <row r="12945">
          <cell r="A12945" t="str">
            <v>A295579</v>
          </cell>
          <cell r="B12945" t="str">
            <v>LEVER ASM., SHUT-OFF</v>
          </cell>
          <cell r="C12945">
            <v>402.64</v>
          </cell>
          <cell r="D12945">
            <v>575.20000000000005</v>
          </cell>
          <cell r="E12945">
            <v>409.39825000000002</v>
          </cell>
        </row>
        <row r="12946">
          <cell r="A12946" t="str">
            <v>A295579A</v>
          </cell>
          <cell r="B12946" t="str">
            <v>LEVER,SHUT-OFF ASSY</v>
          </cell>
          <cell r="C12946">
            <v>277.97000000000003</v>
          </cell>
          <cell r="D12946">
            <v>397.1</v>
          </cell>
          <cell r="E12946">
            <v>148.12855999999999</v>
          </cell>
        </row>
        <row r="12947">
          <cell r="A12947" t="str">
            <v>A295600A</v>
          </cell>
          <cell r="B12947" t="str">
            <v>BELLOWS ASSY, COMP. DISCHARGE</v>
          </cell>
          <cell r="C12947">
            <v>242.26</v>
          </cell>
          <cell r="D12947">
            <v>346.09</v>
          </cell>
          <cell r="E12947">
            <v>124.8</v>
          </cell>
        </row>
        <row r="12948">
          <cell r="A12948" t="str">
            <v>A295609F</v>
          </cell>
          <cell r="B12948" t="str">
            <v>DRAIN,TURB OIL,UP LB</v>
          </cell>
          <cell r="C12948">
            <v>205.67</v>
          </cell>
          <cell r="D12948">
            <v>293.81</v>
          </cell>
          <cell r="E12948">
            <v>208.67589000000001</v>
          </cell>
        </row>
        <row r="12949">
          <cell r="A12949" t="str">
            <v>A295609H</v>
          </cell>
          <cell r="B12949" t="str">
            <v>DRAIN,TURBO OIL, LWR</v>
          </cell>
          <cell r="C12949">
            <v>174.9</v>
          </cell>
          <cell r="D12949">
            <v>249.85</v>
          </cell>
          <cell r="E12949">
            <v>177.46662000000001</v>
          </cell>
        </row>
        <row r="12950">
          <cell r="A12950" t="str">
            <v>A295609J</v>
          </cell>
          <cell r="B12950" t="str">
            <v>DRAIN,TURB OIL,UP RB</v>
          </cell>
          <cell r="C12950">
            <v>209.42</v>
          </cell>
          <cell r="D12950">
            <v>299.18</v>
          </cell>
          <cell r="E12950">
            <v>212.51759000000001</v>
          </cell>
        </row>
        <row r="12951">
          <cell r="A12951" t="str">
            <v>A295612B</v>
          </cell>
          <cell r="B12951" t="str">
            <v>TUBE ASM., FUEL SUPPLY</v>
          </cell>
          <cell r="C12951">
            <v>2102.1799999999998</v>
          </cell>
          <cell r="D12951">
            <v>3003.12</v>
          </cell>
          <cell r="E12951">
            <v>1006.60441</v>
          </cell>
        </row>
        <row r="12952">
          <cell r="A12952" t="str">
            <v>A295613A</v>
          </cell>
          <cell r="B12952" t="str">
            <v>TUBE,ASSY GAS SUPPLY</v>
          </cell>
          <cell r="C12952">
            <v>228.71</v>
          </cell>
          <cell r="D12952">
            <v>326.73</v>
          </cell>
          <cell r="E12952">
            <v>225.14165</v>
          </cell>
        </row>
        <row r="12953">
          <cell r="A12953" t="str">
            <v>A295617A</v>
          </cell>
          <cell r="B12953" t="str">
            <v>TUBE,TURBO OIL SUPP UPPR</v>
          </cell>
          <cell r="C12953">
            <v>147.96</v>
          </cell>
          <cell r="D12953">
            <v>211.37</v>
          </cell>
          <cell r="E12953">
            <v>160.35124999999999</v>
          </cell>
        </row>
        <row r="12954">
          <cell r="A12954" t="str">
            <v>A295635C</v>
          </cell>
          <cell r="B12954" t="str">
            <v>EXHAUST BYPASS ASM,LB</v>
          </cell>
          <cell r="C12954">
            <v>1832.73</v>
          </cell>
          <cell r="D12954">
            <v>2618.19</v>
          </cell>
          <cell r="E12954">
            <v>1077.22729</v>
          </cell>
        </row>
        <row r="12955">
          <cell r="A12955" t="str">
            <v>A295648B</v>
          </cell>
          <cell r="B12955" t="str">
            <v>MANIFOLD, WATER</v>
          </cell>
          <cell r="C12955">
            <v>1867.02</v>
          </cell>
          <cell r="D12955">
            <v>2667.17</v>
          </cell>
          <cell r="E12955">
            <v>1959.3484000000001</v>
          </cell>
        </row>
        <row r="12956">
          <cell r="A12956" t="str">
            <v>A295653A</v>
          </cell>
          <cell r="B12956" t="str">
            <v>BRKT,MAGNETIC PICKUP</v>
          </cell>
          <cell r="C12956">
            <v>64.41</v>
          </cell>
          <cell r="D12956">
            <v>92.02</v>
          </cell>
          <cell r="E12956">
            <v>43.440800000000003</v>
          </cell>
        </row>
        <row r="12957">
          <cell r="A12957" t="str">
            <v>A295841A</v>
          </cell>
          <cell r="B12957" t="str">
            <v>HARNESS ASSY, IGN POWER</v>
          </cell>
          <cell r="C12957">
            <v>367.2</v>
          </cell>
          <cell r="D12957">
            <v>524.57000000000005</v>
          </cell>
          <cell r="E12957">
            <v>242.53120000000001</v>
          </cell>
        </row>
        <row r="12958">
          <cell r="A12958" t="str">
            <v>A295844F</v>
          </cell>
          <cell r="B12958" t="str">
            <v>PICKUP ASM., MAGNETIC</v>
          </cell>
          <cell r="C12958">
            <v>296.62</v>
          </cell>
          <cell r="D12958">
            <v>423.74</v>
          </cell>
          <cell r="E12958">
            <v>97.052350000000004</v>
          </cell>
        </row>
        <row r="12959">
          <cell r="A12959" t="str">
            <v>A295844G</v>
          </cell>
          <cell r="B12959" t="str">
            <v>PICKUP ASM., MAGNETIC</v>
          </cell>
          <cell r="C12959">
            <v>343.68</v>
          </cell>
          <cell r="D12959">
            <v>490.97</v>
          </cell>
          <cell r="E12959">
            <v>112.11169</v>
          </cell>
        </row>
        <row r="12960">
          <cell r="A12960" t="str">
            <v>A295846</v>
          </cell>
          <cell r="B12960" t="str">
            <v>REGULATOR,BYPASS WSTGT ASM</v>
          </cell>
          <cell r="C12960">
            <v>1511.23</v>
          </cell>
          <cell r="D12960">
            <v>2158.9</v>
          </cell>
          <cell r="E12960">
            <v>597.37294999999995</v>
          </cell>
        </row>
        <row r="12961">
          <cell r="A12961" t="str">
            <v>A295982</v>
          </cell>
          <cell r="B12961" t="str">
            <v>BRACKET,ASM,ON/OFF SWITCH SPRT</v>
          </cell>
          <cell r="C12961">
            <v>71.66</v>
          </cell>
          <cell r="D12961">
            <v>102.36</v>
          </cell>
          <cell r="E12961">
            <v>68.762870000000007</v>
          </cell>
        </row>
        <row r="12962">
          <cell r="A12962" t="str">
            <v>A295982D</v>
          </cell>
          <cell r="B12962" t="str">
            <v>BRACKET,ASM,SHUTDOWN SWITCH</v>
          </cell>
          <cell r="C12962">
            <v>72.11</v>
          </cell>
          <cell r="D12962">
            <v>103.02</v>
          </cell>
          <cell r="E12962">
            <v>69.025599999999997</v>
          </cell>
        </row>
        <row r="12963">
          <cell r="A12963" t="str">
            <v>A295996A</v>
          </cell>
          <cell r="B12963" t="str">
            <v>ADAPTOR ASM.,PIPE FLANGE</v>
          </cell>
          <cell r="C12963">
            <v>274.7</v>
          </cell>
          <cell r="D12963">
            <v>392.42</v>
          </cell>
          <cell r="E12963">
            <v>198.71453</v>
          </cell>
        </row>
        <row r="12964">
          <cell r="A12964" t="str">
            <v>A296063A</v>
          </cell>
          <cell r="B12964" t="str">
            <v>HOUSING,BARRING DEV,ASM</v>
          </cell>
          <cell r="C12964">
            <v>796</v>
          </cell>
          <cell r="D12964">
            <v>1137.1400000000001</v>
          </cell>
          <cell r="E12964">
            <v>509.60930000000002</v>
          </cell>
        </row>
        <row r="12965">
          <cell r="A12965" t="str">
            <v>A296064G</v>
          </cell>
          <cell r="B12965" t="str">
            <v>CONNECTOR, SPARK PLUG</v>
          </cell>
          <cell r="C12965">
            <v>80.87</v>
          </cell>
          <cell r="D12965">
            <v>115.53</v>
          </cell>
          <cell r="E12965">
            <v>49.992800000000003</v>
          </cell>
        </row>
        <row r="12966">
          <cell r="A12966" t="str">
            <v>A296064K</v>
          </cell>
          <cell r="B12966" t="str">
            <v>EXTENSION ASM., SPARK PLUG (275GL+)</v>
          </cell>
          <cell r="C12966">
            <v>14.11</v>
          </cell>
          <cell r="D12966">
            <v>60.5</v>
          </cell>
          <cell r="E12966">
            <v>24.128</v>
          </cell>
        </row>
        <row r="12967">
          <cell r="A12967" t="str">
            <v>A296064L</v>
          </cell>
          <cell r="B12967" t="str">
            <v>EXTENSION ASM., SPARK PLUG (AT 12-CYL)</v>
          </cell>
          <cell r="C12967">
            <v>61.6</v>
          </cell>
          <cell r="D12967">
            <v>88</v>
          </cell>
          <cell r="E12967">
            <v>23.295999999999999</v>
          </cell>
        </row>
        <row r="12968">
          <cell r="A12968" t="str">
            <v>A296078F</v>
          </cell>
          <cell r="B12968" t="str">
            <v>HSG,B'FLY VALVE 3 IN,ASM</v>
          </cell>
          <cell r="C12968">
            <v>946.68</v>
          </cell>
          <cell r="D12968">
            <v>1352.4</v>
          </cell>
          <cell r="E12968">
            <v>391.62133</v>
          </cell>
        </row>
        <row r="12969">
          <cell r="A12969" t="str">
            <v>A296078G</v>
          </cell>
          <cell r="B12969" t="str">
            <v>HSG,B'FLY VALVE 3 IN RH,ASM</v>
          </cell>
          <cell r="C12969">
            <v>1565.26</v>
          </cell>
          <cell r="D12969">
            <v>2236.09</v>
          </cell>
          <cell r="E12969">
            <v>580.04984000000002</v>
          </cell>
        </row>
        <row r="12970">
          <cell r="A12970" t="str">
            <v>A296078K</v>
          </cell>
          <cell r="B12970" t="str">
            <v>Housing Assy., Wastegate, 3 in., L.B.</v>
          </cell>
          <cell r="C12970">
            <v>5480.08</v>
          </cell>
          <cell r="D12970">
            <v>7828.69</v>
          </cell>
          <cell r="E12970">
            <v>1916.9936399999999</v>
          </cell>
        </row>
        <row r="12971">
          <cell r="A12971" t="str">
            <v>A296083C</v>
          </cell>
          <cell r="B12971" t="str">
            <v>BRACKET,BRG SUPPORT,ASM</v>
          </cell>
          <cell r="C12971">
            <v>255.13</v>
          </cell>
          <cell r="D12971">
            <v>364.47</v>
          </cell>
          <cell r="E12971">
            <v>255.61039</v>
          </cell>
        </row>
        <row r="12972">
          <cell r="A12972" t="str">
            <v>A296083D</v>
          </cell>
          <cell r="B12972" t="str">
            <v>BRACKET,BRG SUPPORT,ASM</v>
          </cell>
          <cell r="C12972">
            <v>255.69</v>
          </cell>
          <cell r="D12972">
            <v>365.28</v>
          </cell>
          <cell r="E12972">
            <v>247.64721</v>
          </cell>
        </row>
        <row r="12973">
          <cell r="A12973" t="str">
            <v>A296085G</v>
          </cell>
          <cell r="B12973" t="str">
            <v>ROD ASSY, CONTROL</v>
          </cell>
          <cell r="C12973">
            <v>50.21</v>
          </cell>
          <cell r="D12973">
            <v>71.73</v>
          </cell>
          <cell r="E12973">
            <v>33.860799999999998</v>
          </cell>
        </row>
        <row r="12974">
          <cell r="A12974" t="str">
            <v>A296087A</v>
          </cell>
          <cell r="B12974" t="str">
            <v>SHAFT,EXH WASTEGATE,ASM</v>
          </cell>
          <cell r="C12974">
            <v>1795.78</v>
          </cell>
          <cell r="D12974">
            <v>2565.4</v>
          </cell>
          <cell r="E12974">
            <v>1223.8579299999999</v>
          </cell>
        </row>
        <row r="12975">
          <cell r="A12975" t="str">
            <v>A296093P</v>
          </cell>
          <cell r="B12975" t="str">
            <v>MODULE,TURBO CONT,TCM 2</v>
          </cell>
          <cell r="C12975">
            <v>7279.71</v>
          </cell>
          <cell r="D12975">
            <v>10399.59</v>
          </cell>
          <cell r="E12975">
            <v>2503.6959999999999</v>
          </cell>
        </row>
        <row r="12976">
          <cell r="A12976" t="str">
            <v>A296112</v>
          </cell>
          <cell r="B12976" t="str">
            <v>HOUSING,AIR INLET,ASM</v>
          </cell>
          <cell r="C12976">
            <v>8176.51</v>
          </cell>
          <cell r="D12976">
            <v>11680.73</v>
          </cell>
          <cell r="E12976">
            <v>2535.52</v>
          </cell>
        </row>
        <row r="12977">
          <cell r="A12977" t="str">
            <v>A296130F</v>
          </cell>
          <cell r="B12977" t="str">
            <v>JUMPER ASM., WATER HEADER TO CYL. HEAD</v>
          </cell>
          <cell r="C12977">
            <v>289.76</v>
          </cell>
          <cell r="D12977">
            <v>413.94</v>
          </cell>
          <cell r="E12977">
            <v>149.76</v>
          </cell>
        </row>
        <row r="12978">
          <cell r="A12978" t="str">
            <v>A296135B</v>
          </cell>
          <cell r="B12978" t="str">
            <v>TUBE,LWR TURB AIR BYPASS</v>
          </cell>
          <cell r="C12978">
            <v>614.61</v>
          </cell>
          <cell r="D12978">
            <v>878.01</v>
          </cell>
          <cell r="E12978">
            <v>609.05912999999998</v>
          </cell>
        </row>
        <row r="12979">
          <cell r="A12979" t="str">
            <v>A296140E</v>
          </cell>
          <cell r="B12979" t="str">
            <v>HOUSING, BUTTERFLY VALVE 4 IN</v>
          </cell>
          <cell r="C12979">
            <v>1159.5</v>
          </cell>
          <cell r="D12979">
            <v>1656.43</v>
          </cell>
          <cell r="E12979">
            <v>383.89962000000003</v>
          </cell>
        </row>
        <row r="12980">
          <cell r="A12980" t="str">
            <v>A296140F</v>
          </cell>
          <cell r="B12980" t="str">
            <v>HSG,B'FLY VALVE 4 IN,ASM</v>
          </cell>
          <cell r="C12980">
            <v>1453</v>
          </cell>
          <cell r="D12980">
            <v>2075.71</v>
          </cell>
          <cell r="E12980">
            <v>559.66123000000005</v>
          </cell>
        </row>
        <row r="12981">
          <cell r="A12981" t="str">
            <v>A296140G</v>
          </cell>
          <cell r="B12981" t="str">
            <v>HOUSING, BUTTERFLY VALVE 4 IN</v>
          </cell>
          <cell r="C12981">
            <v>726.86</v>
          </cell>
          <cell r="D12981">
            <v>1038.3699999999999</v>
          </cell>
          <cell r="E12981">
            <v>416.69180999999998</v>
          </cell>
        </row>
        <row r="12982">
          <cell r="A12982" t="str">
            <v>A296140H</v>
          </cell>
          <cell r="B12982" t="str">
            <v>HOUSING ASM., BUTTERFLY VALVE, 3 IN.</v>
          </cell>
          <cell r="C12982">
            <v>1788.55</v>
          </cell>
          <cell r="D12982">
            <v>2555.0700000000002</v>
          </cell>
          <cell r="E12982">
            <v>810.65322000000003</v>
          </cell>
        </row>
        <row r="12983">
          <cell r="A12983" t="str">
            <v>A296186A</v>
          </cell>
          <cell r="B12983" t="str">
            <v>TOOL,BEARING INSERTION</v>
          </cell>
          <cell r="C12983">
            <v>8.77</v>
          </cell>
          <cell r="D12983">
            <v>12.53</v>
          </cell>
          <cell r="E12983">
            <v>5.9118399999999998</v>
          </cell>
        </row>
        <row r="12984">
          <cell r="A12984" t="str">
            <v>A296193C</v>
          </cell>
          <cell r="B12984" t="str">
            <v>ROD ASSY, CONTROL</v>
          </cell>
          <cell r="C12984">
            <v>111.2</v>
          </cell>
          <cell r="D12984">
            <v>158.86000000000001</v>
          </cell>
          <cell r="E12984">
            <v>79.247770000000003</v>
          </cell>
        </row>
        <row r="12985">
          <cell r="A12985" t="str">
            <v>A296193D</v>
          </cell>
          <cell r="B12985" t="str">
            <v>ROD ASSY, CONTROL</v>
          </cell>
          <cell r="C12985">
            <v>110.76</v>
          </cell>
          <cell r="D12985">
            <v>158.22</v>
          </cell>
          <cell r="E12985">
            <v>82.617369999999994</v>
          </cell>
        </row>
        <row r="12986">
          <cell r="A12986" t="str">
            <v>A296193K</v>
          </cell>
          <cell r="B12986" t="str">
            <v>ROD ASSY, CONTROL</v>
          </cell>
          <cell r="C12986">
            <v>115.2</v>
          </cell>
          <cell r="D12986">
            <v>164.57</v>
          </cell>
          <cell r="E12986">
            <v>72.284880000000001</v>
          </cell>
        </row>
        <row r="12987">
          <cell r="A12987" t="str">
            <v>A296193L</v>
          </cell>
          <cell r="B12987" t="str">
            <v>ROD ASSY, CONTROL</v>
          </cell>
          <cell r="C12987">
            <v>179</v>
          </cell>
          <cell r="D12987">
            <v>255.71</v>
          </cell>
          <cell r="E12987">
            <v>82.618830000000003</v>
          </cell>
        </row>
        <row r="12988">
          <cell r="A12988" t="str">
            <v>A296193M</v>
          </cell>
          <cell r="B12988" t="str">
            <v>ROD ASSY, CONTROL</v>
          </cell>
          <cell r="C12988">
            <v>162.18</v>
          </cell>
          <cell r="D12988">
            <v>231.69</v>
          </cell>
          <cell r="E12988">
            <v>85.050970000000007</v>
          </cell>
        </row>
        <row r="12989">
          <cell r="A12989" t="str">
            <v>A296193N</v>
          </cell>
          <cell r="B12989" t="str">
            <v>ROD ASSY, CONTROL</v>
          </cell>
          <cell r="C12989">
            <v>161.16</v>
          </cell>
          <cell r="D12989">
            <v>230.23</v>
          </cell>
          <cell r="E12989">
            <v>76.897369999999995</v>
          </cell>
        </row>
        <row r="12990">
          <cell r="A12990" t="str">
            <v>A296193S</v>
          </cell>
          <cell r="B12990" t="str">
            <v>ROD ASM, CONTROL</v>
          </cell>
          <cell r="C12990">
            <v>106.11</v>
          </cell>
          <cell r="D12990">
            <v>151.59</v>
          </cell>
          <cell r="E12990">
            <v>79.751440000000002</v>
          </cell>
        </row>
        <row r="12991">
          <cell r="A12991" t="str">
            <v>A296193W</v>
          </cell>
          <cell r="B12991" t="str">
            <v>ROD ASSY, CONTROL</v>
          </cell>
          <cell r="C12991">
            <v>168</v>
          </cell>
          <cell r="D12991">
            <v>240</v>
          </cell>
          <cell r="E12991">
            <v>95.190969999999993</v>
          </cell>
        </row>
        <row r="12992">
          <cell r="A12992" t="str">
            <v>A296193X</v>
          </cell>
          <cell r="B12992" t="str">
            <v>ROD ASSY, CONTROL</v>
          </cell>
          <cell r="C12992">
            <v>127.2</v>
          </cell>
          <cell r="D12992">
            <v>181.71</v>
          </cell>
          <cell r="E12992">
            <v>77.313370000000006</v>
          </cell>
        </row>
        <row r="12993">
          <cell r="A12993" t="str">
            <v>A296193Z</v>
          </cell>
          <cell r="B12993" t="str">
            <v>ROD ASSY, CONTROL, M8</v>
          </cell>
          <cell r="C12993">
            <v>131.03</v>
          </cell>
          <cell r="D12993">
            <v>187.18</v>
          </cell>
          <cell r="E12993">
            <v>113.29737</v>
          </cell>
        </row>
        <row r="12994">
          <cell r="A12994" t="str">
            <v>A296217B</v>
          </cell>
          <cell r="B12994" t="str">
            <v>MANIFOLD, WATER</v>
          </cell>
          <cell r="C12994">
            <v>1533.91</v>
          </cell>
          <cell r="D12994">
            <v>2191.3000000000002</v>
          </cell>
          <cell r="E12994">
            <v>1613.9448</v>
          </cell>
        </row>
        <row r="12995">
          <cell r="A12995" t="str">
            <v>A296224A</v>
          </cell>
          <cell r="B12995" t="str">
            <v>COVER, CAMSHAFT, ASSEMBLY (L.B.)</v>
          </cell>
          <cell r="C12995">
            <v>7002.4</v>
          </cell>
          <cell r="D12995">
            <v>10003.43</v>
          </cell>
          <cell r="E12995">
            <v>3725.88186</v>
          </cell>
        </row>
        <row r="12996">
          <cell r="A12996" t="str">
            <v>A296228B</v>
          </cell>
          <cell r="B12996" t="str">
            <v>CONN,WATER DISCH RB UPPR</v>
          </cell>
          <cell r="C12996">
            <v>28.2</v>
          </cell>
          <cell r="D12996">
            <v>40.28</v>
          </cell>
          <cell r="E12996">
            <v>15.37567</v>
          </cell>
        </row>
        <row r="12997">
          <cell r="A12997" t="str">
            <v>A296230B</v>
          </cell>
          <cell r="B12997" t="str">
            <v>CONN,WATER DISCH LB UPPR</v>
          </cell>
          <cell r="C12997">
            <v>28.2</v>
          </cell>
          <cell r="D12997">
            <v>40.28</v>
          </cell>
          <cell r="E12997">
            <v>15.37567</v>
          </cell>
        </row>
        <row r="12998">
          <cell r="A12998" t="str">
            <v>A296233B</v>
          </cell>
          <cell r="B12998" t="str">
            <v>TUBE ASM., MIXER INLET</v>
          </cell>
          <cell r="C12998">
            <v>1688.69</v>
          </cell>
          <cell r="D12998">
            <v>2412.41</v>
          </cell>
          <cell r="E12998">
            <v>1791.8228999999999</v>
          </cell>
        </row>
        <row r="12999">
          <cell r="A12999" t="str">
            <v>A296234A</v>
          </cell>
          <cell r="B12999" t="str">
            <v>ELBOW,TURBO EXHAUST,RB</v>
          </cell>
          <cell r="C12999">
            <v>5313.75</v>
          </cell>
          <cell r="D12999">
            <v>7591.07</v>
          </cell>
          <cell r="E12999">
            <v>5136.6524600000002</v>
          </cell>
        </row>
        <row r="13000">
          <cell r="A13000" t="str">
            <v>A296235A</v>
          </cell>
          <cell r="B13000" t="str">
            <v>ELBOW,TURBO EXHAUST,LB</v>
          </cell>
          <cell r="C13000">
            <v>5320.18</v>
          </cell>
          <cell r="D13000">
            <v>7600.26</v>
          </cell>
          <cell r="E13000">
            <v>5141.0981700000002</v>
          </cell>
        </row>
        <row r="13001">
          <cell r="A13001" t="str">
            <v>A296236A</v>
          </cell>
          <cell r="B13001" t="str">
            <v>HOUSING, BUTTERFLY VALVE</v>
          </cell>
          <cell r="C13001">
            <v>1370.8</v>
          </cell>
          <cell r="D13001">
            <v>1958.28</v>
          </cell>
          <cell r="E13001">
            <v>905.26880000000006</v>
          </cell>
        </row>
        <row r="13002">
          <cell r="A13002" t="str">
            <v>A296288A</v>
          </cell>
          <cell r="B13002" t="str">
            <v>PIPE,GAS SUPPLY INLT,ASM</v>
          </cell>
          <cell r="C13002">
            <v>200.76</v>
          </cell>
          <cell r="D13002">
            <v>286.8</v>
          </cell>
          <cell r="E13002">
            <v>204.00506999999999</v>
          </cell>
        </row>
        <row r="13003">
          <cell r="A13003" t="str">
            <v>A296288B</v>
          </cell>
          <cell r="B13003" t="str">
            <v>PIPE,GAS SUPPLY INLET ASM.</v>
          </cell>
          <cell r="C13003">
            <v>302.60000000000002</v>
          </cell>
          <cell r="D13003">
            <v>432.29</v>
          </cell>
          <cell r="E13003">
            <v>246.98137</v>
          </cell>
        </row>
        <row r="13004">
          <cell r="A13004" t="str">
            <v>A296290C</v>
          </cell>
          <cell r="B13004" t="str">
            <v>TUBE, UPPER GAS SUPPLY</v>
          </cell>
          <cell r="C13004">
            <v>629.04999999999995</v>
          </cell>
          <cell r="D13004">
            <v>898.64</v>
          </cell>
          <cell r="E13004">
            <v>489.2303</v>
          </cell>
        </row>
        <row r="13005">
          <cell r="A13005" t="str">
            <v>A296290D</v>
          </cell>
          <cell r="B13005" t="str">
            <v>TUBE, LOWER GAS SUPPLY</v>
          </cell>
          <cell r="C13005">
            <v>478.25</v>
          </cell>
          <cell r="D13005">
            <v>683.22</v>
          </cell>
          <cell r="E13005">
            <v>506.71825999999999</v>
          </cell>
        </row>
        <row r="13006">
          <cell r="A13006" t="str">
            <v>A296301A</v>
          </cell>
          <cell r="B13006" t="str">
            <v>ELBOW, FUEL INLET ASM.</v>
          </cell>
          <cell r="C13006">
            <v>361.53</v>
          </cell>
          <cell r="D13006">
            <v>516.47</v>
          </cell>
          <cell r="E13006">
            <v>223.48560000000001</v>
          </cell>
        </row>
        <row r="13007">
          <cell r="A13007" t="str">
            <v>A296330A</v>
          </cell>
          <cell r="B13007" t="str">
            <v>TUBE,TURBO AIR BYPASS,FRONT</v>
          </cell>
          <cell r="C13007">
            <v>554.82000000000005</v>
          </cell>
          <cell r="D13007">
            <v>792.6</v>
          </cell>
          <cell r="E13007">
            <v>318.02879999999999</v>
          </cell>
        </row>
        <row r="13008">
          <cell r="A13008" t="str">
            <v>A296332B</v>
          </cell>
          <cell r="B13008" t="str">
            <v>TUBE,LOWER WASTEGATE RH</v>
          </cell>
          <cell r="C13008">
            <v>723.47</v>
          </cell>
          <cell r="D13008">
            <v>1033.53</v>
          </cell>
          <cell r="E13008">
            <v>232.96</v>
          </cell>
        </row>
        <row r="13009">
          <cell r="A13009" t="str">
            <v>A296332C</v>
          </cell>
          <cell r="B13009" t="str">
            <v>TUBE,LOWER WASTEGATE LH</v>
          </cell>
          <cell r="C13009">
            <v>863.55</v>
          </cell>
          <cell r="D13009">
            <v>1233.6500000000001</v>
          </cell>
          <cell r="E13009">
            <v>290.2432</v>
          </cell>
        </row>
        <row r="13010">
          <cell r="A13010" t="str">
            <v>A296351C</v>
          </cell>
          <cell r="B13010" t="str">
            <v>HSG,B'FLY VALVE,RH,ASM</v>
          </cell>
          <cell r="C13010">
            <v>1265.25</v>
          </cell>
          <cell r="D13010">
            <v>1807.5</v>
          </cell>
          <cell r="E13010">
            <v>471.60442</v>
          </cell>
        </row>
        <row r="13011">
          <cell r="A13011" t="str">
            <v>A296410A</v>
          </cell>
          <cell r="B13011" t="str">
            <v>ACTUATOR SHAFT,WASTEGATE</v>
          </cell>
          <cell r="C13011">
            <v>146.88</v>
          </cell>
          <cell r="D13011">
            <v>209.83</v>
          </cell>
          <cell r="E13011">
            <v>30.108000000000001</v>
          </cell>
        </row>
        <row r="13012">
          <cell r="A13012" t="str">
            <v>A296493</v>
          </cell>
          <cell r="B13012" t="str">
            <v>HARNESS, CHASSIS GROUND, ASM</v>
          </cell>
          <cell r="C13012">
            <v>60.34</v>
          </cell>
          <cell r="D13012">
            <v>86.2</v>
          </cell>
          <cell r="E13012">
            <v>27.21819</v>
          </cell>
        </row>
        <row r="13013">
          <cell r="A13013" t="str">
            <v>A296520A</v>
          </cell>
          <cell r="B13013" t="str">
            <v>BASE, OIL FILTER/COOLER ASM.</v>
          </cell>
          <cell r="C13013">
            <v>7755.17</v>
          </cell>
          <cell r="D13013">
            <v>11078.82</v>
          </cell>
          <cell r="E13013">
            <v>5320.1194999999998</v>
          </cell>
        </row>
        <row r="13014">
          <cell r="A13014" t="str">
            <v>A296567</v>
          </cell>
          <cell r="B13014" t="str">
            <v>THERMOSTAT, ASM.</v>
          </cell>
          <cell r="C13014">
            <v>2733.6</v>
          </cell>
          <cell r="D13014">
            <v>3905.14</v>
          </cell>
          <cell r="E13014">
            <v>1305.6472000000001</v>
          </cell>
        </row>
        <row r="13015">
          <cell r="A13015" t="str">
            <v>A296571A</v>
          </cell>
          <cell r="B13015" t="str">
            <v>PIPE, AUX WATER DISCHARGE</v>
          </cell>
          <cell r="C13015">
            <v>515.58000000000004</v>
          </cell>
          <cell r="D13015">
            <v>736.55</v>
          </cell>
          <cell r="E13015">
            <v>512.72627999999997</v>
          </cell>
        </row>
        <row r="13016">
          <cell r="A13016" t="str">
            <v>A296574A</v>
          </cell>
          <cell r="B13016" t="str">
            <v>PIPE, AUX WATER, INTERCOOLER TO OIL MANIFOLD</v>
          </cell>
          <cell r="C13016">
            <v>468.19</v>
          </cell>
          <cell r="D13016">
            <v>668.84</v>
          </cell>
          <cell r="E13016">
            <v>508.88458000000003</v>
          </cell>
        </row>
        <row r="13017">
          <cell r="A13017" t="str">
            <v>A296575</v>
          </cell>
          <cell r="B13017" t="str">
            <v>PIPE ASSY, AUX WATER, INTERCOOLER TO OIL MANIFOLD</v>
          </cell>
          <cell r="C13017">
            <v>488.8</v>
          </cell>
          <cell r="D13017">
            <v>698.29</v>
          </cell>
          <cell r="E13017">
            <v>233.33439999999999</v>
          </cell>
        </row>
        <row r="13018">
          <cell r="A13018" t="str">
            <v>A296591</v>
          </cell>
          <cell r="B13018" t="str">
            <v>TUBE ASSY, LUBE OIL CONN</v>
          </cell>
          <cell r="C13018">
            <v>471.21</v>
          </cell>
          <cell r="D13018">
            <v>673.15</v>
          </cell>
          <cell r="E13018">
            <v>304.89679999999998</v>
          </cell>
        </row>
        <row r="13019">
          <cell r="A13019" t="str">
            <v>A296600A</v>
          </cell>
          <cell r="B13019" t="str">
            <v>CONNECTION, CRANKCASE BLOWER</v>
          </cell>
          <cell r="C13019">
            <v>374.68</v>
          </cell>
          <cell r="D13019">
            <v>535.25</v>
          </cell>
          <cell r="E13019">
            <v>290.77359999999999</v>
          </cell>
        </row>
        <row r="13020">
          <cell r="A13020" t="str">
            <v>A296609</v>
          </cell>
          <cell r="B13020" t="str">
            <v>ROD, GOVERNOR ASM.</v>
          </cell>
          <cell r="C13020">
            <v>462.84</v>
          </cell>
          <cell r="D13020">
            <v>661.2</v>
          </cell>
          <cell r="E13020">
            <v>305.32285999999999</v>
          </cell>
        </row>
        <row r="13021">
          <cell r="A13021" t="str">
            <v>A296653</v>
          </cell>
          <cell r="B13021" t="str">
            <v>INSULATION, TURBO SECTION</v>
          </cell>
          <cell r="C13021">
            <v>9639.11</v>
          </cell>
          <cell r="D13021">
            <v>13770.16</v>
          </cell>
          <cell r="E13021">
            <v>4217.1167999999998</v>
          </cell>
        </row>
        <row r="13022">
          <cell r="A13022" t="str">
            <v>A296713</v>
          </cell>
          <cell r="B13022" t="str">
            <v>ASM., PRECHAMBER SOLENOID VALVE</v>
          </cell>
          <cell r="C13022">
            <v>2004.3</v>
          </cell>
          <cell r="D13022">
            <v>2863.29</v>
          </cell>
          <cell r="E13022">
            <v>716.87199999999996</v>
          </cell>
        </row>
        <row r="13023">
          <cell r="A13023" t="str">
            <v>A296726</v>
          </cell>
          <cell r="B13023" t="str">
            <v>ASSEMBLY, PUMP INLET</v>
          </cell>
          <cell r="C13023">
            <v>170.72</v>
          </cell>
          <cell r="D13023">
            <v>243.89</v>
          </cell>
          <cell r="E13023">
            <v>167.11599000000001</v>
          </cell>
        </row>
        <row r="13024">
          <cell r="A13024" t="str">
            <v>A296728</v>
          </cell>
          <cell r="B13024" t="str">
            <v>ASSEMBLY, PUMP OUTLET</v>
          </cell>
          <cell r="C13024">
            <v>609.35</v>
          </cell>
          <cell r="D13024">
            <v>870.5</v>
          </cell>
          <cell r="E13024">
            <v>175.0008</v>
          </cell>
        </row>
        <row r="13025">
          <cell r="A13025" t="str">
            <v>A296741</v>
          </cell>
          <cell r="B13025" t="str">
            <v>PIVOT ASSY., WASTEGATE</v>
          </cell>
          <cell r="C13025">
            <v>118.48</v>
          </cell>
          <cell r="D13025">
            <v>169.26</v>
          </cell>
          <cell r="E13025">
            <v>96.858410000000006</v>
          </cell>
        </row>
        <row r="13026">
          <cell r="A13026" t="str">
            <v>A296742</v>
          </cell>
          <cell r="B13026" t="str">
            <v>ROD ASSY., CONTROL, M12</v>
          </cell>
          <cell r="C13026">
            <v>186.48</v>
          </cell>
          <cell r="D13026">
            <v>266.39</v>
          </cell>
          <cell r="E13026">
            <v>119.35380000000001</v>
          </cell>
        </row>
        <row r="13027">
          <cell r="A13027" t="str">
            <v>A296742A</v>
          </cell>
          <cell r="B13027" t="str">
            <v>ROD ASSY., CONTROL, M12</v>
          </cell>
          <cell r="C13027">
            <v>201.28</v>
          </cell>
          <cell r="D13027">
            <v>287.54000000000002</v>
          </cell>
          <cell r="E13027">
            <v>127.6738</v>
          </cell>
        </row>
        <row r="13028">
          <cell r="A13028" t="str">
            <v>A296749</v>
          </cell>
          <cell r="B13028" t="str">
            <v>PIPE, AUX WATER OUTLET</v>
          </cell>
          <cell r="C13028">
            <v>1246.3599999999999</v>
          </cell>
          <cell r="D13028">
            <v>1780.51</v>
          </cell>
          <cell r="E13028">
            <v>982.40275999999994</v>
          </cell>
        </row>
        <row r="13029">
          <cell r="A13029" t="str">
            <v>A296805</v>
          </cell>
          <cell r="B13029" t="str">
            <v>EXTENSION ASM., SPARK PLUG (AT 12-CYL)</v>
          </cell>
          <cell r="C13029">
            <v>41.13</v>
          </cell>
          <cell r="D13029">
            <v>58.76</v>
          </cell>
          <cell r="E13029">
            <v>22.62</v>
          </cell>
        </row>
        <row r="13030">
          <cell r="A13030" t="str">
            <v>A296805A</v>
          </cell>
          <cell r="B13030" t="str">
            <v>EXTENSION ASM., SPARK PLUG (AT 12-CYL)</v>
          </cell>
          <cell r="C13030">
            <v>34.96</v>
          </cell>
          <cell r="D13030">
            <v>49.94</v>
          </cell>
          <cell r="E13030">
            <v>22.62</v>
          </cell>
        </row>
        <row r="13031">
          <cell r="A13031" t="str">
            <v>A300007F</v>
          </cell>
          <cell r="B13031" t="str">
            <v>NBL ROD,CONNECTING,ASM.</v>
          </cell>
          <cell r="C13031">
            <v>256.58999999999997</v>
          </cell>
          <cell r="D13031">
            <v>366.56</v>
          </cell>
          <cell r="E13031">
            <v>103.09998</v>
          </cell>
        </row>
        <row r="13032">
          <cell r="A13032" t="str">
            <v>A300024C</v>
          </cell>
          <cell r="B13032" t="str">
            <v>DOOR AS.,MSPIN.MOUNTING</v>
          </cell>
          <cell r="C13032">
            <v>217.12</v>
          </cell>
          <cell r="D13032">
            <v>310.18</v>
          </cell>
          <cell r="E13032">
            <v>195.95052999999999</v>
          </cell>
        </row>
        <row r="13033">
          <cell r="A13033" t="str">
            <v>A300024D</v>
          </cell>
          <cell r="B13033" t="str">
            <v>FILLER ASM, LUBE OIL</v>
          </cell>
          <cell r="C13033">
            <v>165.74</v>
          </cell>
          <cell r="D13033">
            <v>236.77</v>
          </cell>
          <cell r="E13033">
            <v>174.95573999999999</v>
          </cell>
        </row>
        <row r="13034">
          <cell r="A13034" t="str">
            <v>A300065C</v>
          </cell>
          <cell r="B13034" t="str">
            <v>ROCKER ARM,INTAKE,ASM</v>
          </cell>
          <cell r="C13034">
            <v>229.13</v>
          </cell>
          <cell r="D13034">
            <v>327.33</v>
          </cell>
          <cell r="E13034">
            <v>162.55332999999999</v>
          </cell>
        </row>
        <row r="13035">
          <cell r="A13035" t="str">
            <v>A300065D</v>
          </cell>
          <cell r="B13035" t="str">
            <v>ROCKER ARM,INTAKE,ASM</v>
          </cell>
          <cell r="C13035">
            <v>294.32</v>
          </cell>
          <cell r="D13035">
            <v>420.46</v>
          </cell>
          <cell r="E13035">
            <v>111.87054000000001</v>
          </cell>
        </row>
        <row r="13036">
          <cell r="A13036" t="str">
            <v>A300066C</v>
          </cell>
          <cell r="B13036" t="str">
            <v>ROCKER ARM,EXHAUST,ASM</v>
          </cell>
          <cell r="C13036">
            <v>224.78</v>
          </cell>
          <cell r="D13036">
            <v>321.11</v>
          </cell>
          <cell r="E13036">
            <v>155.65213</v>
          </cell>
        </row>
        <row r="13037">
          <cell r="A13037" t="str">
            <v>A300066E</v>
          </cell>
          <cell r="B13037" t="str">
            <v>ARM ASM., EXHAUST ROCKER</v>
          </cell>
          <cell r="C13037">
            <v>194.07</v>
          </cell>
          <cell r="D13037">
            <v>277.25</v>
          </cell>
          <cell r="E13037">
            <v>109.64054</v>
          </cell>
        </row>
        <row r="13038">
          <cell r="A13038" t="str">
            <v>A300068</v>
          </cell>
          <cell r="B13038" t="str">
            <v>SUPPORT,ROCKER ARM,ASM</v>
          </cell>
          <cell r="C13038">
            <v>161.79</v>
          </cell>
          <cell r="D13038">
            <v>231.13</v>
          </cell>
          <cell r="E13038">
            <v>114.40839</v>
          </cell>
        </row>
        <row r="13039">
          <cell r="A13039" t="str">
            <v>A300069</v>
          </cell>
          <cell r="B13039" t="str">
            <v>SHAFT,ROCKER ARM,ASM</v>
          </cell>
          <cell r="C13039">
            <v>62.22</v>
          </cell>
          <cell r="D13039">
            <v>78.430000000000007</v>
          </cell>
          <cell r="E13039">
            <v>40.368580000000001</v>
          </cell>
        </row>
        <row r="13040">
          <cell r="A13040" t="str">
            <v>A300110H</v>
          </cell>
          <cell r="B13040" t="str">
            <v>BEARING ASM., CONNECTING ROD</v>
          </cell>
          <cell r="C13040">
            <v>62</v>
          </cell>
          <cell r="D13040">
            <v>88.57</v>
          </cell>
          <cell r="E13040">
            <v>24.614039999999999</v>
          </cell>
        </row>
        <row r="13041">
          <cell r="A13041" t="str">
            <v>A300110H2</v>
          </cell>
          <cell r="B13041" t="str">
            <v>BEARING, CONNECTING ROD, 0.020</v>
          </cell>
          <cell r="C13041">
            <v>198.09</v>
          </cell>
          <cell r="D13041">
            <v>282.99</v>
          </cell>
          <cell r="E13041">
            <v>58.900210000000001</v>
          </cell>
        </row>
        <row r="13042">
          <cell r="A13042" t="str">
            <v>A300111A</v>
          </cell>
          <cell r="B13042" t="str">
            <v>CRANKSHAFT ASSEMBLY</v>
          </cell>
          <cell r="C13042">
            <v>13466.04</v>
          </cell>
          <cell r="D13042">
            <v>19237.2</v>
          </cell>
          <cell r="E13042">
            <v>8919.8604500000001</v>
          </cell>
        </row>
        <row r="13043">
          <cell r="A13043" t="str">
            <v>A300139F</v>
          </cell>
          <cell r="B13043" t="str">
            <v>COVER ROCKER ARM ASM.CSA</v>
          </cell>
          <cell r="C13043">
            <v>102.41</v>
          </cell>
          <cell r="D13043">
            <v>124.36</v>
          </cell>
          <cell r="E13043">
            <v>38.167999999999999</v>
          </cell>
        </row>
        <row r="13044">
          <cell r="A13044" t="str">
            <v>A300213C</v>
          </cell>
          <cell r="B13044" t="str">
            <v>FLYWHEEL ASM.</v>
          </cell>
          <cell r="C13044">
            <v>2606.4</v>
          </cell>
          <cell r="D13044">
            <v>3723.43</v>
          </cell>
          <cell r="E13044">
            <v>700.54399999999998</v>
          </cell>
        </row>
        <row r="13045">
          <cell r="A13045" t="str">
            <v>A300225F</v>
          </cell>
          <cell r="B13045" t="str">
            <v>NBL BEARING ASM.,MAIN</v>
          </cell>
          <cell r="C13045">
            <v>113.88</v>
          </cell>
          <cell r="D13045">
            <v>162.69</v>
          </cell>
          <cell r="E13045">
            <v>38.45355</v>
          </cell>
        </row>
        <row r="13046">
          <cell r="A13046" t="str">
            <v>A300225F2</v>
          </cell>
          <cell r="B13046" t="str">
            <v>BEARING ASM,MAIN,.020</v>
          </cell>
          <cell r="C13046">
            <v>300.89999999999998</v>
          </cell>
          <cell r="D13046">
            <v>358.21</v>
          </cell>
          <cell r="E13046">
            <v>77.518180000000001</v>
          </cell>
        </row>
        <row r="13047">
          <cell r="A13047" t="str">
            <v>A300642B</v>
          </cell>
          <cell r="B13047" t="str">
            <v>MANIFOLD,EXHAUST,ASM.</v>
          </cell>
          <cell r="C13047">
            <v>1479.95</v>
          </cell>
          <cell r="D13047">
            <v>1761.84</v>
          </cell>
          <cell r="E13047">
            <v>269.46674000000002</v>
          </cell>
        </row>
        <row r="13048">
          <cell r="A13048" t="str">
            <v>A300742A</v>
          </cell>
          <cell r="B13048" t="str">
            <v>MANIFOLD,EXHAUST,ASM.</v>
          </cell>
          <cell r="C13048">
            <v>1121.48</v>
          </cell>
          <cell r="D13048">
            <v>1602.11</v>
          </cell>
          <cell r="E13048">
            <v>277.11840000000001</v>
          </cell>
        </row>
        <row r="13049">
          <cell r="A13049" t="str">
            <v>A301015C</v>
          </cell>
          <cell r="B13049" t="str">
            <v>GEAR,INTERMEDIATE,ASM.</v>
          </cell>
          <cell r="C13049">
            <v>821.12</v>
          </cell>
          <cell r="D13049">
            <v>997.07</v>
          </cell>
          <cell r="E13049">
            <v>270.48455999999999</v>
          </cell>
        </row>
        <row r="13050">
          <cell r="A13050" t="str">
            <v>A301060D</v>
          </cell>
          <cell r="B13050" t="str">
            <v>PUMP ASM.,JACKET WATER</v>
          </cell>
          <cell r="C13050">
            <v>2748.86</v>
          </cell>
          <cell r="D13050">
            <v>3926.95</v>
          </cell>
          <cell r="E13050">
            <v>1391.9836499999999</v>
          </cell>
        </row>
        <row r="13051">
          <cell r="A13051" t="str">
            <v>A301111A</v>
          </cell>
          <cell r="B13051" t="str">
            <v>CRANKSHAFT ASSEMBLY</v>
          </cell>
          <cell r="C13051">
            <v>21009.33</v>
          </cell>
          <cell r="D13051">
            <v>25011.1</v>
          </cell>
          <cell r="E13051">
            <v>10532.46379</v>
          </cell>
        </row>
        <row r="13052">
          <cell r="A13052" t="str">
            <v>A301182B</v>
          </cell>
          <cell r="B13052" t="str">
            <v>COVER ASM., OIL PUMP</v>
          </cell>
          <cell r="C13052">
            <v>312.26</v>
          </cell>
          <cell r="D13052">
            <v>446.08</v>
          </cell>
          <cell r="E13052">
            <v>324.77859999999998</v>
          </cell>
        </row>
        <row r="13053">
          <cell r="A13053" t="str">
            <v>A302011F</v>
          </cell>
          <cell r="B13053" t="str">
            <v>CRANKSHAFT ASSEMBLY</v>
          </cell>
          <cell r="C13053">
            <v>20757.75</v>
          </cell>
          <cell r="D13053">
            <v>29653.93</v>
          </cell>
          <cell r="E13053">
            <v>10539.37984</v>
          </cell>
        </row>
        <row r="13054">
          <cell r="A13054" t="str">
            <v>A302013C</v>
          </cell>
          <cell r="B13054" t="str">
            <v>FLYWHEEL ASSEMBLY (INCH)</v>
          </cell>
          <cell r="C13054">
            <v>1347.86</v>
          </cell>
          <cell r="D13054">
            <v>1925.52</v>
          </cell>
          <cell r="E13054">
            <v>790.60799999999995</v>
          </cell>
        </row>
        <row r="13055">
          <cell r="A13055" t="str">
            <v>A302024F</v>
          </cell>
          <cell r="B13055" t="str">
            <v>COVER ASM., CON-ROD MICROSPIN</v>
          </cell>
          <cell r="C13055">
            <v>87.77</v>
          </cell>
          <cell r="D13055">
            <v>125.39</v>
          </cell>
          <cell r="E13055">
            <v>74.500540000000001</v>
          </cell>
        </row>
        <row r="13056">
          <cell r="A13056" t="str">
            <v>A302042A</v>
          </cell>
          <cell r="B13056" t="str">
            <v>MANIFOLD ASM,EXHAUST</v>
          </cell>
          <cell r="C13056">
            <v>3181.38</v>
          </cell>
          <cell r="D13056">
            <v>3863.1</v>
          </cell>
          <cell r="E13056">
            <v>552.03200000000004</v>
          </cell>
        </row>
        <row r="13057">
          <cell r="A13057" t="str">
            <v>A302069A</v>
          </cell>
          <cell r="B13057" t="str">
            <v>SHAFT ASM,AUX ROCK A</v>
          </cell>
          <cell r="C13057">
            <v>85.29</v>
          </cell>
          <cell r="D13057">
            <v>121.84</v>
          </cell>
          <cell r="E13057">
            <v>33.28</v>
          </cell>
        </row>
        <row r="13058">
          <cell r="A13058" t="str">
            <v>A302090B</v>
          </cell>
          <cell r="B13058" t="str">
            <v>RETAINER,REAR OIL SEAL</v>
          </cell>
          <cell r="C13058">
            <v>514.08000000000004</v>
          </cell>
          <cell r="D13058">
            <v>612</v>
          </cell>
          <cell r="E13058">
            <v>170.10409999999999</v>
          </cell>
        </row>
        <row r="13059">
          <cell r="A13059" t="str">
            <v>A302125A</v>
          </cell>
          <cell r="B13059" t="str">
            <v>BEARING ASM.,MAIN</v>
          </cell>
          <cell r="C13059">
            <v>173.57</v>
          </cell>
          <cell r="D13059">
            <v>210.76</v>
          </cell>
          <cell r="E13059">
            <v>46.224170000000001</v>
          </cell>
        </row>
        <row r="13060">
          <cell r="A13060" t="str">
            <v>A302125A2</v>
          </cell>
          <cell r="B13060" t="str">
            <v>BEARING,MAIN,ASM,.020</v>
          </cell>
          <cell r="C13060">
            <v>219.5</v>
          </cell>
          <cell r="D13060">
            <v>313.57</v>
          </cell>
          <cell r="E13060">
            <v>75.628320000000002</v>
          </cell>
        </row>
        <row r="13061">
          <cell r="A13061" t="str">
            <v>A302142A</v>
          </cell>
          <cell r="B13061" t="str">
            <v>MANIFOLD ASM,EXHAUST</v>
          </cell>
          <cell r="C13061">
            <v>3277.26</v>
          </cell>
          <cell r="D13061">
            <v>3901.5</v>
          </cell>
          <cell r="E13061">
            <v>525.12720000000002</v>
          </cell>
        </row>
        <row r="13062">
          <cell r="A13062" t="str">
            <v>A302182</v>
          </cell>
          <cell r="B13062" t="str">
            <v>COVER ASM OIL PUMP</v>
          </cell>
          <cell r="C13062">
            <v>405.78</v>
          </cell>
          <cell r="D13062">
            <v>483.07</v>
          </cell>
          <cell r="E13062">
            <v>558.70398</v>
          </cell>
        </row>
        <row r="13063">
          <cell r="A13063" t="str">
            <v>A302372</v>
          </cell>
          <cell r="B13063" t="str">
            <v>HSG,BUTTERFLY,ASM,RB</v>
          </cell>
          <cell r="C13063">
            <v>780.22</v>
          </cell>
          <cell r="D13063">
            <v>1114.5899999999999</v>
          </cell>
          <cell r="E13063">
            <v>778.65349000000003</v>
          </cell>
        </row>
        <row r="13064">
          <cell r="A13064" t="str">
            <v>A302441A</v>
          </cell>
          <cell r="B13064" t="str">
            <v>MANIFOLD ASM.,INTAKE</v>
          </cell>
          <cell r="C13064">
            <v>2382.1799999999998</v>
          </cell>
          <cell r="D13064">
            <v>3403.12</v>
          </cell>
          <cell r="E13064">
            <v>1112.92055</v>
          </cell>
        </row>
        <row r="13065">
          <cell r="A13065" t="str">
            <v>A303042</v>
          </cell>
          <cell r="B13065" t="str">
            <v>MANIFOLD ASM,EXHAUST</v>
          </cell>
          <cell r="C13065">
            <v>2539.89</v>
          </cell>
          <cell r="D13065">
            <v>3084.15</v>
          </cell>
          <cell r="E13065">
            <v>526.03200000000004</v>
          </cell>
        </row>
        <row r="13066">
          <cell r="A13066" t="str">
            <v>A303111E</v>
          </cell>
          <cell r="B13066" t="str">
            <v>CRANKSHAFT ASSEMBLY</v>
          </cell>
          <cell r="C13066">
            <v>24359.74</v>
          </cell>
          <cell r="D13066">
            <v>34799.629999999997</v>
          </cell>
          <cell r="E13066">
            <v>13977.653050000001</v>
          </cell>
        </row>
        <row r="13067">
          <cell r="A13067" t="str">
            <v>A303114G</v>
          </cell>
          <cell r="B13067" t="str">
            <v>PAN, OIL</v>
          </cell>
          <cell r="C13067">
            <v>7137.92</v>
          </cell>
          <cell r="D13067">
            <v>10197.030000000001</v>
          </cell>
          <cell r="E13067">
            <v>4813.5879999999997</v>
          </cell>
        </row>
        <row r="13068">
          <cell r="A13068" t="str">
            <v>A304001</v>
          </cell>
          <cell r="B13068" t="str">
            <v>NBL WASHER ASM.,THRUST</v>
          </cell>
          <cell r="C13068">
            <v>173.35</v>
          </cell>
          <cell r="D13068">
            <v>206.37</v>
          </cell>
          <cell r="E13068">
            <v>32.272590000000001</v>
          </cell>
        </row>
        <row r="13069">
          <cell r="A13069" t="str">
            <v>A304003C</v>
          </cell>
          <cell r="B13069" t="str">
            <v>CROSS BAR ASM.</v>
          </cell>
          <cell r="C13069">
            <v>126.56</v>
          </cell>
          <cell r="D13069">
            <v>153.68</v>
          </cell>
          <cell r="E13069">
            <v>62.013120000000001</v>
          </cell>
        </row>
        <row r="13070">
          <cell r="A13070" t="str">
            <v>A304036</v>
          </cell>
          <cell r="B13070" t="str">
            <v>SHAFT ASM;AUX ROCKER</v>
          </cell>
          <cell r="C13070">
            <v>402.31</v>
          </cell>
          <cell r="D13070">
            <v>478.94</v>
          </cell>
          <cell r="E13070">
            <v>90.157600000000002</v>
          </cell>
        </row>
        <row r="13071">
          <cell r="A13071" t="str">
            <v>A304120B</v>
          </cell>
          <cell r="B13071" t="str">
            <v>COOLER,OIL,ASM.</v>
          </cell>
          <cell r="C13071">
            <v>3077.64</v>
          </cell>
          <cell r="D13071">
            <v>3737.13</v>
          </cell>
          <cell r="E13071">
            <v>1073.65371</v>
          </cell>
        </row>
        <row r="13072">
          <cell r="A13072" t="str">
            <v>A304130</v>
          </cell>
          <cell r="B13072" t="str">
            <v>SUPPORT,OIL FILTER,ASM.</v>
          </cell>
          <cell r="C13072">
            <v>1124.6400000000001</v>
          </cell>
          <cell r="D13072">
            <v>1606.62</v>
          </cell>
          <cell r="E13072">
            <v>1071.08807</v>
          </cell>
        </row>
        <row r="13073">
          <cell r="A13073" t="str">
            <v>A304135A</v>
          </cell>
          <cell r="B13073" t="str">
            <v>VALVE,PRESS.RELIEF,ASM.</v>
          </cell>
          <cell r="C13073">
            <v>169.74</v>
          </cell>
          <cell r="D13073">
            <v>218.24</v>
          </cell>
          <cell r="E13073">
            <v>91.496399999999994</v>
          </cell>
        </row>
        <row r="13074">
          <cell r="A13074" t="str">
            <v>A304150E</v>
          </cell>
          <cell r="B13074" t="str">
            <v>HANDLE, DIPSTICK ASSEMBLY</v>
          </cell>
          <cell r="C13074">
            <v>38.869999999999997</v>
          </cell>
          <cell r="D13074">
            <v>55.53</v>
          </cell>
          <cell r="E13074">
            <v>14.591200000000001</v>
          </cell>
        </row>
        <row r="13075">
          <cell r="A13075" t="str">
            <v>A304193</v>
          </cell>
          <cell r="B13075" t="str">
            <v>VALVE ASM;PISTON JET</v>
          </cell>
          <cell r="C13075">
            <v>102.47</v>
          </cell>
          <cell r="D13075">
            <v>124.43</v>
          </cell>
          <cell r="E13075">
            <v>62.19594</v>
          </cell>
        </row>
        <row r="13076">
          <cell r="A13076" t="str">
            <v>A304342D</v>
          </cell>
          <cell r="B13076" t="str">
            <v>FLANGE,WATER OUTLET,ASM.</v>
          </cell>
          <cell r="C13076">
            <v>597.78</v>
          </cell>
          <cell r="D13076">
            <v>853.98</v>
          </cell>
          <cell r="E13076">
            <v>324.00722999999999</v>
          </cell>
        </row>
        <row r="13077">
          <cell r="A13077" t="str">
            <v>A304825E</v>
          </cell>
          <cell r="B13077" t="str">
            <v>COUNTERWEIGHT ASM.,C'SHAFT</v>
          </cell>
          <cell r="C13077">
            <v>84.9</v>
          </cell>
          <cell r="D13077">
            <v>121.28</v>
          </cell>
          <cell r="E13077">
            <v>52.624000000000002</v>
          </cell>
        </row>
        <row r="13078">
          <cell r="A13078" t="str">
            <v>A304830</v>
          </cell>
          <cell r="B13078" t="str">
            <v>SHAFT ASM.,AUX. R.A.</v>
          </cell>
          <cell r="C13078">
            <v>222.07</v>
          </cell>
          <cell r="D13078">
            <v>317.24</v>
          </cell>
          <cell r="E13078">
            <v>137.28</v>
          </cell>
        </row>
        <row r="13079">
          <cell r="A13079" t="str">
            <v>A305015C</v>
          </cell>
          <cell r="B13079" t="str">
            <v>ELBOW ASM, INT MFLD</v>
          </cell>
          <cell r="C13079">
            <v>1189.54</v>
          </cell>
          <cell r="D13079">
            <v>1699.34</v>
          </cell>
          <cell r="E13079">
            <v>854.89881000000003</v>
          </cell>
        </row>
        <row r="13080">
          <cell r="A13080" t="str">
            <v>A305016D</v>
          </cell>
          <cell r="B13080" t="str">
            <v>HSG ASM.,B'FLY VALVE</v>
          </cell>
          <cell r="C13080">
            <v>575.77</v>
          </cell>
          <cell r="D13080">
            <v>725.76</v>
          </cell>
          <cell r="E13080">
            <v>395.31707999999998</v>
          </cell>
        </row>
        <row r="13081">
          <cell r="A13081" t="str">
            <v>A305016F</v>
          </cell>
          <cell r="B13081" t="str">
            <v>HSG,B'FLY VALVE-63 DIA</v>
          </cell>
          <cell r="C13081">
            <v>926.9</v>
          </cell>
          <cell r="D13081">
            <v>1324.14</v>
          </cell>
          <cell r="E13081">
            <v>369.24027999999998</v>
          </cell>
        </row>
        <row r="13082">
          <cell r="A13082" t="str">
            <v>A305016G</v>
          </cell>
          <cell r="B13082" t="str">
            <v>HSG,B'FLY VALVE-70 DIA</v>
          </cell>
          <cell r="C13082">
            <v>923.38</v>
          </cell>
          <cell r="D13082">
            <v>1121.25</v>
          </cell>
          <cell r="E13082">
            <v>315.57628</v>
          </cell>
        </row>
        <row r="13083">
          <cell r="A13083" t="str">
            <v>A305016H</v>
          </cell>
          <cell r="B13083" t="str">
            <v>HSG,B'FLY VALVE-81 DIA</v>
          </cell>
          <cell r="C13083">
            <v>911.88</v>
          </cell>
          <cell r="D13083">
            <v>1085.57</v>
          </cell>
          <cell r="E13083">
            <v>330.41708</v>
          </cell>
        </row>
        <row r="13084">
          <cell r="A13084" t="str">
            <v>A305023B</v>
          </cell>
          <cell r="B13084" t="str">
            <v>DRIVE,MAGNETO,ASM.</v>
          </cell>
          <cell r="C13084">
            <v>2821.73</v>
          </cell>
          <cell r="D13084">
            <v>4031.04</v>
          </cell>
          <cell r="E13084">
            <v>1450.26818</v>
          </cell>
        </row>
        <row r="13085">
          <cell r="A13085" t="str">
            <v>A305024E</v>
          </cell>
          <cell r="B13085" t="str">
            <v>SHAFT ASM., MAG DRIVE</v>
          </cell>
          <cell r="C13085">
            <v>214.76</v>
          </cell>
          <cell r="D13085">
            <v>306.8</v>
          </cell>
          <cell r="E13085">
            <v>91.991100000000003</v>
          </cell>
        </row>
        <row r="13086">
          <cell r="A13086" t="str">
            <v>A305061A</v>
          </cell>
          <cell r="B13086" t="str">
            <v>TUB ASM,TURBO OIL IN</v>
          </cell>
          <cell r="C13086">
            <v>95.55</v>
          </cell>
          <cell r="D13086">
            <v>136.5</v>
          </cell>
          <cell r="E13086">
            <v>88.801540000000003</v>
          </cell>
        </row>
        <row r="13087">
          <cell r="A13087" t="str">
            <v>A305113</v>
          </cell>
          <cell r="B13087" t="str">
            <v>BRKT.ASM.,SHFT.SPRT.</v>
          </cell>
          <cell r="C13087">
            <v>101.01</v>
          </cell>
          <cell r="D13087">
            <v>144.31</v>
          </cell>
          <cell r="E13087">
            <v>68.12</v>
          </cell>
        </row>
        <row r="13088">
          <cell r="A13088" t="str">
            <v>A305113A</v>
          </cell>
          <cell r="B13088" t="str">
            <v>BRKT,REG SHAFT-FRONT,ASM</v>
          </cell>
          <cell r="C13088">
            <v>142.83000000000001</v>
          </cell>
          <cell r="D13088">
            <v>204.04</v>
          </cell>
          <cell r="E13088">
            <v>38.801000000000002</v>
          </cell>
        </row>
        <row r="13089">
          <cell r="A13089" t="str">
            <v>A305113B</v>
          </cell>
          <cell r="B13089" t="str">
            <v>BRKT,REG SHAFT-REAR,ASM</v>
          </cell>
          <cell r="C13089">
            <v>375.16</v>
          </cell>
          <cell r="D13089">
            <v>455.55</v>
          </cell>
          <cell r="E13089">
            <v>40.569000000000003</v>
          </cell>
        </row>
        <row r="13090">
          <cell r="A13090" t="str">
            <v>A305119</v>
          </cell>
          <cell r="B13090" t="str">
            <v>BELT,SET.380 2 52.00</v>
          </cell>
          <cell r="C13090">
            <v>17.260000000000002</v>
          </cell>
          <cell r="D13090">
            <v>21.75</v>
          </cell>
          <cell r="E13090">
            <v>8.8919999999999995</v>
          </cell>
        </row>
        <row r="13091">
          <cell r="A13091" t="str">
            <v>A305126C</v>
          </cell>
          <cell r="B13091" t="str">
            <v>DUCT,AIR-RIGHT BANK</v>
          </cell>
          <cell r="C13091">
            <v>274.3</v>
          </cell>
          <cell r="D13091">
            <v>391.85</v>
          </cell>
          <cell r="E13091">
            <v>184.977</v>
          </cell>
        </row>
        <row r="13092">
          <cell r="A13092" t="str">
            <v>A305126D</v>
          </cell>
          <cell r="B13092" t="str">
            <v>DUCT,AIR-LEFT BANK</v>
          </cell>
          <cell r="C13092">
            <v>958.84</v>
          </cell>
          <cell r="D13092">
            <v>1369.76</v>
          </cell>
          <cell r="E13092">
            <v>939.90602999999999</v>
          </cell>
        </row>
        <row r="13093">
          <cell r="A13093" t="str">
            <v>A305126T</v>
          </cell>
          <cell r="B13093" t="str">
            <v>DUCT, AIR</v>
          </cell>
          <cell r="C13093">
            <v>1146.6500000000001</v>
          </cell>
          <cell r="D13093">
            <v>1638.07</v>
          </cell>
          <cell r="E13093">
            <v>1134.4654700000001</v>
          </cell>
        </row>
        <row r="13094">
          <cell r="A13094" t="str">
            <v>A305127C</v>
          </cell>
          <cell r="B13094" t="str">
            <v>TUBE ASM, OIL COOLER</v>
          </cell>
          <cell r="C13094">
            <v>189.62</v>
          </cell>
          <cell r="D13094">
            <v>270.88</v>
          </cell>
          <cell r="E13094">
            <v>118.55604</v>
          </cell>
        </row>
        <row r="13095">
          <cell r="A13095" t="str">
            <v>A305130C</v>
          </cell>
          <cell r="B13095" t="str">
            <v>ADAPTER,OIL COOLER,ASM.</v>
          </cell>
          <cell r="C13095">
            <v>119.87</v>
          </cell>
          <cell r="D13095">
            <v>171.24</v>
          </cell>
          <cell r="E13095">
            <v>97.430499999999995</v>
          </cell>
        </row>
        <row r="13096">
          <cell r="A13096" t="str">
            <v>A305144C</v>
          </cell>
          <cell r="B13096" t="str">
            <v>PANEL,INSTRUMENT,ASM.</v>
          </cell>
          <cell r="C13096">
            <v>80</v>
          </cell>
          <cell r="D13096">
            <v>114.29</v>
          </cell>
          <cell r="E13096">
            <v>43.565600000000003</v>
          </cell>
        </row>
        <row r="13097">
          <cell r="A13097" t="str">
            <v>A305149</v>
          </cell>
          <cell r="B13097" t="str">
            <v>TUB ASM,TURBO DRN-UP</v>
          </cell>
          <cell r="C13097">
            <v>61.67</v>
          </cell>
          <cell r="D13097">
            <v>88.1</v>
          </cell>
          <cell r="E13097">
            <v>61.389119999999998</v>
          </cell>
        </row>
        <row r="13098">
          <cell r="A13098" t="str">
            <v>A305182N</v>
          </cell>
          <cell r="B13098" t="str">
            <v>BRACKET,JW PREHEATER,ASM.</v>
          </cell>
          <cell r="C13098">
            <v>54.66</v>
          </cell>
          <cell r="D13098">
            <v>78.08</v>
          </cell>
          <cell r="E13098">
            <v>43.347200000000001</v>
          </cell>
        </row>
        <row r="13099">
          <cell r="A13099" t="str">
            <v>A305211K</v>
          </cell>
          <cell r="B13099" t="str">
            <v>COUNTERWEIGHT ASM.,CRANKSHAFT</v>
          </cell>
          <cell r="C13099">
            <v>127.85</v>
          </cell>
          <cell r="D13099">
            <v>182.64</v>
          </cell>
          <cell r="E13099">
            <v>86.268000000000001</v>
          </cell>
        </row>
        <row r="13100">
          <cell r="A13100" t="str">
            <v>A305211N</v>
          </cell>
          <cell r="B13100" t="str">
            <v>COUNTERWEIGHT ASM.,CRANKSHAFT</v>
          </cell>
          <cell r="C13100">
            <v>127.93</v>
          </cell>
          <cell r="D13100">
            <v>182.75</v>
          </cell>
          <cell r="E13100">
            <v>84.24</v>
          </cell>
        </row>
        <row r="13101">
          <cell r="A13101" t="str">
            <v>A305211P</v>
          </cell>
          <cell r="B13101" t="str">
            <v>COUNTERWEIGHT ASM.,CRANKSHAFT</v>
          </cell>
          <cell r="C13101">
            <v>119.49</v>
          </cell>
          <cell r="D13101">
            <v>170.69</v>
          </cell>
          <cell r="E13101">
            <v>86.268000000000001</v>
          </cell>
        </row>
        <row r="13102">
          <cell r="A13102" t="str">
            <v>A305232F</v>
          </cell>
          <cell r="B13102" t="str">
            <v>TUBE,WATER HEATER-L.H.</v>
          </cell>
          <cell r="C13102">
            <v>247.73</v>
          </cell>
          <cell r="D13102">
            <v>353.9</v>
          </cell>
          <cell r="E13102">
            <v>249.85287</v>
          </cell>
        </row>
        <row r="13103">
          <cell r="A13103" t="str">
            <v>A305232G</v>
          </cell>
          <cell r="B13103" t="str">
            <v>TUBE,WATER HEATER,ASM,RH</v>
          </cell>
          <cell r="C13103">
            <v>294.93</v>
          </cell>
          <cell r="D13103">
            <v>421.33</v>
          </cell>
          <cell r="E13103">
            <v>291.27145999999999</v>
          </cell>
        </row>
        <row r="13104">
          <cell r="A13104" t="str">
            <v>A305232N</v>
          </cell>
          <cell r="B13104" t="str">
            <v>TUBE,OIL SEPARATOR OUTLET</v>
          </cell>
          <cell r="C13104">
            <v>200.58</v>
          </cell>
          <cell r="D13104">
            <v>286.54000000000002</v>
          </cell>
          <cell r="E13104">
            <v>145.27176</v>
          </cell>
        </row>
        <row r="13105">
          <cell r="A13105" t="str">
            <v>A305232U</v>
          </cell>
          <cell r="B13105" t="str">
            <v>TUBE,OIL SEPARATOR INLET</v>
          </cell>
          <cell r="C13105">
            <v>243.39</v>
          </cell>
          <cell r="D13105">
            <v>347.7</v>
          </cell>
          <cell r="E13105">
            <v>218.02155999999999</v>
          </cell>
        </row>
        <row r="13106">
          <cell r="A13106" t="str">
            <v>A305260</v>
          </cell>
          <cell r="B13106" t="str">
            <v>PIPE END ASM.GAL.LN</v>
          </cell>
          <cell r="C13106">
            <v>621.6</v>
          </cell>
          <cell r="D13106">
            <v>888</v>
          </cell>
          <cell r="E13106">
            <v>416.98075</v>
          </cell>
        </row>
        <row r="13107">
          <cell r="A13107" t="str">
            <v>A305261E</v>
          </cell>
          <cell r="B13107" t="str">
            <v>HOUSING ASM., OIL FILTER</v>
          </cell>
          <cell r="C13107">
            <v>1637.81</v>
          </cell>
          <cell r="D13107">
            <v>2339.7199999999998</v>
          </cell>
          <cell r="E13107">
            <v>896.81011999999998</v>
          </cell>
        </row>
        <row r="13108">
          <cell r="A13108" t="str">
            <v>A305266</v>
          </cell>
          <cell r="B13108" t="str">
            <v>BELL,SUCTION ASSEM</v>
          </cell>
          <cell r="C13108">
            <v>591.84</v>
          </cell>
          <cell r="D13108">
            <v>760.94</v>
          </cell>
          <cell r="E13108">
            <v>394.14467000000002</v>
          </cell>
        </row>
        <row r="13109">
          <cell r="A13109" t="str">
            <v>A305267</v>
          </cell>
          <cell r="B13109" t="str">
            <v>STRAINER,SUCTION,ASM</v>
          </cell>
          <cell r="C13109">
            <v>142.53</v>
          </cell>
          <cell r="D13109">
            <v>203.61</v>
          </cell>
          <cell r="E13109">
            <v>68.796000000000006</v>
          </cell>
        </row>
        <row r="13110">
          <cell r="A13110" t="str">
            <v>A305269</v>
          </cell>
          <cell r="B13110" t="str">
            <v>PUMP ASM,AUX WATER</v>
          </cell>
          <cell r="C13110">
            <v>2270</v>
          </cell>
          <cell r="D13110">
            <v>2756.43</v>
          </cell>
          <cell r="E13110">
            <v>1044.33764</v>
          </cell>
        </row>
        <row r="13111">
          <cell r="A13111" t="str">
            <v>A305271</v>
          </cell>
          <cell r="B13111" t="str">
            <v>SUPPORT ASM, GOV DR</v>
          </cell>
          <cell r="C13111">
            <v>1592.71</v>
          </cell>
          <cell r="D13111">
            <v>1896.08</v>
          </cell>
          <cell r="E13111">
            <v>461.79926</v>
          </cell>
        </row>
        <row r="13112">
          <cell r="A13112" t="str">
            <v>A305275B</v>
          </cell>
          <cell r="B13112" t="str">
            <v>GEAR ASM.,GOVNR</v>
          </cell>
          <cell r="C13112">
            <v>768.86</v>
          </cell>
          <cell r="D13112">
            <v>915.3</v>
          </cell>
          <cell r="E13112">
            <v>265.9282</v>
          </cell>
        </row>
        <row r="13113">
          <cell r="A13113" t="str">
            <v>A305279F</v>
          </cell>
          <cell r="B13113" t="str">
            <v>TUBE ASM IC TO OC</v>
          </cell>
          <cell r="C13113">
            <v>718.86</v>
          </cell>
          <cell r="D13113">
            <v>1026.95</v>
          </cell>
          <cell r="E13113">
            <v>444.38159999999999</v>
          </cell>
        </row>
        <row r="13114">
          <cell r="A13114" t="str">
            <v>A305279G</v>
          </cell>
          <cell r="B13114" t="str">
            <v>TUBE ASM,IC TO OC</v>
          </cell>
          <cell r="C13114">
            <v>208</v>
          </cell>
          <cell r="D13114">
            <v>262.18</v>
          </cell>
          <cell r="E13114">
            <v>107.1512</v>
          </cell>
        </row>
        <row r="13115">
          <cell r="A13115" t="str">
            <v>A305279M</v>
          </cell>
          <cell r="B13115" t="str">
            <v>TUBE,PUMP-INTERCOOL,ASM</v>
          </cell>
          <cell r="C13115">
            <v>401.29</v>
          </cell>
          <cell r="D13115">
            <v>573.27</v>
          </cell>
          <cell r="E13115">
            <v>175.59360000000001</v>
          </cell>
        </row>
        <row r="13116">
          <cell r="A13116" t="str">
            <v>A305279P</v>
          </cell>
          <cell r="B13116" t="str">
            <v>DIP TUBE,AIRC AUXW OUTET ASM</v>
          </cell>
          <cell r="C13116">
            <v>187.65</v>
          </cell>
          <cell r="D13116">
            <v>268.08</v>
          </cell>
          <cell r="E13116">
            <v>193.17947000000001</v>
          </cell>
        </row>
        <row r="13117">
          <cell r="A13117" t="str">
            <v>A305279R</v>
          </cell>
          <cell r="B13117" t="str">
            <v>DIP TUBE,AUX WATER INLET ASM</v>
          </cell>
          <cell r="C13117">
            <v>61.78</v>
          </cell>
          <cell r="D13117">
            <v>88.26</v>
          </cell>
          <cell r="E13117">
            <v>0</v>
          </cell>
        </row>
        <row r="13118">
          <cell r="A13118" t="str">
            <v>A305283B</v>
          </cell>
          <cell r="B13118" t="str">
            <v>TUBE ASM., A.C. IN</v>
          </cell>
          <cell r="C13118">
            <v>288.5</v>
          </cell>
          <cell r="D13118">
            <v>412.14</v>
          </cell>
          <cell r="E13118">
            <v>276.08893999999998</v>
          </cell>
        </row>
        <row r="13119">
          <cell r="A13119" t="str">
            <v>A305283J</v>
          </cell>
          <cell r="B13119" t="str">
            <v>TUBE ASM,SEP. OUTLET</v>
          </cell>
          <cell r="C13119">
            <v>175.56</v>
          </cell>
          <cell r="D13119">
            <v>225.72</v>
          </cell>
          <cell r="E13119">
            <v>124.34384</v>
          </cell>
        </row>
        <row r="13120">
          <cell r="A13120" t="str">
            <v>A305283M</v>
          </cell>
          <cell r="B13120" t="str">
            <v>TUBE ASM., OIL SEPARATOR</v>
          </cell>
          <cell r="C13120">
            <v>5.1100000000000003</v>
          </cell>
          <cell r="D13120">
            <v>7.3</v>
          </cell>
          <cell r="E13120">
            <v>3.7324000000000002</v>
          </cell>
        </row>
        <row r="13121">
          <cell r="A13121" t="str">
            <v>A305283P</v>
          </cell>
          <cell r="B13121" t="str">
            <v>TUBE,SEPARATER OUTL-REAR</v>
          </cell>
          <cell r="C13121">
            <v>369.21</v>
          </cell>
          <cell r="D13121">
            <v>527.44000000000005</v>
          </cell>
          <cell r="E13121">
            <v>364.12268</v>
          </cell>
        </row>
        <row r="13122">
          <cell r="A13122" t="str">
            <v>A305283X</v>
          </cell>
          <cell r="B13122" t="str">
            <v>TUBE,OIL SEPARATOR-UPPER</v>
          </cell>
          <cell r="C13122">
            <v>291.72000000000003</v>
          </cell>
          <cell r="D13122">
            <v>416.74</v>
          </cell>
          <cell r="E13122">
            <v>295.11655999999999</v>
          </cell>
        </row>
        <row r="13123">
          <cell r="A13123" t="str">
            <v>A305286</v>
          </cell>
          <cell r="B13123" t="str">
            <v>ELBOW ASSEM, INLET</v>
          </cell>
          <cell r="C13123">
            <v>182.23</v>
          </cell>
          <cell r="D13123">
            <v>260.33</v>
          </cell>
          <cell r="E13123">
            <v>102.4088</v>
          </cell>
        </row>
        <row r="13124">
          <cell r="A13124" t="str">
            <v>A305286B</v>
          </cell>
          <cell r="B13124" t="str">
            <v>TUBE ASM PUMP INL</v>
          </cell>
          <cell r="C13124">
            <v>395.52</v>
          </cell>
          <cell r="D13124">
            <v>565.03</v>
          </cell>
          <cell r="E13124">
            <v>218.52828</v>
          </cell>
        </row>
        <row r="13125">
          <cell r="A13125" t="str">
            <v>A305290A</v>
          </cell>
          <cell r="B13125" t="str">
            <v>TUBE ASM., WATER BYPASS</v>
          </cell>
          <cell r="C13125">
            <v>265.44</v>
          </cell>
          <cell r="D13125">
            <v>379.2</v>
          </cell>
          <cell r="E13125">
            <v>275.83882999999997</v>
          </cell>
        </row>
        <row r="13126">
          <cell r="A13126" t="str">
            <v>A305297A</v>
          </cell>
          <cell r="B13126" t="str">
            <v>GUARD,VIBRATION DAMPER</v>
          </cell>
          <cell r="C13126">
            <v>247.35</v>
          </cell>
          <cell r="D13126">
            <v>353.36</v>
          </cell>
          <cell r="E13126">
            <v>220.2791</v>
          </cell>
        </row>
        <row r="13127">
          <cell r="A13127" t="str">
            <v>A305357</v>
          </cell>
          <cell r="B13127" t="str">
            <v>ADAPTER,PUMP-IC</v>
          </cell>
          <cell r="C13127">
            <v>66.11</v>
          </cell>
          <cell r="D13127">
            <v>94.45</v>
          </cell>
          <cell r="E13127">
            <v>48.297600000000003</v>
          </cell>
        </row>
        <row r="13128">
          <cell r="A13128" t="str">
            <v>A305364</v>
          </cell>
          <cell r="B13128" t="str">
            <v>WASHER ASM.C'SHAFT</v>
          </cell>
          <cell r="C13128">
            <v>357.25</v>
          </cell>
          <cell r="D13128">
            <v>433.8</v>
          </cell>
          <cell r="E13128">
            <v>55.792700000000004</v>
          </cell>
        </row>
        <row r="13129">
          <cell r="A13129" t="str">
            <v>A305376C</v>
          </cell>
          <cell r="B13129" t="str">
            <v>BODY ASM.,PSTN CLG JET</v>
          </cell>
          <cell r="C13129">
            <v>200.74</v>
          </cell>
          <cell r="D13129">
            <v>238.97</v>
          </cell>
          <cell r="E13129">
            <v>28.246400000000001</v>
          </cell>
        </row>
        <row r="13130">
          <cell r="A13130" t="str">
            <v>A305376D</v>
          </cell>
          <cell r="B13130" t="str">
            <v>BODY ASM.,PSTN CLG JET</v>
          </cell>
          <cell r="C13130">
            <v>212</v>
          </cell>
          <cell r="D13130">
            <v>272.57</v>
          </cell>
          <cell r="E13130">
            <v>142.07758999999999</v>
          </cell>
        </row>
        <row r="13131">
          <cell r="A13131" t="str">
            <v>A305376E</v>
          </cell>
          <cell r="B13131" t="str">
            <v>PISTON COOLING JET</v>
          </cell>
          <cell r="C13131">
            <v>22.5</v>
          </cell>
          <cell r="D13131">
            <v>27.32</v>
          </cell>
          <cell r="E13131">
            <v>7.6959999999999997</v>
          </cell>
        </row>
        <row r="13132">
          <cell r="A13132" t="str">
            <v>A305378D</v>
          </cell>
          <cell r="B13132" t="str">
            <v>TUBE ASM., TURBO INLET</v>
          </cell>
          <cell r="C13132">
            <v>461.39</v>
          </cell>
          <cell r="D13132">
            <v>659.13</v>
          </cell>
          <cell r="E13132">
            <v>446.24441999999999</v>
          </cell>
        </row>
        <row r="13133">
          <cell r="A13133" t="str">
            <v>A305420F</v>
          </cell>
          <cell r="B13133" t="str">
            <v>FLANGE,OIL COOLER WATER</v>
          </cell>
          <cell r="C13133">
            <v>126.38</v>
          </cell>
          <cell r="D13133">
            <v>180.54</v>
          </cell>
          <cell r="E13133">
            <v>130.91548</v>
          </cell>
        </row>
        <row r="13134">
          <cell r="A13134" t="str">
            <v>A305434G</v>
          </cell>
          <cell r="B13134" t="str">
            <v>PANEL,AUX. INST.,ASM.</v>
          </cell>
          <cell r="C13134">
            <v>63.93</v>
          </cell>
          <cell r="D13134">
            <v>91.32</v>
          </cell>
          <cell r="E13134">
            <v>62.125149999999998</v>
          </cell>
        </row>
        <row r="13135">
          <cell r="A13135" t="str">
            <v>A305436</v>
          </cell>
          <cell r="B13135" t="str">
            <v>ROD,GOVERNOR,ASM.</v>
          </cell>
          <cell r="C13135">
            <v>111</v>
          </cell>
          <cell r="D13135">
            <v>134.79</v>
          </cell>
          <cell r="E13135">
            <v>52.65202</v>
          </cell>
        </row>
        <row r="13136">
          <cell r="A13136" t="str">
            <v>A305436A</v>
          </cell>
          <cell r="B13136" t="str">
            <v>ROD ASM., GOVERNOR</v>
          </cell>
          <cell r="C13136">
            <v>93.84</v>
          </cell>
          <cell r="D13136">
            <v>134.06</v>
          </cell>
          <cell r="E13136">
            <v>48.42962</v>
          </cell>
        </row>
        <row r="13137">
          <cell r="A13137" t="str">
            <v>A305436E</v>
          </cell>
          <cell r="B13137" t="str">
            <v>ROD,GOVERNOR,ASM.</v>
          </cell>
          <cell r="C13137">
            <v>109.14</v>
          </cell>
          <cell r="D13137">
            <v>129.93</v>
          </cell>
          <cell r="E13137">
            <v>50.416020000000003</v>
          </cell>
        </row>
        <row r="13138">
          <cell r="A13138" t="str">
            <v>A305436F</v>
          </cell>
          <cell r="B13138" t="str">
            <v>ROD,GOVERNOR,ASM.</v>
          </cell>
          <cell r="C13138">
            <v>110.16</v>
          </cell>
          <cell r="D13138">
            <v>131.13999999999999</v>
          </cell>
          <cell r="E13138">
            <v>48.60642</v>
          </cell>
        </row>
        <row r="13139">
          <cell r="A13139" t="str">
            <v>A305446</v>
          </cell>
          <cell r="B13139" t="str">
            <v>VALVE,THERMOSTATIC,ASM.</v>
          </cell>
          <cell r="C13139">
            <v>691.88</v>
          </cell>
          <cell r="D13139">
            <v>840.14</v>
          </cell>
          <cell r="E13139">
            <v>183.47558000000001</v>
          </cell>
        </row>
        <row r="13140">
          <cell r="A13140" t="str">
            <v>A305446A</v>
          </cell>
          <cell r="B13140" t="str">
            <v>VALVE,THERMOSTATIC,ASM.</v>
          </cell>
          <cell r="C13140">
            <v>256.22000000000003</v>
          </cell>
          <cell r="D13140">
            <v>366.03</v>
          </cell>
          <cell r="E13140">
            <v>107.02068</v>
          </cell>
        </row>
        <row r="13141">
          <cell r="A13141" t="str">
            <v>A305446B</v>
          </cell>
          <cell r="B13141" t="str">
            <v>VALVE,THERMOSTATIC,ASM.</v>
          </cell>
          <cell r="C13141">
            <v>410.04</v>
          </cell>
          <cell r="D13141">
            <v>488.14</v>
          </cell>
          <cell r="E13141">
            <v>130.08788000000001</v>
          </cell>
        </row>
        <row r="13142">
          <cell r="A13142" t="str">
            <v>A305466B</v>
          </cell>
          <cell r="B13142" t="str">
            <v>TUBE ASM., OIL SEP. INLET</v>
          </cell>
          <cell r="C13142">
            <v>169.76</v>
          </cell>
          <cell r="D13142">
            <v>242.52</v>
          </cell>
          <cell r="E13142">
            <v>176.78604999999999</v>
          </cell>
        </row>
        <row r="13143">
          <cell r="A13143" t="str">
            <v>A305478</v>
          </cell>
          <cell r="B13143" t="str">
            <v>TUBE ASM.,TURB DR</v>
          </cell>
          <cell r="C13143">
            <v>177.48</v>
          </cell>
          <cell r="D13143">
            <v>223.71</v>
          </cell>
          <cell r="E13143">
            <v>114.38795</v>
          </cell>
        </row>
        <row r="13144">
          <cell r="A13144" t="str">
            <v>A305478A</v>
          </cell>
          <cell r="B13144" t="str">
            <v>TUBE,TURBO DRAIN,ASM.</v>
          </cell>
          <cell r="C13144">
            <v>168.96</v>
          </cell>
          <cell r="D13144">
            <v>241.37</v>
          </cell>
          <cell r="E13144">
            <v>102.5103</v>
          </cell>
        </row>
        <row r="13145">
          <cell r="A13145" t="str">
            <v>A305524A</v>
          </cell>
          <cell r="B13145" t="str">
            <v>ELBOW,CARBURETOR INLET</v>
          </cell>
          <cell r="C13145">
            <v>169.64</v>
          </cell>
          <cell r="D13145">
            <v>242.35</v>
          </cell>
          <cell r="E13145">
            <v>179.85442</v>
          </cell>
        </row>
        <row r="13146">
          <cell r="A13146" t="str">
            <v>A305526A</v>
          </cell>
          <cell r="B13146" t="str">
            <v>ELBOW,THROTTLE HSG,ASM</v>
          </cell>
          <cell r="C13146">
            <v>631.54</v>
          </cell>
          <cell r="D13146">
            <v>902.2</v>
          </cell>
          <cell r="E13146">
            <v>676.83217000000002</v>
          </cell>
        </row>
        <row r="13147">
          <cell r="A13147" t="str">
            <v>A305545B</v>
          </cell>
          <cell r="B13147" t="str">
            <v>HOUSING,THROTTLE VALVE</v>
          </cell>
          <cell r="C13147">
            <v>672.97</v>
          </cell>
          <cell r="D13147">
            <v>961.39</v>
          </cell>
          <cell r="E13147">
            <v>485.97800000000001</v>
          </cell>
        </row>
        <row r="13148">
          <cell r="A13148" t="str">
            <v>A305545C</v>
          </cell>
          <cell r="B13148" t="str">
            <v>HSG,THROTTLE VALVE,ASM</v>
          </cell>
          <cell r="C13148">
            <v>982.86</v>
          </cell>
          <cell r="D13148">
            <v>1404.09</v>
          </cell>
          <cell r="E13148">
            <v>227.2364</v>
          </cell>
        </row>
        <row r="13149">
          <cell r="A13149" t="str">
            <v>A305564N</v>
          </cell>
          <cell r="B13149" t="str">
            <v>BRKT ASSY,THERMO, J-BOX</v>
          </cell>
          <cell r="C13149">
            <v>327.13</v>
          </cell>
          <cell r="D13149">
            <v>467.33</v>
          </cell>
          <cell r="E13149">
            <v>101.036</v>
          </cell>
        </row>
        <row r="13150">
          <cell r="A13150" t="str">
            <v>A305576</v>
          </cell>
          <cell r="B13150" t="str">
            <v>DUCT ASM., AIR</v>
          </cell>
          <cell r="C13150">
            <v>213.78</v>
          </cell>
          <cell r="D13150">
            <v>305.41000000000003</v>
          </cell>
          <cell r="E13150">
            <v>144.1687</v>
          </cell>
        </row>
        <row r="13151">
          <cell r="A13151" t="str">
            <v>A305576A</v>
          </cell>
          <cell r="B13151" t="str">
            <v>DUCT,AIR DRAW THRU CARB</v>
          </cell>
          <cell r="C13151">
            <v>1570.38</v>
          </cell>
          <cell r="D13151">
            <v>2243.4</v>
          </cell>
          <cell r="E13151">
            <v>1508.43255</v>
          </cell>
        </row>
        <row r="13152">
          <cell r="A13152" t="str">
            <v>A305576C</v>
          </cell>
          <cell r="B13152" t="str">
            <v>DUCT, AIR</v>
          </cell>
          <cell r="C13152">
            <v>982.6</v>
          </cell>
          <cell r="D13152">
            <v>1403.71</v>
          </cell>
          <cell r="E13152">
            <v>878.38859000000002</v>
          </cell>
        </row>
        <row r="13153">
          <cell r="A13153" t="str">
            <v>A305576G</v>
          </cell>
          <cell r="B13153" t="str">
            <v>DIP DUCT,AIR P48GLD LH ASM</v>
          </cell>
          <cell r="C13153">
            <v>762.96</v>
          </cell>
          <cell r="D13153">
            <v>1089.94</v>
          </cell>
          <cell r="E13153">
            <v>0</v>
          </cell>
        </row>
        <row r="13154">
          <cell r="A13154" t="str">
            <v>A305587</v>
          </cell>
          <cell r="B13154" t="str">
            <v>FLNGE,OIL COOL WATER OUT</v>
          </cell>
          <cell r="C13154">
            <v>410.66</v>
          </cell>
          <cell r="D13154">
            <v>586.66</v>
          </cell>
          <cell r="E13154">
            <v>386.57792999999998</v>
          </cell>
        </row>
        <row r="13155">
          <cell r="A13155" t="str">
            <v>A305627</v>
          </cell>
          <cell r="B13155" t="str">
            <v>HARNESS ASM,SAFETY</v>
          </cell>
          <cell r="C13155">
            <v>106.65</v>
          </cell>
          <cell r="D13155">
            <v>152.36000000000001</v>
          </cell>
          <cell r="E13155">
            <v>65.925600000000003</v>
          </cell>
        </row>
        <row r="13156">
          <cell r="A13156" t="str">
            <v>A305628A</v>
          </cell>
          <cell r="B13156" t="str">
            <v>HARNESS ASM,PRIMARY</v>
          </cell>
          <cell r="C13156">
            <v>567.70000000000005</v>
          </cell>
          <cell r="D13156">
            <v>810.99</v>
          </cell>
          <cell r="E13156">
            <v>189.1448</v>
          </cell>
        </row>
        <row r="13157">
          <cell r="A13157" t="str">
            <v>A305648</v>
          </cell>
          <cell r="B13157" t="str">
            <v>TUBE,OIL FILLER,ASM.</v>
          </cell>
          <cell r="C13157">
            <v>129.21</v>
          </cell>
          <cell r="D13157">
            <v>184.58</v>
          </cell>
          <cell r="E13157">
            <v>142.84133</v>
          </cell>
        </row>
        <row r="13158">
          <cell r="A13158" t="str">
            <v>A305648C</v>
          </cell>
          <cell r="B13158" t="str">
            <v>FILLER,OIL,ASM.</v>
          </cell>
          <cell r="C13158">
            <v>157.08000000000001</v>
          </cell>
          <cell r="D13158">
            <v>224.4</v>
          </cell>
          <cell r="E13158">
            <v>159.36063999999999</v>
          </cell>
        </row>
        <row r="13159">
          <cell r="A13159" t="str">
            <v>A305648F</v>
          </cell>
          <cell r="B13159" t="str">
            <v>FILLER ASM, LUBE OIL</v>
          </cell>
          <cell r="C13159">
            <v>234.65</v>
          </cell>
          <cell r="D13159">
            <v>335.22</v>
          </cell>
          <cell r="E13159">
            <v>229.55801</v>
          </cell>
        </row>
        <row r="13160">
          <cell r="A13160" t="str">
            <v>A305664G</v>
          </cell>
          <cell r="B13160" t="str">
            <v>GUARD, VIB. DAMPER W/ALT</v>
          </cell>
          <cell r="C13160">
            <v>376.78</v>
          </cell>
          <cell r="D13160">
            <v>538.26</v>
          </cell>
          <cell r="E13160">
            <v>415.64796000000001</v>
          </cell>
        </row>
        <row r="13161">
          <cell r="A13161" t="str">
            <v>A305664J</v>
          </cell>
          <cell r="B13161" t="str">
            <v>GUARD, VIBRATION DAMPER</v>
          </cell>
          <cell r="C13161">
            <v>294.39999999999998</v>
          </cell>
          <cell r="D13161">
            <v>420.57</v>
          </cell>
          <cell r="E13161">
            <v>108.4096</v>
          </cell>
        </row>
        <row r="13162">
          <cell r="A13162" t="str">
            <v>A305669B</v>
          </cell>
          <cell r="B13162" t="str">
            <v>TUBE,SEPARATOR IN-LOWER</v>
          </cell>
          <cell r="C13162">
            <v>325.44</v>
          </cell>
          <cell r="D13162">
            <v>464.91</v>
          </cell>
          <cell r="E13162">
            <v>336.38376</v>
          </cell>
        </row>
        <row r="13163">
          <cell r="A13163" t="str">
            <v>A305671</v>
          </cell>
          <cell r="B13163" t="str">
            <v>TUBE ASM., SEP. INLT</v>
          </cell>
          <cell r="C13163">
            <v>173.35</v>
          </cell>
          <cell r="D13163">
            <v>206.37</v>
          </cell>
          <cell r="E13163">
            <v>98.349260000000001</v>
          </cell>
        </row>
        <row r="13164">
          <cell r="A13164" t="str">
            <v>A305679</v>
          </cell>
          <cell r="B13164" t="str">
            <v>TUBE ASM, AIR IN-GAS</v>
          </cell>
          <cell r="C13164">
            <v>413.67</v>
          </cell>
          <cell r="D13164">
            <v>590.95000000000005</v>
          </cell>
          <cell r="E13164">
            <v>395.97739999999999</v>
          </cell>
        </row>
        <row r="13165">
          <cell r="A13165" t="str">
            <v>A305693D</v>
          </cell>
          <cell r="B13165" t="str">
            <v>GUARD,ALTERNATOR,LEFT</v>
          </cell>
          <cell r="C13165">
            <v>308.35000000000002</v>
          </cell>
          <cell r="D13165">
            <v>440.49</v>
          </cell>
          <cell r="E13165">
            <v>190.6112</v>
          </cell>
        </row>
        <row r="13166">
          <cell r="A13166" t="str">
            <v>A305693G</v>
          </cell>
          <cell r="B13166" t="str">
            <v>GUARD,ALTERNATOR,ASM.</v>
          </cell>
          <cell r="C13166">
            <v>396.8</v>
          </cell>
          <cell r="D13166">
            <v>566.86</v>
          </cell>
          <cell r="E13166">
            <v>226.928</v>
          </cell>
        </row>
        <row r="13167">
          <cell r="A13167" t="str">
            <v>A305694</v>
          </cell>
          <cell r="B13167" t="str">
            <v>GUARD,CSHAFT PULLEY</v>
          </cell>
          <cell r="C13167">
            <v>250.28</v>
          </cell>
          <cell r="D13167">
            <v>357.55</v>
          </cell>
          <cell r="E13167">
            <v>154.71530000000001</v>
          </cell>
        </row>
        <row r="13168">
          <cell r="A13168" t="str">
            <v>A305695F</v>
          </cell>
          <cell r="B13168" t="str">
            <v>COVER,ALTERNATOR GUARD</v>
          </cell>
          <cell r="C13168">
            <v>66.650000000000006</v>
          </cell>
          <cell r="D13168">
            <v>95.22</v>
          </cell>
          <cell r="E13168">
            <v>64.912949999999995</v>
          </cell>
        </row>
        <row r="13169">
          <cell r="A13169" t="str">
            <v>A305736</v>
          </cell>
          <cell r="B13169" t="str">
            <v>VALVE,RELIEF ASSEM.</v>
          </cell>
          <cell r="C13169">
            <v>906.78</v>
          </cell>
          <cell r="D13169">
            <v>1101.0899999999999</v>
          </cell>
          <cell r="E13169">
            <v>282.90735999999998</v>
          </cell>
        </row>
        <row r="13170">
          <cell r="A13170" t="str">
            <v>A305753B</v>
          </cell>
          <cell r="B13170" t="str">
            <v>DOOR,ASM OIL PUMP</v>
          </cell>
          <cell r="C13170">
            <v>425.47</v>
          </cell>
          <cell r="D13170">
            <v>607.80999999999995</v>
          </cell>
          <cell r="E13170">
            <v>296.64618000000002</v>
          </cell>
        </row>
        <row r="13171">
          <cell r="A13171" t="str">
            <v>A305753D</v>
          </cell>
          <cell r="B13171" t="str">
            <v>DOOR ASM.,OIL LEVEL REG.</v>
          </cell>
          <cell r="C13171">
            <v>121.57</v>
          </cell>
          <cell r="D13171">
            <v>173.67</v>
          </cell>
          <cell r="E13171">
            <v>125.42155</v>
          </cell>
        </row>
        <row r="13172">
          <cell r="A13172" t="str">
            <v>A305764A</v>
          </cell>
          <cell r="B13172" t="str">
            <v>TUBE ASSY.EXH BYPASS</v>
          </cell>
          <cell r="C13172">
            <v>290.39999999999998</v>
          </cell>
          <cell r="D13172">
            <v>414.86</v>
          </cell>
          <cell r="E13172">
            <v>271.99340000000001</v>
          </cell>
        </row>
        <row r="13173">
          <cell r="A13173" t="str">
            <v>A305764C</v>
          </cell>
          <cell r="B13173" t="str">
            <v>TUBE ASSY.EXH.BYPASS</v>
          </cell>
          <cell r="C13173">
            <v>224.13</v>
          </cell>
          <cell r="D13173">
            <v>320.18</v>
          </cell>
          <cell r="E13173">
            <v>130.01437999999999</v>
          </cell>
        </row>
        <row r="13174">
          <cell r="A13174" t="str">
            <v>A305781F</v>
          </cell>
          <cell r="B13174" t="str">
            <v>INTERCOOLER ASM.</v>
          </cell>
          <cell r="C13174">
            <v>12969.94</v>
          </cell>
          <cell r="D13174">
            <v>18528.490000000002</v>
          </cell>
          <cell r="E13174">
            <v>4645.0554599999996</v>
          </cell>
        </row>
        <row r="13175">
          <cell r="A13175" t="str">
            <v>A305800</v>
          </cell>
          <cell r="B13175" t="str">
            <v>VALVE BODY ASSEM.</v>
          </cell>
          <cell r="C13175">
            <v>280.19</v>
          </cell>
          <cell r="D13175">
            <v>400.27</v>
          </cell>
          <cell r="E13175">
            <v>84.051400000000001</v>
          </cell>
        </row>
        <row r="13176">
          <cell r="A13176" t="str">
            <v>A305803F</v>
          </cell>
          <cell r="B13176" t="str">
            <v>DIP SHIELD,RAIN VGF-ALL</v>
          </cell>
          <cell r="C13176">
            <v>341.13</v>
          </cell>
          <cell r="D13176">
            <v>487.33</v>
          </cell>
          <cell r="E13176">
            <v>230.04686000000001</v>
          </cell>
        </row>
        <row r="13177">
          <cell r="A13177" t="str">
            <v>A305827K</v>
          </cell>
          <cell r="B13177" t="str">
            <v>SHIELD, TURBO SAFETY</v>
          </cell>
          <cell r="C13177">
            <v>358.07</v>
          </cell>
          <cell r="D13177">
            <v>511.53</v>
          </cell>
          <cell r="E13177">
            <v>64.459199999999996</v>
          </cell>
        </row>
        <row r="13178">
          <cell r="A13178" t="str">
            <v>A305833H</v>
          </cell>
          <cell r="B13178" t="str">
            <v>CONDUIT,T'COUPL,RB,ASM.</v>
          </cell>
          <cell r="C13178">
            <v>1444.15</v>
          </cell>
          <cell r="D13178">
            <v>2063.0700000000002</v>
          </cell>
          <cell r="E13178">
            <v>1120.83591</v>
          </cell>
        </row>
        <row r="13179">
          <cell r="A13179" t="str">
            <v>A305833J</v>
          </cell>
          <cell r="B13179" t="str">
            <v>CONDUIT,T'COUPL,LB,ASM.</v>
          </cell>
          <cell r="C13179">
            <v>1804</v>
          </cell>
          <cell r="D13179">
            <v>2577.14</v>
          </cell>
          <cell r="E13179">
            <v>1144.4159199999999</v>
          </cell>
        </row>
        <row r="13180">
          <cell r="A13180" t="str">
            <v>A305849</v>
          </cell>
          <cell r="B13180" t="str">
            <v>GUARD ASM., ALTERNATOR BELT</v>
          </cell>
          <cell r="C13180">
            <v>292</v>
          </cell>
          <cell r="D13180">
            <v>417.14</v>
          </cell>
          <cell r="E13180">
            <v>25.209599999999998</v>
          </cell>
        </row>
        <row r="13181">
          <cell r="A13181" t="str">
            <v>A305870</v>
          </cell>
          <cell r="B13181" t="str">
            <v>PIN ASM., HINGE</v>
          </cell>
          <cell r="C13181">
            <v>21.28</v>
          </cell>
          <cell r="D13181">
            <v>26.82</v>
          </cell>
          <cell r="E13181">
            <v>13.301600000000001</v>
          </cell>
        </row>
        <row r="13182">
          <cell r="A13182" t="str">
            <v>A305872B</v>
          </cell>
          <cell r="B13182" t="str">
            <v>DUCT, AIR- RIGHT BANK</v>
          </cell>
          <cell r="C13182">
            <v>56.54</v>
          </cell>
          <cell r="D13182">
            <v>80.77</v>
          </cell>
          <cell r="E13182">
            <v>36.012529999999998</v>
          </cell>
        </row>
        <row r="13183">
          <cell r="A13183" t="str">
            <v>A305872C</v>
          </cell>
          <cell r="B13183" t="str">
            <v>DUCT, AIR- LEFT BANK</v>
          </cell>
          <cell r="C13183">
            <v>56.54</v>
          </cell>
          <cell r="D13183">
            <v>80.77</v>
          </cell>
          <cell r="E13183">
            <v>36.012529999999998</v>
          </cell>
        </row>
        <row r="13184">
          <cell r="A13184" t="str">
            <v>A305872Y</v>
          </cell>
          <cell r="B13184" t="str">
            <v>DIP DUCT,AIR F18GLD</v>
          </cell>
          <cell r="C13184">
            <v>691.19</v>
          </cell>
          <cell r="D13184">
            <v>987.41</v>
          </cell>
          <cell r="E13184">
            <v>686.12465999999995</v>
          </cell>
        </row>
        <row r="13185">
          <cell r="A13185" t="str">
            <v>A305942</v>
          </cell>
          <cell r="B13185" t="str">
            <v>TUBE ASM., OIL SEPARATOR-LOWER</v>
          </cell>
          <cell r="C13185">
            <v>193.85</v>
          </cell>
          <cell r="D13185">
            <v>276.93</v>
          </cell>
          <cell r="E13185">
            <v>196.40284</v>
          </cell>
        </row>
        <row r="13186">
          <cell r="A13186" t="str">
            <v>A305942G</v>
          </cell>
          <cell r="B13186" t="str">
            <v>TUBE ASM., OIL SEPARATOR</v>
          </cell>
          <cell r="C13186">
            <v>131.21</v>
          </cell>
          <cell r="D13186">
            <v>187.44</v>
          </cell>
          <cell r="E13186">
            <v>128.25748999999999</v>
          </cell>
        </row>
        <row r="13187">
          <cell r="A13187" t="str">
            <v>A305942K</v>
          </cell>
          <cell r="B13187" t="str">
            <v>TUBE ASM., OIL SEPARATOR</v>
          </cell>
          <cell r="C13187">
            <v>136.38</v>
          </cell>
          <cell r="D13187">
            <v>194.83</v>
          </cell>
          <cell r="E13187">
            <v>132.90249</v>
          </cell>
        </row>
        <row r="13188">
          <cell r="A13188" t="str">
            <v>A305942L</v>
          </cell>
          <cell r="B13188" t="str">
            <v>TUBE ASM., OIL SEPARATOR</v>
          </cell>
          <cell r="C13188">
            <v>307.02</v>
          </cell>
          <cell r="D13188">
            <v>438.6</v>
          </cell>
          <cell r="E13188">
            <v>298.73894000000001</v>
          </cell>
        </row>
        <row r="13189">
          <cell r="A13189" t="str">
            <v>A305942M</v>
          </cell>
          <cell r="B13189" t="str">
            <v>TUBE ASM., OIL SEPARATOR</v>
          </cell>
          <cell r="C13189">
            <v>197.89</v>
          </cell>
          <cell r="D13189">
            <v>282.69</v>
          </cell>
          <cell r="E13189">
            <v>191.49153999999999</v>
          </cell>
        </row>
        <row r="13190">
          <cell r="A13190" t="str">
            <v>A305942W</v>
          </cell>
          <cell r="B13190" t="str">
            <v>TUBE ASM., SEPARATOR OUTLET</v>
          </cell>
          <cell r="C13190">
            <v>114.72</v>
          </cell>
          <cell r="D13190">
            <v>163.88</v>
          </cell>
          <cell r="E13190">
            <v>97.344250000000002</v>
          </cell>
        </row>
        <row r="13191">
          <cell r="A13191" t="str">
            <v>A305944C</v>
          </cell>
          <cell r="B13191" t="str">
            <v>Bracket, Asm., CEC Junction Box</v>
          </cell>
          <cell r="C13191">
            <v>96.89</v>
          </cell>
          <cell r="D13191">
            <v>115.35</v>
          </cell>
          <cell r="E13191">
            <v>24.856000000000002</v>
          </cell>
        </row>
        <row r="13192">
          <cell r="A13192" t="str">
            <v>A305949D</v>
          </cell>
          <cell r="B13192" t="str">
            <v>DIP-BRACKET, BREATHER</v>
          </cell>
          <cell r="C13192">
            <v>130.31</v>
          </cell>
          <cell r="D13192">
            <v>186.16</v>
          </cell>
          <cell r="E13192">
            <v>87.88</v>
          </cell>
        </row>
        <row r="13193">
          <cell r="A13193" t="str">
            <v>A305954B</v>
          </cell>
          <cell r="B13193" t="str">
            <v>TUBE,AIR DUCT,ASM.</v>
          </cell>
          <cell r="C13193">
            <v>185.18</v>
          </cell>
          <cell r="D13193">
            <v>264.54000000000002</v>
          </cell>
          <cell r="E13193">
            <v>160.90584000000001</v>
          </cell>
        </row>
        <row r="13194">
          <cell r="A13194" t="str">
            <v>A305954K</v>
          </cell>
          <cell r="B13194" t="str">
            <v>TUBE,OIL SEPARATOR INLET,ASM.</v>
          </cell>
          <cell r="C13194">
            <v>196.59</v>
          </cell>
          <cell r="D13194">
            <v>280.83999999999997</v>
          </cell>
          <cell r="E13194">
            <v>182.57977</v>
          </cell>
        </row>
        <row r="13195">
          <cell r="A13195" t="str">
            <v>A305954T</v>
          </cell>
          <cell r="B13195" t="str">
            <v>TUBE,OIL SEPARATOR INLET,ASM.</v>
          </cell>
          <cell r="C13195">
            <v>180.28</v>
          </cell>
          <cell r="D13195">
            <v>257.54000000000002</v>
          </cell>
          <cell r="E13195">
            <v>180.16696999999999</v>
          </cell>
        </row>
        <row r="13196">
          <cell r="A13196" t="str">
            <v>A306020C</v>
          </cell>
          <cell r="B13196" t="str">
            <v>BRACKET,CARB H24</v>
          </cell>
          <cell r="C13196">
            <v>109.13</v>
          </cell>
          <cell r="D13196">
            <v>155.9</v>
          </cell>
          <cell r="E13196">
            <v>73.594189999999998</v>
          </cell>
        </row>
        <row r="13197">
          <cell r="A13197" t="str">
            <v>A306043C</v>
          </cell>
          <cell r="B13197" t="str">
            <v>MANIFOLD ASM., JACKET WATER</v>
          </cell>
          <cell r="C13197">
            <v>6739.06</v>
          </cell>
          <cell r="D13197">
            <v>9627.23</v>
          </cell>
          <cell r="E13197">
            <v>3219.1016</v>
          </cell>
        </row>
        <row r="13198">
          <cell r="A13198" t="str">
            <v>A306047</v>
          </cell>
          <cell r="B13198" t="str">
            <v>DIP TUBE,J.W.OUTLET ASM</v>
          </cell>
          <cell r="C13198">
            <v>281.37</v>
          </cell>
          <cell r="D13198">
            <v>401.95</v>
          </cell>
          <cell r="E13198">
            <v>189.74623</v>
          </cell>
        </row>
        <row r="13199">
          <cell r="A13199" t="str">
            <v>A306067</v>
          </cell>
          <cell r="B13199" t="str">
            <v>DIP TUBE,OIL DRAIN ASM.</v>
          </cell>
          <cell r="C13199">
            <v>213.73</v>
          </cell>
          <cell r="D13199">
            <v>274.8</v>
          </cell>
          <cell r="E13199">
            <v>152.94415000000001</v>
          </cell>
        </row>
        <row r="13200">
          <cell r="A13200" t="str">
            <v>A306138A</v>
          </cell>
          <cell r="B13200" t="str">
            <v>DIP CABLE,SPARKPLUG ASM</v>
          </cell>
          <cell r="C13200">
            <v>76.209999999999994</v>
          </cell>
          <cell r="D13200">
            <v>108.87</v>
          </cell>
          <cell r="E13200">
            <v>39.262909999999998</v>
          </cell>
        </row>
        <row r="13201">
          <cell r="A13201" t="str">
            <v>A306160A</v>
          </cell>
          <cell r="B13201" t="str">
            <v>TURBO,SCHWIT</v>
          </cell>
          <cell r="C13201">
            <v>1376.06</v>
          </cell>
          <cell r="D13201">
            <v>1965.8</v>
          </cell>
          <cell r="E13201">
            <v>927.96776999999997</v>
          </cell>
        </row>
        <row r="13202">
          <cell r="A13202" t="str">
            <v>A306160B</v>
          </cell>
          <cell r="B13202" t="str">
            <v>TURBO,SCHWIT</v>
          </cell>
          <cell r="C13202">
            <v>1948.74</v>
          </cell>
          <cell r="D13202">
            <v>2783.92</v>
          </cell>
          <cell r="E13202">
            <v>1314.1717699999999</v>
          </cell>
        </row>
        <row r="13203">
          <cell r="A13203" t="str">
            <v>A306160C</v>
          </cell>
          <cell r="B13203" t="str">
            <v>TURBO,SCHWIT</v>
          </cell>
          <cell r="C13203">
            <v>6818.5</v>
          </cell>
          <cell r="D13203">
            <v>9740.7099999999991</v>
          </cell>
          <cell r="E13203">
            <v>0</v>
          </cell>
        </row>
        <row r="13204">
          <cell r="A13204" t="str">
            <v>A306161A</v>
          </cell>
          <cell r="B13204" t="str">
            <v>TURBO,SCHWIT</v>
          </cell>
          <cell r="C13204">
            <v>1627.95</v>
          </cell>
          <cell r="D13204">
            <v>2325.65</v>
          </cell>
          <cell r="E13204">
            <v>1097.8396</v>
          </cell>
        </row>
        <row r="13205">
          <cell r="A13205" t="str">
            <v>A306161C</v>
          </cell>
          <cell r="B13205" t="str">
            <v>TURBO,SCHWIT</v>
          </cell>
          <cell r="C13205">
            <v>3755.84</v>
          </cell>
          <cell r="D13205">
            <v>5365.49</v>
          </cell>
          <cell r="E13205">
            <v>2211.5808000000002</v>
          </cell>
        </row>
        <row r="13206">
          <cell r="A13206" t="str">
            <v>A306240</v>
          </cell>
          <cell r="B13206" t="str">
            <v>F18 SITE OVERHAUL</v>
          </cell>
          <cell r="C13206">
            <v>4597.55</v>
          </cell>
          <cell r="D13206">
            <v>6567.93</v>
          </cell>
          <cell r="E13206">
            <v>1932.0637400000001</v>
          </cell>
        </row>
        <row r="13207">
          <cell r="A13207" t="str">
            <v>A306241A</v>
          </cell>
          <cell r="B13207" t="str">
            <v>H24 SHOP OVERHAUL</v>
          </cell>
          <cell r="C13207">
            <v>6254.03</v>
          </cell>
          <cell r="D13207">
            <v>8934.33</v>
          </cell>
          <cell r="E13207">
            <v>2074.2696700000001</v>
          </cell>
        </row>
        <row r="13208">
          <cell r="A13208" t="str">
            <v>A306255B</v>
          </cell>
          <cell r="B13208" t="str">
            <v>DIP SUPPORT,OIL COOLER ASM</v>
          </cell>
          <cell r="C13208">
            <v>110.42</v>
          </cell>
          <cell r="D13208">
            <v>157.74</v>
          </cell>
          <cell r="E13208">
            <v>74.458179999999999</v>
          </cell>
        </row>
        <row r="13209">
          <cell r="A13209" t="str">
            <v>A306271</v>
          </cell>
          <cell r="B13209" t="str">
            <v>KIT, GASKET AT27GL</v>
          </cell>
          <cell r="C13209">
            <v>99.96</v>
          </cell>
          <cell r="D13209">
            <v>119</v>
          </cell>
          <cell r="E13209">
            <v>28.909389999999998</v>
          </cell>
        </row>
        <row r="13210">
          <cell r="A13210" t="str">
            <v>A307080</v>
          </cell>
          <cell r="B13210" t="str">
            <v>DUCT, AIR</v>
          </cell>
          <cell r="C13210">
            <v>792.65</v>
          </cell>
          <cell r="D13210">
            <v>1132.3599999999999</v>
          </cell>
          <cell r="E13210">
            <v>850.66782999999998</v>
          </cell>
        </row>
        <row r="13211">
          <cell r="A13211" t="str">
            <v>A307083</v>
          </cell>
          <cell r="B13211" t="str">
            <v>DIPSTICK ASSEMBLY</v>
          </cell>
          <cell r="C13211">
            <v>44.5</v>
          </cell>
          <cell r="D13211">
            <v>63.57</v>
          </cell>
          <cell r="E13211">
            <v>18.054400000000001</v>
          </cell>
        </row>
        <row r="13212">
          <cell r="A13212" t="str">
            <v>A307100L</v>
          </cell>
          <cell r="B13212" t="str">
            <v>TUBE ASM.,OIL SEPARATOR OUTLET</v>
          </cell>
          <cell r="C13212">
            <v>230.52</v>
          </cell>
          <cell r="D13212">
            <v>329.31</v>
          </cell>
          <cell r="E13212">
            <v>213.32915</v>
          </cell>
        </row>
        <row r="13213">
          <cell r="A13213" t="str">
            <v>A307105</v>
          </cell>
          <cell r="B13213" t="str">
            <v>BRACKET,BREATHER TUBE OUTLET</v>
          </cell>
          <cell r="C13213">
            <v>45.45</v>
          </cell>
          <cell r="D13213">
            <v>64.930000000000007</v>
          </cell>
          <cell r="E13213">
            <v>30.652539999999998</v>
          </cell>
        </row>
        <row r="13214">
          <cell r="A13214" t="str">
            <v>A307124</v>
          </cell>
          <cell r="B13214" t="str">
            <v>STARTER ASM, AIR 90PSIG</v>
          </cell>
          <cell r="C13214">
            <v>7618.78</v>
          </cell>
          <cell r="D13214">
            <v>9069.9699999999993</v>
          </cell>
          <cell r="E13214">
            <v>2680.2900300000001</v>
          </cell>
        </row>
        <row r="13215">
          <cell r="A13215" t="str">
            <v>A307124A</v>
          </cell>
          <cell r="B13215" t="str">
            <v>STARTER ASM, AIR 150PSIG</v>
          </cell>
          <cell r="C13215">
            <v>3833.86</v>
          </cell>
          <cell r="D13215">
            <v>5476.94</v>
          </cell>
          <cell r="E13215">
            <v>2680.2900300000001</v>
          </cell>
        </row>
        <row r="13216">
          <cell r="A13216" t="str">
            <v>A307134A</v>
          </cell>
          <cell r="B13216" t="str">
            <v>OIL INLET ASM., 1.5 PIPE FRONT</v>
          </cell>
          <cell r="C13216">
            <v>162.58000000000001</v>
          </cell>
          <cell r="D13216">
            <v>232.26</v>
          </cell>
          <cell r="E13216">
            <v>169.60991000000001</v>
          </cell>
        </row>
        <row r="13217">
          <cell r="A13217" t="str">
            <v>A307134B</v>
          </cell>
          <cell r="B13217" t="str">
            <v>OIL OUTLET ASM., 1.5 PIPE</v>
          </cell>
          <cell r="C13217">
            <v>384.82</v>
          </cell>
          <cell r="D13217">
            <v>549.74</v>
          </cell>
          <cell r="E13217">
            <v>409.30547000000001</v>
          </cell>
        </row>
        <row r="13218">
          <cell r="A13218" t="str">
            <v>A307134C</v>
          </cell>
          <cell r="B13218" t="str">
            <v>OIL INLET ASM., 1.5 PIPE, REAR</v>
          </cell>
          <cell r="C13218">
            <v>208.96</v>
          </cell>
          <cell r="D13218">
            <v>298.52</v>
          </cell>
          <cell r="E13218">
            <v>203.07515000000001</v>
          </cell>
        </row>
        <row r="13219">
          <cell r="A13219" t="str">
            <v>A307136P</v>
          </cell>
          <cell r="B13219" t="str">
            <v>DOOR ASM.,MSPIN DRAIN</v>
          </cell>
          <cell r="C13219">
            <v>158.16</v>
          </cell>
          <cell r="D13219">
            <v>225.94</v>
          </cell>
          <cell r="E13219">
            <v>154.84564</v>
          </cell>
        </row>
        <row r="13220">
          <cell r="A13220" t="str">
            <v>A307144B</v>
          </cell>
          <cell r="B13220" t="str">
            <v>TUBE ASM., AUX WATER PUMP INLET</v>
          </cell>
          <cell r="C13220">
            <v>239.23</v>
          </cell>
          <cell r="D13220">
            <v>341.76</v>
          </cell>
          <cell r="E13220">
            <v>206.52193</v>
          </cell>
        </row>
        <row r="13221">
          <cell r="A13221" t="str">
            <v>A307153A</v>
          </cell>
          <cell r="B13221" t="str">
            <v>J-BOX ASSY,PRELUBE HEATER</v>
          </cell>
          <cell r="C13221">
            <v>1312.95</v>
          </cell>
          <cell r="D13221">
            <v>1875.65</v>
          </cell>
          <cell r="E13221">
            <v>654.45800999999994</v>
          </cell>
        </row>
        <row r="13222">
          <cell r="A13222" t="str">
            <v>A307156</v>
          </cell>
          <cell r="B13222" t="str">
            <v>TUBE ASM.,BREATHER IN</v>
          </cell>
          <cell r="C13222">
            <v>187.88</v>
          </cell>
          <cell r="D13222">
            <v>268.41000000000003</v>
          </cell>
          <cell r="E13222">
            <v>126.7032</v>
          </cell>
        </row>
        <row r="13223">
          <cell r="A13223" t="str">
            <v>A307156A</v>
          </cell>
          <cell r="B13223" t="str">
            <v>TUBE ASM.,BREATHER IN</v>
          </cell>
          <cell r="C13223">
            <v>142.15</v>
          </cell>
          <cell r="D13223">
            <v>203.07</v>
          </cell>
          <cell r="E13223">
            <v>138.43411</v>
          </cell>
        </row>
        <row r="13224">
          <cell r="A13224" t="str">
            <v>A307156C</v>
          </cell>
          <cell r="B13224" t="str">
            <v>TUBE ASSY, BREATHER INLET</v>
          </cell>
          <cell r="C13224">
            <v>151.35</v>
          </cell>
          <cell r="D13224">
            <v>216.21</v>
          </cell>
          <cell r="E13224">
            <v>145.91955999999999</v>
          </cell>
        </row>
        <row r="13225">
          <cell r="A13225" t="str">
            <v>A307157</v>
          </cell>
          <cell r="B13225" t="str">
            <v>TUBE ASM.,BRTHR OUT LOWER</v>
          </cell>
          <cell r="C13225">
            <v>139.99</v>
          </cell>
          <cell r="D13225">
            <v>199.98</v>
          </cell>
          <cell r="E13225">
            <v>94.400800000000004</v>
          </cell>
        </row>
        <row r="13226">
          <cell r="A13226" t="str">
            <v>A307158</v>
          </cell>
          <cell r="B13226" t="str">
            <v>TUBE ASM.,BRTHR TO TURBO</v>
          </cell>
          <cell r="C13226">
            <v>133.66</v>
          </cell>
          <cell r="D13226">
            <v>190.95</v>
          </cell>
          <cell r="E13226">
            <v>90.136799999999994</v>
          </cell>
        </row>
        <row r="13227">
          <cell r="A13227" t="str">
            <v>A307163</v>
          </cell>
          <cell r="B13227" t="str">
            <v>BRKT ASM.,STARTER SOLENOID</v>
          </cell>
          <cell r="C13227">
            <v>32.770000000000003</v>
          </cell>
          <cell r="D13227">
            <v>46.81</v>
          </cell>
          <cell r="E13227">
            <v>16.525600000000001</v>
          </cell>
        </row>
        <row r="13228">
          <cell r="A13228" t="str">
            <v>A307164</v>
          </cell>
          <cell r="B13228" t="str">
            <v>CONNECTION ASM.,JAC.WATER</v>
          </cell>
          <cell r="C13228">
            <v>226.23</v>
          </cell>
          <cell r="D13228">
            <v>285.16000000000003</v>
          </cell>
          <cell r="E13228">
            <v>191.71963</v>
          </cell>
        </row>
        <row r="13229">
          <cell r="A13229" t="str">
            <v>A307182A</v>
          </cell>
          <cell r="B13229" t="str">
            <v>BRKT ASM.,PRELUBE MOUNTING</v>
          </cell>
          <cell r="C13229">
            <v>205.75</v>
          </cell>
          <cell r="D13229">
            <v>293.93</v>
          </cell>
          <cell r="E13229">
            <v>214.30072999999999</v>
          </cell>
        </row>
        <row r="13230">
          <cell r="A13230" t="str">
            <v>A307182C</v>
          </cell>
          <cell r="B13230" t="str">
            <v>BRKT ASM.,PREL.MTG W/HEATER</v>
          </cell>
          <cell r="C13230">
            <v>361.94</v>
          </cell>
          <cell r="D13230">
            <v>517.05999999999995</v>
          </cell>
          <cell r="E13230">
            <v>380.10232999999999</v>
          </cell>
        </row>
        <row r="13231">
          <cell r="A13231" t="str">
            <v>A307184</v>
          </cell>
          <cell r="B13231" t="str">
            <v>BRACKET ASM.,JUNCTION BOX MOUN</v>
          </cell>
          <cell r="C13231">
            <v>62.55</v>
          </cell>
          <cell r="D13231">
            <v>89.36</v>
          </cell>
          <cell r="E13231">
            <v>42.182400000000001</v>
          </cell>
        </row>
        <row r="13232">
          <cell r="A13232" t="str">
            <v>A307184A</v>
          </cell>
          <cell r="B13232" t="str">
            <v>Bracket Asm., Prelube Junction Box</v>
          </cell>
          <cell r="C13232">
            <v>89.18</v>
          </cell>
          <cell r="D13232">
            <v>106.17</v>
          </cell>
          <cell r="E13232">
            <v>30.611360000000001</v>
          </cell>
        </row>
        <row r="13233">
          <cell r="A13233" t="str">
            <v>A307185</v>
          </cell>
          <cell r="B13233" t="str">
            <v>MOUNT-BRACKET ASSEMBLY</v>
          </cell>
          <cell r="C13233">
            <v>51.14</v>
          </cell>
          <cell r="D13233">
            <v>73.06</v>
          </cell>
          <cell r="E13233">
            <v>44.401820000000001</v>
          </cell>
        </row>
        <row r="13234">
          <cell r="A13234" t="str">
            <v>A307186</v>
          </cell>
          <cell r="B13234" t="str">
            <v>TUBE ASM., OIL TO TEMPERATURE</v>
          </cell>
          <cell r="C13234">
            <v>184.77</v>
          </cell>
          <cell r="D13234">
            <v>263.95</v>
          </cell>
          <cell r="E13234">
            <v>182.37290999999999</v>
          </cell>
        </row>
        <row r="13235">
          <cell r="A13235" t="str">
            <v>A307190</v>
          </cell>
          <cell r="B13235" t="str">
            <v>ADAPTER, PRELUBE INLET</v>
          </cell>
          <cell r="C13235">
            <v>54.31</v>
          </cell>
          <cell r="D13235">
            <v>77.59</v>
          </cell>
          <cell r="E13235">
            <v>52.96237</v>
          </cell>
        </row>
        <row r="13236">
          <cell r="A13236" t="str">
            <v>A307193A</v>
          </cell>
          <cell r="B13236" t="str">
            <v>TUBE ASM.,MSPIN WELDMENT</v>
          </cell>
          <cell r="C13236">
            <v>454.75</v>
          </cell>
          <cell r="D13236">
            <v>649.64</v>
          </cell>
          <cell r="E13236">
            <v>464.89022</v>
          </cell>
        </row>
        <row r="13237">
          <cell r="A13237" t="str">
            <v>A309204C</v>
          </cell>
          <cell r="B13237" t="str">
            <v>JBOX ASM.,POWER DISTRIBUTION</v>
          </cell>
          <cell r="C13237">
            <v>2040</v>
          </cell>
          <cell r="D13237">
            <v>2428.5700000000002</v>
          </cell>
          <cell r="E13237">
            <v>797.08720000000005</v>
          </cell>
        </row>
        <row r="13238">
          <cell r="A13238" t="str">
            <v>A309428</v>
          </cell>
          <cell r="B13238" t="str">
            <v>HEATER ASM., OIL</v>
          </cell>
          <cell r="C13238">
            <v>2726.4</v>
          </cell>
          <cell r="D13238">
            <v>3894.86</v>
          </cell>
          <cell r="E13238">
            <v>717.6</v>
          </cell>
        </row>
        <row r="13239">
          <cell r="A13239" t="str">
            <v>A350743D</v>
          </cell>
          <cell r="B13239" t="str">
            <v>TUBE ASM., TURBO OIL SUPPLY</v>
          </cell>
          <cell r="C13239">
            <v>180.96</v>
          </cell>
          <cell r="D13239">
            <v>258.51</v>
          </cell>
          <cell r="E13239">
            <v>130.62257</v>
          </cell>
        </row>
        <row r="13240">
          <cell r="A13240" t="str">
            <v>A350748C</v>
          </cell>
          <cell r="B13240" t="str">
            <v>ADAPTER ASSY, TURBO TO CARB</v>
          </cell>
          <cell r="C13240">
            <v>286.5</v>
          </cell>
          <cell r="D13240">
            <v>409.29</v>
          </cell>
          <cell r="E13240">
            <v>271.15134999999998</v>
          </cell>
        </row>
        <row r="13241">
          <cell r="A13241" t="str">
            <v>A350875D</v>
          </cell>
          <cell r="B13241" t="str">
            <v>SUPPORT ASSY, AIR CLEANER</v>
          </cell>
          <cell r="C13241">
            <v>79.58</v>
          </cell>
          <cell r="D13241">
            <v>113.68</v>
          </cell>
          <cell r="E13241">
            <v>49.192</v>
          </cell>
        </row>
        <row r="13242">
          <cell r="A13242" t="str">
            <v>A351437C</v>
          </cell>
          <cell r="B13242" t="str">
            <v>FILTER ASSEMBLY, OIL</v>
          </cell>
          <cell r="C13242">
            <v>17213.89</v>
          </cell>
          <cell r="D13242">
            <v>24591.279999999999</v>
          </cell>
          <cell r="E13242">
            <v>11138.4</v>
          </cell>
        </row>
        <row r="13243">
          <cell r="A13243" t="str">
            <v>A351454U</v>
          </cell>
          <cell r="B13243" t="str">
            <v>REG.SENSING TUBE ASSY.</v>
          </cell>
          <cell r="C13243">
            <v>95.17</v>
          </cell>
          <cell r="D13243">
            <v>135.94999999999999</v>
          </cell>
          <cell r="E13243">
            <v>81.144949999999994</v>
          </cell>
        </row>
        <row r="13244">
          <cell r="A13244" t="str">
            <v>A59019P</v>
          </cell>
          <cell r="B13244" t="str">
            <v>CARBURETOR LB SPCIAL</v>
          </cell>
          <cell r="C13244">
            <v>1111.22</v>
          </cell>
          <cell r="D13244">
            <v>1587.46</v>
          </cell>
          <cell r="E13244">
            <v>749.37391000000002</v>
          </cell>
        </row>
        <row r="13245">
          <cell r="A13245" t="str">
            <v>A59019R</v>
          </cell>
          <cell r="B13245" t="str">
            <v>CARBURETOR RB.SPCIAL</v>
          </cell>
          <cell r="C13245">
            <v>1111.22</v>
          </cell>
          <cell r="D13245">
            <v>1587.46</v>
          </cell>
          <cell r="E13245">
            <v>749.37391000000002</v>
          </cell>
        </row>
        <row r="13246">
          <cell r="A13246" t="str">
            <v>A63378F</v>
          </cell>
          <cell r="B13246" t="str">
            <v>FLANGE,BREATHER ASM</v>
          </cell>
          <cell r="C13246">
            <v>323.06</v>
          </cell>
          <cell r="D13246">
            <v>461.51</v>
          </cell>
          <cell r="E13246">
            <v>237.07831999999999</v>
          </cell>
        </row>
        <row r="13247">
          <cell r="A13247" t="str">
            <v>A69743D</v>
          </cell>
          <cell r="B13247" t="str">
            <v>SWITCH ASM.,IGNITION</v>
          </cell>
          <cell r="C13247">
            <v>550.55999999999995</v>
          </cell>
          <cell r="D13247">
            <v>786.52</v>
          </cell>
          <cell r="E13247">
            <v>371.33879999999999</v>
          </cell>
        </row>
        <row r="13248">
          <cell r="A13248" t="str">
            <v>A69828A</v>
          </cell>
          <cell r="B13248" t="str">
            <v>SWITCH,EMERGENCY STOP ASM. CE</v>
          </cell>
          <cell r="C13248">
            <v>196.86</v>
          </cell>
          <cell r="D13248">
            <v>281.23</v>
          </cell>
          <cell r="E13248">
            <v>84.780799999999999</v>
          </cell>
        </row>
        <row r="13249">
          <cell r="A13249" t="str">
            <v>A69914A</v>
          </cell>
          <cell r="B13249" t="str">
            <v>CONTROLLER ASM. SOFT START</v>
          </cell>
          <cell r="C13249">
            <v>417.32</v>
          </cell>
          <cell r="D13249">
            <v>596.16999999999996</v>
          </cell>
          <cell r="E13249">
            <v>281.42399999999998</v>
          </cell>
        </row>
        <row r="13250">
          <cell r="A13250" t="str">
            <v>A740012D</v>
          </cell>
          <cell r="B13250" t="str">
            <v>HEATER ASSY, CARTRIDGE</v>
          </cell>
          <cell r="C13250">
            <v>488.58</v>
          </cell>
          <cell r="D13250">
            <v>697.97</v>
          </cell>
          <cell r="E13250">
            <v>180.035</v>
          </cell>
        </row>
        <row r="13251">
          <cell r="A13251" t="str">
            <v>A740012E</v>
          </cell>
          <cell r="B13251" t="str">
            <v>ASM. HEATER</v>
          </cell>
          <cell r="C13251">
            <v>500</v>
          </cell>
          <cell r="D13251">
            <v>714.29</v>
          </cell>
          <cell r="E13251">
            <v>154.78710000000001</v>
          </cell>
        </row>
        <row r="13252">
          <cell r="A13252" t="str">
            <v>A740107A</v>
          </cell>
          <cell r="B13252" t="str">
            <v>SENSOR, LEAN-BURN OXYGEN</v>
          </cell>
          <cell r="C13252">
            <v>495</v>
          </cell>
          <cell r="D13252">
            <v>707.14</v>
          </cell>
          <cell r="E13252">
            <v>335.76958000000002</v>
          </cell>
        </row>
        <row r="13253">
          <cell r="A13253" t="str">
            <v>A740110B</v>
          </cell>
          <cell r="B13253" t="str">
            <v>SENSOR ASSY, KNOCK CONTROL</v>
          </cell>
          <cell r="C13253">
            <v>286.94</v>
          </cell>
          <cell r="D13253">
            <v>409.91</v>
          </cell>
          <cell r="E13253">
            <v>67.290760000000006</v>
          </cell>
        </row>
        <row r="13254">
          <cell r="A13254" t="str">
            <v>A740110C</v>
          </cell>
          <cell r="B13254" t="str">
            <v>SENSOR ASM,KNOCK CONTROL</v>
          </cell>
          <cell r="C13254">
            <v>251.78</v>
          </cell>
          <cell r="D13254">
            <v>359.69</v>
          </cell>
          <cell r="E13254">
            <v>69.775840000000002</v>
          </cell>
        </row>
        <row r="13255">
          <cell r="A13255" t="str">
            <v>A740112</v>
          </cell>
          <cell r="B13255" t="str">
            <v>THERMOCOUPLE,REPAIR END</v>
          </cell>
          <cell r="C13255">
            <v>74.61</v>
          </cell>
          <cell r="D13255">
            <v>106.59</v>
          </cell>
          <cell r="E13255">
            <v>35.851439999999997</v>
          </cell>
        </row>
        <row r="13256">
          <cell r="A13256" t="str">
            <v>A740118</v>
          </cell>
          <cell r="B13256" t="str">
            <v>TRANSDUCER,PRESSURE,OIL</v>
          </cell>
          <cell r="C13256">
            <v>407.84</v>
          </cell>
          <cell r="D13256">
            <v>582.62</v>
          </cell>
          <cell r="E13256">
            <v>73.7346</v>
          </cell>
        </row>
        <row r="13257">
          <cell r="A13257" t="str">
            <v>A740118A</v>
          </cell>
          <cell r="B13257" t="str">
            <v>ASSEMBLY, TRANSDUCER, PRESSURE 0-15 PSIA</v>
          </cell>
          <cell r="C13257">
            <v>117.38</v>
          </cell>
          <cell r="D13257">
            <v>167.68</v>
          </cell>
          <cell r="E13257">
            <v>83.806299999999993</v>
          </cell>
        </row>
        <row r="13258">
          <cell r="A13258" t="str">
            <v>A740119</v>
          </cell>
          <cell r="B13258" t="str">
            <v>TRANSDUCER,PRESS,INT MFLD</v>
          </cell>
          <cell r="C13258">
            <v>475.19</v>
          </cell>
          <cell r="D13258">
            <v>678.84</v>
          </cell>
          <cell r="E13258">
            <v>89.241</v>
          </cell>
        </row>
        <row r="13259">
          <cell r="A13259" t="str">
            <v>A740120</v>
          </cell>
          <cell r="B13259" t="str">
            <v>THERMISTOR,OIL,WATER,INTMANFLD</v>
          </cell>
          <cell r="C13259">
            <v>259.29000000000002</v>
          </cell>
          <cell r="D13259">
            <v>370.41</v>
          </cell>
          <cell r="E13259">
            <v>64.343400000000003</v>
          </cell>
        </row>
        <row r="13260">
          <cell r="A13260" t="str">
            <v>A740121</v>
          </cell>
          <cell r="B13260" t="str">
            <v>SENSOR,TEMP,ASM.,RTD</v>
          </cell>
          <cell r="C13260">
            <v>168.92</v>
          </cell>
          <cell r="D13260">
            <v>241.31</v>
          </cell>
          <cell r="E13260">
            <v>50.121090000000002</v>
          </cell>
        </row>
        <row r="13261">
          <cell r="A13261" t="str">
            <v>A740121C</v>
          </cell>
          <cell r="B13261" t="str">
            <v>SENSOR ASM., TEMP. RTD CSA</v>
          </cell>
          <cell r="C13261">
            <v>124.44</v>
          </cell>
          <cell r="D13261">
            <v>177.77</v>
          </cell>
          <cell r="E13261">
            <v>54.534109999999998</v>
          </cell>
        </row>
        <row r="13262">
          <cell r="A13262" t="str">
            <v>A740124</v>
          </cell>
          <cell r="B13262" t="str">
            <v>TRANSDUCER ASM,PRESS,INT MFL</v>
          </cell>
          <cell r="C13262">
            <v>449.66</v>
          </cell>
          <cell r="D13262">
            <v>642.37</v>
          </cell>
          <cell r="E13262">
            <v>75.825000000000003</v>
          </cell>
        </row>
        <row r="13263">
          <cell r="A13263" t="str">
            <v>A740125</v>
          </cell>
          <cell r="B13263" t="str">
            <v>ASM., TRANSDUCER PRESSURE OIL  0-150 PSIA</v>
          </cell>
          <cell r="C13263">
            <v>370.86</v>
          </cell>
          <cell r="D13263">
            <v>529.79999999999995</v>
          </cell>
          <cell r="E13263">
            <v>72.944199999999995</v>
          </cell>
        </row>
        <row r="13264">
          <cell r="A13264" t="str">
            <v>A740127</v>
          </cell>
          <cell r="B13264" t="str">
            <v>ASSEMBLY, NOx SENSOR</v>
          </cell>
          <cell r="C13264">
            <v>2507.16</v>
          </cell>
          <cell r="D13264">
            <v>3581.66</v>
          </cell>
          <cell r="E13264">
            <v>791.02739999999994</v>
          </cell>
        </row>
        <row r="13265">
          <cell r="A13265" t="str">
            <v>A740129B</v>
          </cell>
          <cell r="B13265" t="str">
            <v>ASSEMBLY, HMI</v>
          </cell>
          <cell r="C13265">
            <v>776.12</v>
          </cell>
          <cell r="D13265">
            <v>1108.74</v>
          </cell>
          <cell r="E13265">
            <v>369.89679999999998</v>
          </cell>
        </row>
        <row r="13266">
          <cell r="A13266" t="str">
            <v>A740130A</v>
          </cell>
          <cell r="B13266" t="str">
            <v>ASSEMBLY, SENSOR, HUMIDITY, TEMP, &amp; PRESSURE</v>
          </cell>
          <cell r="C13266">
            <v>698.4</v>
          </cell>
          <cell r="D13266">
            <v>997.71</v>
          </cell>
          <cell r="E13266">
            <v>374.75220000000002</v>
          </cell>
        </row>
        <row r="13267">
          <cell r="A13267" t="str">
            <v>A740132</v>
          </cell>
          <cell r="B13267" t="str">
            <v>ASSEMBLY, WIDEBAND OXYGEN SENSOR</v>
          </cell>
          <cell r="C13267">
            <v>77</v>
          </cell>
          <cell r="D13267">
            <v>110</v>
          </cell>
          <cell r="E13267">
            <v>50.554720000000003</v>
          </cell>
        </row>
        <row r="13268">
          <cell r="A13268" t="str">
            <v>A740214</v>
          </cell>
          <cell r="B13268" t="str">
            <v>INTAKE MANIFOLD PRES. HARNESS</v>
          </cell>
          <cell r="C13268">
            <v>252.8</v>
          </cell>
          <cell r="D13268">
            <v>361.14</v>
          </cell>
          <cell r="E13268">
            <v>127.47280000000001</v>
          </cell>
        </row>
        <row r="13269">
          <cell r="A13269" t="str">
            <v>A740221D</v>
          </cell>
          <cell r="B13269" t="str">
            <v>HARNESS ASM,SHL'D,DSM TO IGN.</v>
          </cell>
          <cell r="C13269">
            <v>162.87</v>
          </cell>
          <cell r="D13269">
            <v>232.67</v>
          </cell>
          <cell r="E13269">
            <v>91.009</v>
          </cell>
        </row>
        <row r="13270">
          <cell r="A13270" t="str">
            <v>A740221E</v>
          </cell>
          <cell r="B13270" t="str">
            <v>HARNESS,SHLD,DSM-IGN,ASM</v>
          </cell>
          <cell r="C13270">
            <v>271.73</v>
          </cell>
          <cell r="D13270">
            <v>388.18</v>
          </cell>
          <cell r="E13270">
            <v>91.009</v>
          </cell>
        </row>
        <row r="13271">
          <cell r="A13271" t="str">
            <v>A740221H</v>
          </cell>
          <cell r="B13271" t="str">
            <v>HARNESS,DSM TO IM,ASM</v>
          </cell>
          <cell r="C13271">
            <v>702.13</v>
          </cell>
          <cell r="D13271">
            <v>1003.04</v>
          </cell>
          <cell r="E13271">
            <v>106.3608</v>
          </cell>
        </row>
        <row r="13272">
          <cell r="A13272" t="str">
            <v>A740222D</v>
          </cell>
          <cell r="B13272" t="str">
            <v>HARNESS, AFM O2</v>
          </cell>
          <cell r="C13272">
            <v>211.14</v>
          </cell>
          <cell r="D13272">
            <v>301.63</v>
          </cell>
          <cell r="E13272">
            <v>76.804000000000002</v>
          </cell>
        </row>
        <row r="13273">
          <cell r="A13273" t="str">
            <v>A740222L</v>
          </cell>
          <cell r="B13273" t="str">
            <v>HARNESS, AFM O2</v>
          </cell>
          <cell r="C13273">
            <v>150.96</v>
          </cell>
          <cell r="D13273">
            <v>215.66</v>
          </cell>
          <cell r="E13273">
            <v>63.575200000000002</v>
          </cell>
        </row>
        <row r="13274">
          <cell r="A13274" t="str">
            <v>A740225E</v>
          </cell>
          <cell r="B13274" t="str">
            <v>HARNESS ASSY, FILTER TO DSM</v>
          </cell>
          <cell r="C13274">
            <v>267.75</v>
          </cell>
          <cell r="D13274">
            <v>382.5</v>
          </cell>
          <cell r="E13274">
            <v>180.42939999999999</v>
          </cell>
        </row>
        <row r="13275">
          <cell r="A13275" t="str">
            <v>A740225J</v>
          </cell>
          <cell r="B13275" t="str">
            <v>HARNESS ASM, DSM FILTER TO DSM</v>
          </cell>
          <cell r="C13275">
            <v>527.48</v>
          </cell>
          <cell r="D13275">
            <v>753.55</v>
          </cell>
          <cell r="E13275">
            <v>117.3952</v>
          </cell>
        </row>
        <row r="13276">
          <cell r="A13276" t="str">
            <v>A740225K</v>
          </cell>
          <cell r="B13276" t="str">
            <v>HARNESS ASM, DSM FILTER TO DSM</v>
          </cell>
          <cell r="C13276">
            <v>226.81</v>
          </cell>
          <cell r="D13276">
            <v>324.01</v>
          </cell>
          <cell r="E13276">
            <v>75.875140000000002</v>
          </cell>
        </row>
        <row r="13277">
          <cell r="A13277" t="str">
            <v>A740247A</v>
          </cell>
          <cell r="B13277" t="str">
            <v>HARNESS ASSY, DSM TO FILTER</v>
          </cell>
          <cell r="C13277">
            <v>581.4</v>
          </cell>
          <cell r="D13277">
            <v>830.57</v>
          </cell>
          <cell r="E13277">
            <v>183.57731999999999</v>
          </cell>
        </row>
        <row r="13278">
          <cell r="A13278" t="str">
            <v>A740247B</v>
          </cell>
          <cell r="B13278" t="str">
            <v>HARNESS ASSY, SENSOR TO FILTER</v>
          </cell>
          <cell r="C13278">
            <v>427.2</v>
          </cell>
          <cell r="D13278">
            <v>610.29</v>
          </cell>
          <cell r="E13278">
            <v>198.44202000000001</v>
          </cell>
        </row>
        <row r="13279">
          <cell r="A13279" t="str">
            <v>A740247C</v>
          </cell>
          <cell r="B13279" t="str">
            <v>HARNESS ASSY, SENSOR TO J-BOX</v>
          </cell>
          <cell r="C13279">
            <v>429.7</v>
          </cell>
          <cell r="D13279">
            <v>613.85</v>
          </cell>
          <cell r="E13279">
            <v>135.13412</v>
          </cell>
        </row>
        <row r="13280">
          <cell r="A13280" t="str">
            <v>A740247H</v>
          </cell>
          <cell r="B13280" t="str">
            <v>HARNESS ASM, DSM SENSOR</v>
          </cell>
          <cell r="C13280">
            <v>502.05</v>
          </cell>
          <cell r="D13280">
            <v>717.21</v>
          </cell>
          <cell r="E13280">
            <v>154.596</v>
          </cell>
        </row>
        <row r="13281">
          <cell r="A13281" t="str">
            <v>A740247J</v>
          </cell>
          <cell r="B13281" t="str">
            <v>HARNESS ASM, DSM SENSOR</v>
          </cell>
          <cell r="C13281">
            <v>392.19</v>
          </cell>
          <cell r="D13281">
            <v>560.27</v>
          </cell>
          <cell r="E13281">
            <v>121.05274</v>
          </cell>
        </row>
        <row r="13282">
          <cell r="A13282" t="str">
            <v>A740248</v>
          </cell>
          <cell r="B13282" t="str">
            <v>HARNESS,IGN/DSM/FILT,ASM</v>
          </cell>
          <cell r="C13282">
            <v>847.68</v>
          </cell>
          <cell r="D13282">
            <v>1210.97</v>
          </cell>
          <cell r="E13282">
            <v>261.1232</v>
          </cell>
        </row>
        <row r="13283">
          <cell r="A13283" t="str">
            <v>A740248A</v>
          </cell>
          <cell r="B13283" t="str">
            <v>HARNESS,IGN.,ASM.</v>
          </cell>
          <cell r="C13283">
            <v>874.75</v>
          </cell>
          <cell r="D13283">
            <v>1249.6500000000001</v>
          </cell>
          <cell r="E13283">
            <v>189.23823999999999</v>
          </cell>
        </row>
        <row r="13284">
          <cell r="A13284" t="str">
            <v>A740249</v>
          </cell>
          <cell r="B13284" t="str">
            <v>HARNESS,ON/OFF SW,ASM</v>
          </cell>
          <cell r="C13284">
            <v>510.45</v>
          </cell>
          <cell r="D13284">
            <v>729.21</v>
          </cell>
          <cell r="E13284">
            <v>168.27199999999999</v>
          </cell>
        </row>
        <row r="13285">
          <cell r="A13285" t="str">
            <v>A740254</v>
          </cell>
          <cell r="B13285" t="str">
            <v>HARNESS ASM, IGN/DSM/FILTER</v>
          </cell>
          <cell r="C13285">
            <v>751.17</v>
          </cell>
          <cell r="D13285">
            <v>1073.0999999999999</v>
          </cell>
          <cell r="E13285">
            <v>322.23360000000002</v>
          </cell>
        </row>
        <row r="13286">
          <cell r="A13286" t="str">
            <v>A740255</v>
          </cell>
          <cell r="B13286" t="str">
            <v>HARNESS ASM, ON/OFF SWITCH</v>
          </cell>
          <cell r="C13286">
            <v>540.6</v>
          </cell>
          <cell r="D13286">
            <v>772.29</v>
          </cell>
          <cell r="E13286">
            <v>163.84873999999999</v>
          </cell>
        </row>
        <row r="13287">
          <cell r="A13287" t="str">
            <v>A740257</v>
          </cell>
          <cell r="B13287" t="str">
            <v>HARNESS,CUST INTERFC,ASM</v>
          </cell>
          <cell r="C13287">
            <v>1040</v>
          </cell>
          <cell r="D13287">
            <v>1485.71</v>
          </cell>
          <cell r="E13287">
            <v>267.82600000000002</v>
          </cell>
        </row>
        <row r="13288">
          <cell r="A13288" t="str">
            <v>A740257A</v>
          </cell>
          <cell r="B13288" t="str">
            <v>HARNESS ASM,CUST INTERFACE 50'</v>
          </cell>
          <cell r="C13288">
            <v>868.77</v>
          </cell>
          <cell r="D13288">
            <v>1241.1099999999999</v>
          </cell>
          <cell r="E13288">
            <v>287.29674</v>
          </cell>
        </row>
        <row r="13289">
          <cell r="A13289" t="str">
            <v>A740259</v>
          </cell>
          <cell r="B13289" t="str">
            <v>HARNESS, ESM, START/AIR</v>
          </cell>
          <cell r="C13289">
            <v>621.71</v>
          </cell>
          <cell r="D13289">
            <v>888.16</v>
          </cell>
          <cell r="E13289">
            <v>300.57024000000001</v>
          </cell>
        </row>
        <row r="13290">
          <cell r="A13290" t="str">
            <v>A740259A</v>
          </cell>
          <cell r="B13290" t="str">
            <v>HARNESS, ESM, START/ELECTRIC</v>
          </cell>
          <cell r="C13290">
            <v>361.32</v>
          </cell>
          <cell r="D13290">
            <v>516.16999999999996</v>
          </cell>
          <cell r="E13290">
            <v>226.45674</v>
          </cell>
        </row>
        <row r="13291">
          <cell r="A13291" t="str">
            <v>A740260</v>
          </cell>
          <cell r="B13291" t="str">
            <v>HARNESS, ESM, E-STOP, SWITCH</v>
          </cell>
          <cell r="C13291">
            <v>357.83</v>
          </cell>
          <cell r="D13291">
            <v>511.19</v>
          </cell>
          <cell r="E13291">
            <v>177.25228000000001</v>
          </cell>
        </row>
        <row r="13292">
          <cell r="A13292" t="str">
            <v>A740262</v>
          </cell>
          <cell r="B13292" t="str">
            <v>HARNESS, ESM, ACTUATOR</v>
          </cell>
          <cell r="C13292">
            <v>1176.67</v>
          </cell>
          <cell r="D13292">
            <v>1680.96</v>
          </cell>
          <cell r="E13292">
            <v>205.09596999999999</v>
          </cell>
        </row>
        <row r="13293">
          <cell r="A13293" t="str">
            <v>A740262A</v>
          </cell>
          <cell r="B13293" t="str">
            <v>HARNESS, ESM ACTUATOR</v>
          </cell>
          <cell r="C13293">
            <v>1301.52</v>
          </cell>
          <cell r="D13293">
            <v>1859.31</v>
          </cell>
          <cell r="E13293">
            <v>260.52713999999997</v>
          </cell>
        </row>
        <row r="13294">
          <cell r="A13294" t="str">
            <v>A740262B</v>
          </cell>
          <cell r="B13294" t="str">
            <v>HARNESS,ESM,2 STEPPER MOTORS</v>
          </cell>
          <cell r="C13294">
            <v>1563.4</v>
          </cell>
          <cell r="D13294">
            <v>2233.4299999999998</v>
          </cell>
          <cell r="E13294">
            <v>253.17434</v>
          </cell>
        </row>
        <row r="13295">
          <cell r="A13295" t="str">
            <v>A740263B</v>
          </cell>
          <cell r="B13295" t="str">
            <v>HARNESS, ECU INPUT B</v>
          </cell>
          <cell r="C13295">
            <v>850.68</v>
          </cell>
          <cell r="D13295">
            <v>1215.26</v>
          </cell>
          <cell r="E13295">
            <v>137.00154000000001</v>
          </cell>
        </row>
        <row r="13296">
          <cell r="A13296" t="str">
            <v>A740263C</v>
          </cell>
          <cell r="B13296" t="str">
            <v>HARNESS, ECU INPUT B</v>
          </cell>
          <cell r="C13296">
            <v>986.3</v>
          </cell>
          <cell r="D13296">
            <v>1409</v>
          </cell>
          <cell r="E13296">
            <v>533.44719999999995</v>
          </cell>
        </row>
        <row r="13297">
          <cell r="A13297" t="str">
            <v>A740264C</v>
          </cell>
          <cell r="B13297" t="str">
            <v>HARNESS ASM., ECU CONTROL</v>
          </cell>
          <cell r="C13297">
            <v>1424</v>
          </cell>
          <cell r="D13297">
            <v>2034.29</v>
          </cell>
          <cell r="E13297">
            <v>264.03546</v>
          </cell>
        </row>
        <row r="13298">
          <cell r="A13298" t="str">
            <v>A740265A</v>
          </cell>
          <cell r="B13298" t="str">
            <v>HARNESS,ECU INPUT A</v>
          </cell>
          <cell r="C13298">
            <v>969</v>
          </cell>
          <cell r="D13298">
            <v>1384.29</v>
          </cell>
          <cell r="E13298">
            <v>161.25720000000001</v>
          </cell>
        </row>
        <row r="13299">
          <cell r="A13299" t="str">
            <v>A740267J</v>
          </cell>
          <cell r="B13299" t="str">
            <v>HARNESS, CUSTOMER INTERFACE, ASM, 50 FT</v>
          </cell>
          <cell r="C13299">
            <v>773.43</v>
          </cell>
          <cell r="D13299">
            <v>1104.9000000000001</v>
          </cell>
          <cell r="E13299">
            <v>500.45839999999998</v>
          </cell>
        </row>
        <row r="13300">
          <cell r="A13300" t="str">
            <v>A740269A</v>
          </cell>
          <cell r="B13300" t="str">
            <v>MODEM CABLE</v>
          </cell>
          <cell r="C13300">
            <v>349.44</v>
          </cell>
          <cell r="D13300">
            <v>499.2</v>
          </cell>
          <cell r="E13300">
            <v>136.8047</v>
          </cell>
        </row>
        <row r="13301">
          <cell r="A13301" t="str">
            <v>A740271</v>
          </cell>
          <cell r="B13301" t="str">
            <v>HARNESS,CUST INTERFACE JUMPER</v>
          </cell>
          <cell r="C13301">
            <v>317.91000000000003</v>
          </cell>
          <cell r="D13301">
            <v>454.16</v>
          </cell>
          <cell r="E13301">
            <v>159.16874000000001</v>
          </cell>
        </row>
        <row r="13302">
          <cell r="A13302" t="str">
            <v>A740282</v>
          </cell>
          <cell r="B13302" t="str">
            <v>HARNESS ASM., PRIMARY IGNITION</v>
          </cell>
          <cell r="C13302">
            <v>2532.1999999999998</v>
          </cell>
          <cell r="D13302">
            <v>3617.43</v>
          </cell>
          <cell r="E13302">
            <v>656.92639999999994</v>
          </cell>
        </row>
        <row r="13303">
          <cell r="A13303" t="str">
            <v>A740283</v>
          </cell>
          <cell r="B13303" t="str">
            <v>HARNESS ASM., PRIMARY IGNITION</v>
          </cell>
          <cell r="C13303">
            <v>2834.58</v>
          </cell>
          <cell r="D13303">
            <v>4049.4</v>
          </cell>
          <cell r="E13303">
            <v>1213.8671999999999</v>
          </cell>
        </row>
        <row r="13304">
          <cell r="A13304" t="str">
            <v>A740290</v>
          </cell>
          <cell r="B13304" t="str">
            <v>HARNESS ASM., PRIMARY IGNITION</v>
          </cell>
          <cell r="C13304">
            <v>4394.25</v>
          </cell>
          <cell r="D13304">
            <v>6277.5</v>
          </cell>
          <cell r="E13304">
            <v>1266.4079999999999</v>
          </cell>
        </row>
        <row r="13305">
          <cell r="A13305" t="str">
            <v>A740292</v>
          </cell>
          <cell r="B13305" t="str">
            <v>HARNESS ASSY, CAN ECU TO IPM-D</v>
          </cell>
          <cell r="C13305">
            <v>259.29000000000002</v>
          </cell>
          <cell r="D13305">
            <v>370.41</v>
          </cell>
          <cell r="E13305">
            <v>92.506680000000003</v>
          </cell>
        </row>
        <row r="13306">
          <cell r="A13306" t="str">
            <v>A740295</v>
          </cell>
          <cell r="B13306" t="str">
            <v>HARNESS,CAN,2 STEPPER MOTORS</v>
          </cell>
          <cell r="C13306">
            <v>436.56</v>
          </cell>
          <cell r="D13306">
            <v>623.66</v>
          </cell>
          <cell r="E13306">
            <v>110.6948</v>
          </cell>
        </row>
        <row r="13307">
          <cell r="A13307" t="str">
            <v>A740296</v>
          </cell>
          <cell r="B13307" t="str">
            <v>HARNESS,ADAPTER W/CSA LABEL</v>
          </cell>
          <cell r="C13307">
            <v>516.74</v>
          </cell>
          <cell r="D13307">
            <v>738.19</v>
          </cell>
          <cell r="E13307">
            <v>227.50602000000001</v>
          </cell>
        </row>
        <row r="13308">
          <cell r="A13308" t="str">
            <v>A740297</v>
          </cell>
          <cell r="B13308" t="str">
            <v>HARNESS,EXH TEMP,SENSOR</v>
          </cell>
          <cell r="C13308">
            <v>45.91</v>
          </cell>
          <cell r="D13308">
            <v>65.59</v>
          </cell>
          <cell r="E13308">
            <v>23.025600000000001</v>
          </cell>
        </row>
        <row r="13309">
          <cell r="A13309" t="str">
            <v>A740298</v>
          </cell>
          <cell r="B13309" t="str">
            <v>HARNESS,OXYGEN SENSOR</v>
          </cell>
          <cell r="C13309">
            <v>155.25</v>
          </cell>
          <cell r="D13309">
            <v>221.79</v>
          </cell>
          <cell r="E13309">
            <v>28.336739999999999</v>
          </cell>
        </row>
        <row r="13310">
          <cell r="A13310" t="str">
            <v>A740303</v>
          </cell>
          <cell r="B13310" t="str">
            <v>SENSOR ASM, PROXIMITY</v>
          </cell>
          <cell r="C13310">
            <v>532.41999999999996</v>
          </cell>
          <cell r="D13310">
            <v>760.6</v>
          </cell>
          <cell r="E13310">
            <v>248.65058999999999</v>
          </cell>
        </row>
        <row r="13311">
          <cell r="A13311" t="str">
            <v>A740307</v>
          </cell>
          <cell r="B13311" t="str">
            <v>HARNESS, ESM,2 STEPPER MOTORS</v>
          </cell>
          <cell r="C13311">
            <v>732.8</v>
          </cell>
          <cell r="D13311">
            <v>1046.8599999999999</v>
          </cell>
          <cell r="E13311">
            <v>153.38883999999999</v>
          </cell>
        </row>
        <row r="13312">
          <cell r="A13312" t="str">
            <v>A740512A</v>
          </cell>
          <cell r="B13312" t="str">
            <v>FILTER,DSM</v>
          </cell>
          <cell r="C13312">
            <v>2628</v>
          </cell>
          <cell r="D13312">
            <v>3754.29</v>
          </cell>
          <cell r="E13312">
            <v>878.8</v>
          </cell>
        </row>
        <row r="13313">
          <cell r="A13313" t="str">
            <v>A740512B</v>
          </cell>
          <cell r="B13313" t="str">
            <v>FILTER,DSM</v>
          </cell>
          <cell r="C13313">
            <v>3204.11</v>
          </cell>
          <cell r="D13313">
            <v>4577.3</v>
          </cell>
          <cell r="E13313">
            <v>878.8</v>
          </cell>
        </row>
        <row r="13314">
          <cell r="A13314" t="str">
            <v>A740512C</v>
          </cell>
          <cell r="B13314" t="str">
            <v>FILTER,DSM</v>
          </cell>
          <cell r="C13314">
            <v>3137.52</v>
          </cell>
          <cell r="D13314">
            <v>4482.17</v>
          </cell>
          <cell r="E13314">
            <v>802.83839999999998</v>
          </cell>
        </row>
        <row r="13315">
          <cell r="A13315" t="str">
            <v>A740512E</v>
          </cell>
          <cell r="B13315" t="str">
            <v>FILTER,DSM</v>
          </cell>
          <cell r="C13315">
            <v>3625.63</v>
          </cell>
          <cell r="D13315">
            <v>5179.47</v>
          </cell>
          <cell r="E13315">
            <v>863.2</v>
          </cell>
        </row>
        <row r="13316">
          <cell r="A13316" t="str">
            <v>A740512J</v>
          </cell>
          <cell r="B13316" t="str">
            <v>FILTER,DSM</v>
          </cell>
          <cell r="C13316">
            <v>1745</v>
          </cell>
          <cell r="D13316">
            <v>2492.86</v>
          </cell>
          <cell r="E13316">
            <v>562.59839999999997</v>
          </cell>
        </row>
        <row r="13317">
          <cell r="A13317" t="str">
            <v>A740512K</v>
          </cell>
          <cell r="B13317" t="str">
            <v>FILTER,DSM</v>
          </cell>
          <cell r="C13317">
            <v>2663.22</v>
          </cell>
          <cell r="D13317">
            <v>3804.6</v>
          </cell>
          <cell r="E13317">
            <v>737.16240000000005</v>
          </cell>
        </row>
        <row r="13318">
          <cell r="A13318" t="str">
            <v>A740701B</v>
          </cell>
          <cell r="B13318" t="str">
            <v>HARNESS, ESM START ELECTRIC</v>
          </cell>
          <cell r="C13318">
            <v>746.64</v>
          </cell>
          <cell r="D13318">
            <v>1066.6300000000001</v>
          </cell>
          <cell r="E13318">
            <v>151.05673999999999</v>
          </cell>
        </row>
        <row r="13319">
          <cell r="A13319" t="str">
            <v>A740703</v>
          </cell>
          <cell r="B13319" t="str">
            <v>HARNESS,E-STOP SWITCH,ASM.</v>
          </cell>
          <cell r="C13319">
            <v>685.62</v>
          </cell>
          <cell r="D13319">
            <v>979.46</v>
          </cell>
          <cell r="E13319">
            <v>110.76714</v>
          </cell>
        </row>
        <row r="13320">
          <cell r="A13320" t="str">
            <v>A740712</v>
          </cell>
          <cell r="B13320" t="str">
            <v>HARNESS,ESM PRIMARY IGN,ASM.</v>
          </cell>
          <cell r="C13320">
            <v>2506.3200000000002</v>
          </cell>
          <cell r="D13320">
            <v>3580.46</v>
          </cell>
          <cell r="E13320">
            <v>729.05750999999998</v>
          </cell>
        </row>
        <row r="13321">
          <cell r="A13321" t="str">
            <v>A740747</v>
          </cell>
          <cell r="B13321" t="str">
            <v>HARNESS, ASM, AFPM EXH SENSOR</v>
          </cell>
          <cell r="C13321">
            <v>511.63</v>
          </cell>
          <cell r="D13321">
            <v>730.9</v>
          </cell>
          <cell r="E13321">
            <v>112.9752</v>
          </cell>
        </row>
        <row r="13322">
          <cell r="A13322" t="str">
            <v>A740820</v>
          </cell>
          <cell r="B13322" t="str">
            <v>KIT, POWER BOARD</v>
          </cell>
          <cell r="C13322">
            <v>872.14</v>
          </cell>
          <cell r="D13322">
            <v>1245.92</v>
          </cell>
          <cell r="E13322">
            <v>539.13599999999997</v>
          </cell>
        </row>
        <row r="13323">
          <cell r="A13323" t="str">
            <v>A740951</v>
          </cell>
          <cell r="B13323" t="str">
            <v>HARNESS, STARTER EXTENSION</v>
          </cell>
          <cell r="C13323">
            <v>80</v>
          </cell>
          <cell r="D13323">
            <v>114.29</v>
          </cell>
          <cell r="E13323">
            <v>35.048000000000002</v>
          </cell>
        </row>
        <row r="13324">
          <cell r="A13324" t="str">
            <v>A740985</v>
          </cell>
          <cell r="B13324" t="str">
            <v>HARNESS, COOLANT LEVEL SWITCH ASM.</v>
          </cell>
          <cell r="C13324">
            <v>669.6</v>
          </cell>
          <cell r="D13324">
            <v>956.57</v>
          </cell>
          <cell r="E13324">
            <v>316.58640000000003</v>
          </cell>
        </row>
        <row r="13325">
          <cell r="A13325" t="str">
            <v>A741189</v>
          </cell>
          <cell r="B13325" t="str">
            <v>WIREWAY ASM., R.B.</v>
          </cell>
          <cell r="C13325">
            <v>3499</v>
          </cell>
          <cell r="D13325">
            <v>4998.57</v>
          </cell>
          <cell r="E13325">
            <v>1449.1783800000001</v>
          </cell>
        </row>
        <row r="13326">
          <cell r="A13326" t="str">
            <v>A741190</v>
          </cell>
          <cell r="B13326" t="str">
            <v>WIREWAY ASM., L.B.</v>
          </cell>
          <cell r="C13326">
            <v>6803</v>
          </cell>
          <cell r="D13326">
            <v>9718.57</v>
          </cell>
          <cell r="E13326">
            <v>2718.5897799999998</v>
          </cell>
        </row>
        <row r="13327">
          <cell r="A13327" t="str">
            <v>A76883A</v>
          </cell>
          <cell r="B13327" t="str">
            <v>PIPE ASM</v>
          </cell>
          <cell r="C13327">
            <v>92.65</v>
          </cell>
          <cell r="D13327">
            <v>132.36000000000001</v>
          </cell>
          <cell r="E13327">
            <v>76.05077</v>
          </cell>
        </row>
        <row r="13328">
          <cell r="A13328" t="str">
            <v>A76883C</v>
          </cell>
          <cell r="B13328" t="str">
            <v>PIPE ASSEMBLY</v>
          </cell>
          <cell r="C13328">
            <v>91.8</v>
          </cell>
          <cell r="D13328">
            <v>131.13999999999999</v>
          </cell>
          <cell r="E13328">
            <v>16.224</v>
          </cell>
        </row>
        <row r="13329">
          <cell r="A13329" t="str">
            <v>A76883K</v>
          </cell>
          <cell r="B13329" t="str">
            <v>NIPPLE ASM</v>
          </cell>
          <cell r="C13329">
            <v>65.3</v>
          </cell>
          <cell r="D13329">
            <v>93.28</v>
          </cell>
          <cell r="E13329">
            <v>69.235230000000001</v>
          </cell>
        </row>
        <row r="13330">
          <cell r="A13330" t="str">
            <v>A76883P</v>
          </cell>
          <cell r="B13330" t="str">
            <v>PIPE ASSEMBLY</v>
          </cell>
          <cell r="C13330">
            <v>115.8</v>
          </cell>
          <cell r="D13330">
            <v>165.43</v>
          </cell>
          <cell r="E13330">
            <v>118.45877</v>
          </cell>
        </row>
        <row r="13331">
          <cell r="A13331" t="str">
            <v>A810496</v>
          </cell>
          <cell r="B13331" t="str">
            <v>V-BELT SET</v>
          </cell>
          <cell r="C13331">
            <v>18.82</v>
          </cell>
          <cell r="D13331">
            <v>26.88</v>
          </cell>
          <cell r="E13331">
            <v>3.7440000000000002</v>
          </cell>
        </row>
        <row r="13332">
          <cell r="A13332" t="str">
            <v>A955597A</v>
          </cell>
          <cell r="B13332" t="str">
            <v>ELBOW, ASM., WATER INLET</v>
          </cell>
          <cell r="C13332">
            <v>369.16</v>
          </cell>
          <cell r="D13332">
            <v>527.37</v>
          </cell>
          <cell r="E13332">
            <v>61.120800000000003</v>
          </cell>
        </row>
        <row r="13333">
          <cell r="A13333" t="str">
            <v>AA153403Z</v>
          </cell>
          <cell r="B13333" t="str">
            <v>ROD ASM, HAND THROTL</v>
          </cell>
          <cell r="C13333">
            <v>125.8</v>
          </cell>
          <cell r="D13333">
            <v>179.71</v>
          </cell>
          <cell r="E13333">
            <v>93.548540000000003</v>
          </cell>
        </row>
        <row r="13334">
          <cell r="A13334" t="str">
            <v>AA167309R</v>
          </cell>
          <cell r="B13334" t="str">
            <v>HEADER ASM., WATER INLET</v>
          </cell>
          <cell r="C13334">
            <v>1366.8</v>
          </cell>
          <cell r="D13334">
            <v>1952.57</v>
          </cell>
          <cell r="E13334">
            <v>926.59702000000004</v>
          </cell>
        </row>
        <row r="13335">
          <cell r="A13335" t="str">
            <v>AA169850S</v>
          </cell>
          <cell r="B13335" t="str">
            <v>FILTER ASM, LUBE OIL</v>
          </cell>
          <cell r="C13335">
            <v>54280.27</v>
          </cell>
          <cell r="D13335">
            <v>77543.25</v>
          </cell>
          <cell r="E13335">
            <v>24092.263989999999</v>
          </cell>
        </row>
        <row r="13336">
          <cell r="A13336" t="str">
            <v>AA169867B</v>
          </cell>
          <cell r="B13336" t="str">
            <v>REGULATOR,OIL TEMP,ASM</v>
          </cell>
          <cell r="C13336">
            <v>466.36</v>
          </cell>
          <cell r="D13336">
            <v>666.23</v>
          </cell>
          <cell r="E13336">
            <v>307.80279999999999</v>
          </cell>
        </row>
        <row r="13337">
          <cell r="A13337" t="str">
            <v>AA176921</v>
          </cell>
          <cell r="B13337" t="str">
            <v>ROD THROTTLE ASSM</v>
          </cell>
          <cell r="C13337">
            <v>85.6</v>
          </cell>
          <cell r="D13337">
            <v>122.29</v>
          </cell>
          <cell r="E13337">
            <v>37.897629999999999</v>
          </cell>
        </row>
        <row r="13338">
          <cell r="A13338" t="str">
            <v>AA199429A</v>
          </cell>
          <cell r="B13338" t="str">
            <v>ROD,GOV ASM</v>
          </cell>
          <cell r="C13338">
            <v>278.27</v>
          </cell>
          <cell r="D13338">
            <v>397.52</v>
          </cell>
          <cell r="E13338">
            <v>206.73178999999999</v>
          </cell>
        </row>
        <row r="13339">
          <cell r="A13339" t="str">
            <v>AA199429J</v>
          </cell>
          <cell r="B13339" t="str">
            <v>ROD,GOV ASM</v>
          </cell>
          <cell r="C13339">
            <v>298.27</v>
          </cell>
          <cell r="D13339">
            <v>426.11</v>
          </cell>
          <cell r="E13339">
            <v>258.71406000000002</v>
          </cell>
        </row>
        <row r="13340">
          <cell r="A13340" t="str">
            <v>AA200380</v>
          </cell>
          <cell r="B13340" t="str">
            <v>PUMP, OIL, ASM.</v>
          </cell>
          <cell r="C13340">
            <v>4382.29</v>
          </cell>
          <cell r="D13340">
            <v>6260.41</v>
          </cell>
          <cell r="E13340">
            <v>931.85972000000004</v>
          </cell>
        </row>
        <row r="13341">
          <cell r="A13341" t="str">
            <v>AA204065J</v>
          </cell>
          <cell r="B13341" t="str">
            <v>SHAFT,ROCKER ARM,ASM.</v>
          </cell>
          <cell r="C13341">
            <v>589.01</v>
          </cell>
          <cell r="D13341">
            <v>841.44</v>
          </cell>
          <cell r="E13341">
            <v>151.86848000000001</v>
          </cell>
        </row>
        <row r="13342">
          <cell r="A13342" t="str">
            <v>AA204065K</v>
          </cell>
          <cell r="B13342" t="str">
            <v>SHAFT ASM.,ROCKER ARM</v>
          </cell>
          <cell r="C13342">
            <v>596.54999999999995</v>
          </cell>
          <cell r="D13342">
            <v>852.21</v>
          </cell>
          <cell r="E13342">
            <v>149.56345999999999</v>
          </cell>
        </row>
        <row r="13343">
          <cell r="A13343" t="str">
            <v>AA204165B</v>
          </cell>
          <cell r="B13343" t="str">
            <v>ROCKER ARM ASM., INTAKE</v>
          </cell>
          <cell r="C13343">
            <v>161.16</v>
          </cell>
          <cell r="D13343">
            <v>230.23</v>
          </cell>
          <cell r="E13343">
            <v>87.630780000000001</v>
          </cell>
        </row>
        <row r="13344">
          <cell r="A13344" t="str">
            <v>AA204702R</v>
          </cell>
          <cell r="B13344" t="str">
            <v>HEAD,CYLINDER,ASM.</v>
          </cell>
          <cell r="C13344">
            <v>2087.9899999999998</v>
          </cell>
          <cell r="D13344">
            <v>2982.84</v>
          </cell>
          <cell r="E13344">
            <v>1037.43246</v>
          </cell>
        </row>
        <row r="13345">
          <cell r="A13345" t="str">
            <v>AA204802E</v>
          </cell>
          <cell r="B13345" t="str">
            <v>HEAD ASM., CYL (PROD LANDFILL)</v>
          </cell>
          <cell r="C13345">
            <v>2423.7399999999998</v>
          </cell>
          <cell r="D13345">
            <v>3462.48</v>
          </cell>
          <cell r="E13345">
            <v>1092.2269200000001</v>
          </cell>
        </row>
        <row r="13346">
          <cell r="A13346" t="str">
            <v>AA204923E</v>
          </cell>
          <cell r="B13346" t="str">
            <v>NBL CAMSHAFT ASM.</v>
          </cell>
          <cell r="C13346">
            <v>4151.1000000000004</v>
          </cell>
          <cell r="D13346">
            <v>5930.14</v>
          </cell>
          <cell r="E13346">
            <v>1997.6946600000001</v>
          </cell>
        </row>
        <row r="13347">
          <cell r="A13347" t="str">
            <v>AA208628P</v>
          </cell>
          <cell r="B13347" t="str">
            <v>CONDUIT,THERMOCOUPLE,ASM</v>
          </cell>
          <cell r="C13347">
            <v>382.35</v>
          </cell>
          <cell r="D13347">
            <v>546.21</v>
          </cell>
          <cell r="E13347">
            <v>339.31162</v>
          </cell>
        </row>
        <row r="13348">
          <cell r="A13348" t="str">
            <v>AA209133Z</v>
          </cell>
          <cell r="B13348" t="str">
            <v>ROD ASSEMBLY, THROTTLE (62.00 LG.)</v>
          </cell>
          <cell r="C13348">
            <v>273.95999999999998</v>
          </cell>
          <cell r="D13348">
            <v>391.38</v>
          </cell>
          <cell r="E13348">
            <v>226.14184</v>
          </cell>
        </row>
        <row r="13349">
          <cell r="A13349" t="str">
            <v>AA209154C</v>
          </cell>
          <cell r="B13349" t="str">
            <v>ROD,GOVERNOR ASM.</v>
          </cell>
          <cell r="C13349">
            <v>471.27</v>
          </cell>
          <cell r="D13349">
            <v>673.24</v>
          </cell>
          <cell r="E13349">
            <v>391.65224999999998</v>
          </cell>
        </row>
        <row r="13350">
          <cell r="A13350" t="str">
            <v>AA209154G</v>
          </cell>
          <cell r="B13350" t="str">
            <v>ROD,GOVERNOR ASM</v>
          </cell>
          <cell r="C13350">
            <v>1146.05</v>
          </cell>
          <cell r="D13350">
            <v>1637.21</v>
          </cell>
          <cell r="E13350">
            <v>536.26071000000002</v>
          </cell>
        </row>
        <row r="13351">
          <cell r="A13351" t="str">
            <v>AA209362H</v>
          </cell>
          <cell r="B13351" t="str">
            <v>AIR CLEANER ASM LH</v>
          </cell>
          <cell r="C13351">
            <v>3328.06</v>
          </cell>
          <cell r="D13351">
            <v>4754.37</v>
          </cell>
          <cell r="E13351">
            <v>2059.3494500000002</v>
          </cell>
        </row>
        <row r="13352">
          <cell r="A13352" t="str">
            <v>AA209362J</v>
          </cell>
          <cell r="B13352" t="str">
            <v>AIR CLEANER ASM RH</v>
          </cell>
          <cell r="C13352">
            <v>2858.72</v>
          </cell>
          <cell r="D13352">
            <v>4083.89</v>
          </cell>
          <cell r="E13352">
            <v>800.29526999999996</v>
          </cell>
        </row>
        <row r="13353">
          <cell r="A13353" t="str">
            <v>AA209362X</v>
          </cell>
          <cell r="B13353" t="str">
            <v>AIR CLEANER ASM., R.H.</v>
          </cell>
          <cell r="C13353">
            <v>1419</v>
          </cell>
          <cell r="D13353">
            <v>2027.14</v>
          </cell>
          <cell r="E13353">
            <v>585.26486999999997</v>
          </cell>
        </row>
        <row r="13354">
          <cell r="A13354" t="str">
            <v>AA209362Y</v>
          </cell>
          <cell r="B13354" t="str">
            <v>AIR CLEANER ASM., L.H.</v>
          </cell>
          <cell r="C13354">
            <v>1419</v>
          </cell>
          <cell r="D13354">
            <v>2027.14</v>
          </cell>
          <cell r="E13354">
            <v>585.26486999999997</v>
          </cell>
        </row>
        <row r="13355">
          <cell r="A13355" t="str">
            <v>AA209542C</v>
          </cell>
          <cell r="B13355" t="str">
            <v>ADAPTER ASSY, LUBE OIL INLET</v>
          </cell>
          <cell r="C13355">
            <v>518.76</v>
          </cell>
          <cell r="D13355">
            <v>741.09</v>
          </cell>
          <cell r="E13355">
            <v>539.73418000000004</v>
          </cell>
        </row>
        <row r="13356">
          <cell r="A13356" t="str">
            <v>AA209615</v>
          </cell>
          <cell r="B13356" t="str">
            <v>ROD ASM.GOVERNOR</v>
          </cell>
          <cell r="C13356">
            <v>371.16</v>
          </cell>
          <cell r="D13356">
            <v>530.23</v>
          </cell>
          <cell r="E13356">
            <v>140.47576000000001</v>
          </cell>
        </row>
        <row r="13357">
          <cell r="A13357" t="str">
            <v>AA209615A</v>
          </cell>
          <cell r="B13357" t="str">
            <v>ROD ASM.GOVERNOR</v>
          </cell>
          <cell r="C13357">
            <v>353.94</v>
          </cell>
          <cell r="D13357">
            <v>505.63</v>
          </cell>
          <cell r="E13357">
            <v>94.016279999999995</v>
          </cell>
        </row>
        <row r="13358">
          <cell r="A13358" t="str">
            <v>AA209615B</v>
          </cell>
          <cell r="B13358" t="str">
            <v>ROD ASM.GOVERNOR</v>
          </cell>
          <cell r="C13358">
            <v>314</v>
          </cell>
          <cell r="D13358">
            <v>448.57</v>
          </cell>
          <cell r="E13358">
            <v>105.28216</v>
          </cell>
        </row>
        <row r="13359">
          <cell r="A13359" t="str">
            <v>AA209615C</v>
          </cell>
          <cell r="B13359" t="str">
            <v>ROD ASM.GOVERNOR</v>
          </cell>
          <cell r="C13359">
            <v>331.43</v>
          </cell>
          <cell r="D13359">
            <v>473.47</v>
          </cell>
          <cell r="E13359">
            <v>128.40866</v>
          </cell>
        </row>
        <row r="13360">
          <cell r="A13360" t="str">
            <v>AA209615F</v>
          </cell>
          <cell r="B13360" t="str">
            <v>ROD ASM.GOVERNOR</v>
          </cell>
          <cell r="C13360">
            <v>333</v>
          </cell>
          <cell r="D13360">
            <v>475.71</v>
          </cell>
          <cell r="E13360">
            <v>128.18296000000001</v>
          </cell>
        </row>
        <row r="13361">
          <cell r="A13361" t="str">
            <v>AA209615G</v>
          </cell>
          <cell r="B13361" t="str">
            <v>ROD ASM.GOVERNOR</v>
          </cell>
          <cell r="C13361">
            <v>161.38999999999999</v>
          </cell>
          <cell r="D13361">
            <v>230.56</v>
          </cell>
          <cell r="E13361">
            <v>132.71426</v>
          </cell>
        </row>
        <row r="13362">
          <cell r="A13362" t="str">
            <v>AA209615P</v>
          </cell>
          <cell r="B13362" t="str">
            <v>ROD ASM.,GOVERNOR</v>
          </cell>
          <cell r="C13362">
            <v>180.57</v>
          </cell>
          <cell r="D13362">
            <v>257.95999999999998</v>
          </cell>
          <cell r="E13362">
            <v>145.65186</v>
          </cell>
        </row>
        <row r="13363">
          <cell r="A13363" t="str">
            <v>AA211411X</v>
          </cell>
          <cell r="B13363" t="str">
            <v>TUBE ASM.,BRTHR AIR FL ADJ</v>
          </cell>
          <cell r="C13363">
            <v>658.62</v>
          </cell>
          <cell r="D13363">
            <v>940.88</v>
          </cell>
          <cell r="E13363">
            <v>635.57848000000001</v>
          </cell>
        </row>
        <row r="13364">
          <cell r="A13364" t="str">
            <v>AA211577</v>
          </cell>
          <cell r="B13364" t="str">
            <v>ROD,BUTTERFLY VALVE,ASM</v>
          </cell>
          <cell r="C13364">
            <v>230.61</v>
          </cell>
          <cell r="D13364">
            <v>329.44</v>
          </cell>
          <cell r="E13364">
            <v>169.69605000000001</v>
          </cell>
        </row>
        <row r="13365">
          <cell r="A13365" t="str">
            <v>AA214102M</v>
          </cell>
          <cell r="B13365" t="str">
            <v>ASM., BREATHER ADJ. VALVE</v>
          </cell>
          <cell r="C13365">
            <v>411.38</v>
          </cell>
          <cell r="D13365">
            <v>587.67999999999995</v>
          </cell>
          <cell r="E13365">
            <v>319.83580999999998</v>
          </cell>
        </row>
        <row r="13366">
          <cell r="A13366" t="str">
            <v>AA214102P</v>
          </cell>
          <cell r="B13366" t="str">
            <v>ASM., BREATHER ADJ. VALVE</v>
          </cell>
          <cell r="C13366">
            <v>530.96</v>
          </cell>
          <cell r="D13366">
            <v>758.51</v>
          </cell>
          <cell r="E13366">
            <v>291.73750999999999</v>
          </cell>
        </row>
        <row r="13367">
          <cell r="A13367" t="str">
            <v>AA214124</v>
          </cell>
          <cell r="B13367" t="str">
            <v>BOX,BATTERY &amp; CABLE,ASM.</v>
          </cell>
          <cell r="C13367">
            <v>1215.19</v>
          </cell>
          <cell r="D13367">
            <v>1735.98</v>
          </cell>
          <cell r="E13367">
            <v>329.94</v>
          </cell>
        </row>
        <row r="13368">
          <cell r="A13368" t="str">
            <v>AA214290A</v>
          </cell>
          <cell r="B13368" t="str">
            <v>AIR CLEANER ASM., R.H.</v>
          </cell>
          <cell r="C13368">
            <v>2285.75</v>
          </cell>
          <cell r="D13368">
            <v>3265.36</v>
          </cell>
          <cell r="E13368">
            <v>1032.6341</v>
          </cell>
        </row>
        <row r="13369">
          <cell r="A13369" t="str">
            <v>AA214291A</v>
          </cell>
          <cell r="B13369" t="str">
            <v>AIR CLEANER ASM., L.H.</v>
          </cell>
          <cell r="C13369">
            <v>2099.16</v>
          </cell>
          <cell r="D13369">
            <v>2998.8</v>
          </cell>
          <cell r="E13369">
            <v>1056.90437</v>
          </cell>
        </row>
        <row r="13370">
          <cell r="A13370" t="str">
            <v>AA257280C</v>
          </cell>
          <cell r="B13370" t="str">
            <v>PUMP ASSEMBLY, OIL</v>
          </cell>
          <cell r="C13370">
            <v>14911.02</v>
          </cell>
          <cell r="D13370">
            <v>21301.45</v>
          </cell>
          <cell r="E13370">
            <v>6564.7315399999998</v>
          </cell>
        </row>
        <row r="13371">
          <cell r="A13371" t="str">
            <v>AA257923</v>
          </cell>
          <cell r="B13371" t="str">
            <v>CAMSHAFT ASSEMBLY (FRONT &amp; REAR) (-34)</v>
          </cell>
          <cell r="C13371">
            <v>4796.18</v>
          </cell>
          <cell r="D13371">
            <v>6851.69</v>
          </cell>
          <cell r="E13371">
            <v>2792.6441799999998</v>
          </cell>
        </row>
        <row r="13372">
          <cell r="A13372" t="str">
            <v>AA280038</v>
          </cell>
          <cell r="B13372" t="str">
            <v>ROD,PUSH,ASM.</v>
          </cell>
          <cell r="C13372">
            <v>233.78</v>
          </cell>
          <cell r="D13372">
            <v>333.97</v>
          </cell>
          <cell r="E13372">
            <v>148.3698</v>
          </cell>
        </row>
        <row r="13373">
          <cell r="A13373" t="str">
            <v>AA280066</v>
          </cell>
          <cell r="B13373" t="str">
            <v>ROCKER ARM,AUXILARY,ASM</v>
          </cell>
          <cell r="C13373">
            <v>792.12</v>
          </cell>
          <cell r="D13373">
            <v>1131.5999999999999</v>
          </cell>
          <cell r="E13373">
            <v>554.64680999999996</v>
          </cell>
        </row>
        <row r="13374">
          <cell r="A13374" t="str">
            <v>AA285002H</v>
          </cell>
          <cell r="B13374" t="str">
            <v>NBL HEAD,CYLINDER,ASM.</v>
          </cell>
          <cell r="C13374">
            <v>7929.49</v>
          </cell>
          <cell r="D13374">
            <v>11327.84</v>
          </cell>
          <cell r="E13374">
            <v>3389.2145300000002</v>
          </cell>
        </row>
        <row r="13375">
          <cell r="A13375" t="str">
            <v>AA285002J</v>
          </cell>
          <cell r="B13375" t="str">
            <v>NBL HEAD,CYL,ASM.</v>
          </cell>
          <cell r="C13375">
            <v>6128.16</v>
          </cell>
          <cell r="D13375">
            <v>8754.51</v>
          </cell>
          <cell r="E13375">
            <v>1849.46156</v>
          </cell>
        </row>
        <row r="13376">
          <cell r="A13376" t="str">
            <v>AA285039D</v>
          </cell>
          <cell r="B13376" t="str">
            <v>COVER ASM,ROCKER ARM</v>
          </cell>
          <cell r="C13376">
            <v>719.56</v>
          </cell>
          <cell r="D13376">
            <v>1027.94</v>
          </cell>
          <cell r="E13376">
            <v>181.65639999999999</v>
          </cell>
        </row>
        <row r="13377">
          <cell r="A13377" t="str">
            <v>AA285072D</v>
          </cell>
          <cell r="B13377" t="str">
            <v>CARBURETOR ASSY</v>
          </cell>
          <cell r="C13377">
            <v>30676.19</v>
          </cell>
          <cell r="D13377">
            <v>43823.13</v>
          </cell>
          <cell r="E13377">
            <v>15852.8943</v>
          </cell>
        </row>
        <row r="13378">
          <cell r="A13378" t="str">
            <v>AA287420A</v>
          </cell>
          <cell r="B13378" t="str">
            <v>NBL CRANKCASE ASSEMBLY</v>
          </cell>
          <cell r="C13378">
            <v>87564.43</v>
          </cell>
          <cell r="D13378">
            <v>125092.05</v>
          </cell>
          <cell r="E13378">
            <v>58054.398480000003</v>
          </cell>
        </row>
        <row r="13379">
          <cell r="A13379" t="str">
            <v>AA292579</v>
          </cell>
          <cell r="B13379" t="str">
            <v>VALVE SPRING COMPRESSOR</v>
          </cell>
          <cell r="C13379">
            <v>267.7</v>
          </cell>
          <cell r="D13379">
            <v>382.43</v>
          </cell>
          <cell r="E13379">
            <v>137.904</v>
          </cell>
        </row>
        <row r="13380">
          <cell r="A13380" t="str">
            <v>AA292593</v>
          </cell>
          <cell r="B13380" t="str">
            <v>SLEEVE PULLER</v>
          </cell>
          <cell r="C13380">
            <v>1486.67</v>
          </cell>
          <cell r="D13380">
            <v>2123.81</v>
          </cell>
          <cell r="E13380">
            <v>919.01679999999999</v>
          </cell>
        </row>
        <row r="13381">
          <cell r="A13381" t="str">
            <v>AA292699</v>
          </cell>
          <cell r="B13381" t="str">
            <v>CONN. ROD BUSHING TOOL</v>
          </cell>
          <cell r="C13381">
            <v>704.5</v>
          </cell>
          <cell r="D13381">
            <v>1006.42</v>
          </cell>
          <cell r="E13381">
            <v>435.5</v>
          </cell>
        </row>
        <row r="13382">
          <cell r="A13382" t="str">
            <v>AA293268</v>
          </cell>
          <cell r="B13382" t="str">
            <v>CYL HEAD/MAIN BRG HYD</v>
          </cell>
          <cell r="C13382">
            <v>8750.91</v>
          </cell>
          <cell r="D13382">
            <v>12501.3</v>
          </cell>
          <cell r="E13382">
            <v>5409.56</v>
          </cell>
        </row>
        <row r="13383">
          <cell r="A13383" t="str">
            <v>AA293728B</v>
          </cell>
          <cell r="B13383" t="str">
            <v>TUBE,LUBE OIL ASS'Y</v>
          </cell>
          <cell r="C13383">
            <v>180.01</v>
          </cell>
          <cell r="D13383">
            <v>257.14999999999998</v>
          </cell>
          <cell r="E13383">
            <v>177.70111</v>
          </cell>
        </row>
        <row r="13384">
          <cell r="A13384" t="str">
            <v>AA295135</v>
          </cell>
          <cell r="B13384" t="str">
            <v>MAIN BRGCAP LIFTING TOOL</v>
          </cell>
          <cell r="C13384">
            <v>580.89</v>
          </cell>
          <cell r="D13384">
            <v>829.84</v>
          </cell>
          <cell r="E13384">
            <v>359.09120000000001</v>
          </cell>
        </row>
        <row r="13385">
          <cell r="A13385" t="str">
            <v>AA300007F</v>
          </cell>
          <cell r="B13385" t="str">
            <v>NBL ROD ASSEMBLY, CONNECTING</v>
          </cell>
          <cell r="C13385">
            <v>1300</v>
          </cell>
          <cell r="D13385">
            <v>1857.14</v>
          </cell>
          <cell r="E13385">
            <v>957.95137999999997</v>
          </cell>
        </row>
        <row r="13386">
          <cell r="A13386" t="str">
            <v>AA300065D</v>
          </cell>
          <cell r="B13386" t="str">
            <v>ROCKER ARM ASM.,INTAKE</v>
          </cell>
          <cell r="C13386">
            <v>310.08</v>
          </cell>
          <cell r="D13386">
            <v>442.97</v>
          </cell>
          <cell r="E13386">
            <v>146.4511</v>
          </cell>
        </row>
        <row r="13387">
          <cell r="A13387" t="str">
            <v>AA300066E</v>
          </cell>
          <cell r="B13387" t="str">
            <v>ARM ASM., EXHAUST ROCKER</v>
          </cell>
          <cell r="C13387">
            <v>301.92</v>
          </cell>
          <cell r="D13387">
            <v>431.31</v>
          </cell>
          <cell r="E13387">
            <v>144.22110000000001</v>
          </cell>
        </row>
        <row r="13388">
          <cell r="A13388" t="str">
            <v>AA300180A</v>
          </cell>
          <cell r="B13388" t="str">
            <v>PUMP,OIL,ASM.</v>
          </cell>
          <cell r="C13388">
            <v>2888</v>
          </cell>
          <cell r="D13388">
            <v>4125.71</v>
          </cell>
          <cell r="E13388">
            <v>1191.3465900000001</v>
          </cell>
        </row>
        <row r="13389">
          <cell r="A13389" t="str">
            <v>AA301020G</v>
          </cell>
          <cell r="B13389" t="str">
            <v>CRANKCASE ASM.</v>
          </cell>
          <cell r="C13389">
            <v>18776.46</v>
          </cell>
          <cell r="D13389">
            <v>26823.51</v>
          </cell>
          <cell r="E13389">
            <v>17531.06941</v>
          </cell>
        </row>
        <row r="13390">
          <cell r="A13390" t="str">
            <v>AA301280A</v>
          </cell>
          <cell r="B13390" t="str">
            <v>PUMP ASM., OIL (H24)</v>
          </cell>
          <cell r="C13390">
            <v>2982.76</v>
          </cell>
          <cell r="D13390">
            <v>4261.08</v>
          </cell>
          <cell r="E13390">
            <v>1391.86869</v>
          </cell>
        </row>
        <row r="13391">
          <cell r="A13391" t="str">
            <v>AA302007C</v>
          </cell>
          <cell r="B13391" t="str">
            <v>NBL ROD ASM.,CONNECTING</v>
          </cell>
          <cell r="C13391">
            <v>1384.34</v>
          </cell>
          <cell r="D13391">
            <v>1977.63</v>
          </cell>
          <cell r="E13391">
            <v>957.95137999999997</v>
          </cell>
        </row>
        <row r="13392">
          <cell r="A13392" t="str">
            <v>AA302180A</v>
          </cell>
          <cell r="B13392" t="str">
            <v>PUMP ASM., OIL</v>
          </cell>
          <cell r="C13392">
            <v>4853.7700000000004</v>
          </cell>
          <cell r="D13392">
            <v>6933.96</v>
          </cell>
          <cell r="E13392">
            <v>1675.16814</v>
          </cell>
        </row>
        <row r="13393">
          <cell r="A13393" t="str">
            <v>AA302220H</v>
          </cell>
          <cell r="B13393" t="str">
            <v>CRANKCASE ASSEMBLY</v>
          </cell>
          <cell r="C13393">
            <v>36572.660000000003</v>
          </cell>
          <cell r="D13393">
            <v>52246.66</v>
          </cell>
          <cell r="E13393">
            <v>25583.613099999999</v>
          </cell>
        </row>
        <row r="13394">
          <cell r="A13394" t="str">
            <v>AA302220J</v>
          </cell>
          <cell r="B13394" t="str">
            <v>CRANKCASE ASM</v>
          </cell>
          <cell r="C13394">
            <v>45000</v>
          </cell>
          <cell r="D13394">
            <v>64285.71</v>
          </cell>
          <cell r="E13394">
            <v>24450.259480000001</v>
          </cell>
        </row>
        <row r="13395">
          <cell r="A13395" t="str">
            <v>AA303080A</v>
          </cell>
          <cell r="B13395" t="str">
            <v>PUMP ASM.,OIL</v>
          </cell>
          <cell r="C13395">
            <v>5790.54</v>
          </cell>
          <cell r="D13395">
            <v>8272.2000000000007</v>
          </cell>
          <cell r="E13395">
            <v>2282.78656</v>
          </cell>
        </row>
        <row r="13396">
          <cell r="A13396" t="str">
            <v>AA304030C</v>
          </cell>
          <cell r="B13396" t="str">
            <v>FOLLOWER, CAM ASM.</v>
          </cell>
          <cell r="C13396">
            <v>181.83</v>
          </cell>
          <cell r="D13396">
            <v>259.76</v>
          </cell>
          <cell r="E13396">
            <v>43.22907</v>
          </cell>
        </row>
        <row r="13397">
          <cell r="A13397" t="str">
            <v>AA304310</v>
          </cell>
          <cell r="B13397" t="str">
            <v>HOUSING,THERMOSTAT,ASM.</v>
          </cell>
          <cell r="C13397">
            <v>1030</v>
          </cell>
          <cell r="D13397">
            <v>1471.43</v>
          </cell>
          <cell r="E13397">
            <v>651.48202000000003</v>
          </cell>
        </row>
        <row r="13398">
          <cell r="A13398" t="str">
            <v>AA305132</v>
          </cell>
          <cell r="B13398" t="str">
            <v>HOUSING,W.P. IDLER,ASM.</v>
          </cell>
          <cell r="C13398">
            <v>687.12</v>
          </cell>
          <cell r="D13398">
            <v>981.6</v>
          </cell>
          <cell r="E13398">
            <v>280.40820000000002</v>
          </cell>
        </row>
        <row r="13399">
          <cell r="A13399" t="str">
            <v>AA305232Z</v>
          </cell>
          <cell r="B13399" t="str">
            <v>ASM.,BREATHER ADJ. VALVE</v>
          </cell>
          <cell r="C13399">
            <v>523.04</v>
          </cell>
          <cell r="D13399">
            <v>747.2</v>
          </cell>
          <cell r="E13399">
            <v>490.68250999999998</v>
          </cell>
        </row>
        <row r="13400">
          <cell r="A13400" t="str">
            <v>AA305576C</v>
          </cell>
          <cell r="B13400" t="str">
            <v>DUCT, AIR ASSEMBLY</v>
          </cell>
          <cell r="C13400">
            <v>1712.58</v>
          </cell>
          <cell r="D13400">
            <v>2446.54</v>
          </cell>
          <cell r="E13400">
            <v>1182.86403</v>
          </cell>
        </row>
        <row r="13401">
          <cell r="A13401" t="str">
            <v>AA305942H</v>
          </cell>
          <cell r="B13401" t="str">
            <v>ASM., BREATHER ADJ. VALVE</v>
          </cell>
          <cell r="C13401">
            <v>433.37</v>
          </cell>
          <cell r="D13401">
            <v>619.1</v>
          </cell>
          <cell r="E13401">
            <v>304.08296000000001</v>
          </cell>
        </row>
        <row r="13402">
          <cell r="A13402" t="str">
            <v>AA305942W</v>
          </cell>
          <cell r="B13402" t="str">
            <v>ASM., BREATHER ADJ. VALVE</v>
          </cell>
          <cell r="C13402">
            <v>304.33999999999997</v>
          </cell>
          <cell r="D13402">
            <v>434.78</v>
          </cell>
          <cell r="E13402">
            <v>277.23836999999997</v>
          </cell>
        </row>
        <row r="13403">
          <cell r="A13403" t="str">
            <v>AA307080A</v>
          </cell>
          <cell r="B13403" t="str">
            <v>DUCT, AIR ASSY LEFT BANK</v>
          </cell>
          <cell r="C13403">
            <v>1021.94</v>
          </cell>
          <cell r="D13403">
            <v>1459.91</v>
          </cell>
          <cell r="E13403">
            <v>974.80246999999997</v>
          </cell>
        </row>
        <row r="13404">
          <cell r="A13404" t="str">
            <v>AA307080B</v>
          </cell>
          <cell r="B13404" t="str">
            <v>DUCT, AIR ASSY RIGHT BANK</v>
          </cell>
          <cell r="C13404">
            <v>1022.89</v>
          </cell>
          <cell r="D13404">
            <v>1461.27</v>
          </cell>
          <cell r="E13404">
            <v>975.26657</v>
          </cell>
        </row>
        <row r="13405">
          <cell r="A13405" t="str">
            <v>AA307100K</v>
          </cell>
          <cell r="B13405" t="str">
            <v>VALVE,BREATHER ADJ.,ASM.</v>
          </cell>
          <cell r="C13405">
            <v>685.63</v>
          </cell>
          <cell r="D13405">
            <v>979.48</v>
          </cell>
          <cell r="E13405">
            <v>541.54714999999999</v>
          </cell>
        </row>
        <row r="13406">
          <cell r="A13406" t="str">
            <v>AA307100L</v>
          </cell>
          <cell r="B13406" t="str">
            <v>ASSEMBLY, BREATHER ADJ. VALVE</v>
          </cell>
          <cell r="C13406">
            <v>441.23</v>
          </cell>
          <cell r="D13406">
            <v>630.33000000000004</v>
          </cell>
          <cell r="E13406">
            <v>393.22327000000001</v>
          </cell>
        </row>
        <row r="13407">
          <cell r="A13407" t="str">
            <v>AA740129B</v>
          </cell>
          <cell r="B13407" t="str">
            <v>ASSEMBLY, HMI, CSA</v>
          </cell>
          <cell r="C13407">
            <v>1689.36</v>
          </cell>
          <cell r="D13407">
            <v>2413.38</v>
          </cell>
          <cell r="E13407">
            <v>419.37299999999999</v>
          </cell>
        </row>
        <row r="13408">
          <cell r="A13408" t="str">
            <v>AA740222H</v>
          </cell>
          <cell r="B13408" t="str">
            <v>HARNESS,SENSOR-FILTR,ASM</v>
          </cell>
          <cell r="C13408">
            <v>1015.19</v>
          </cell>
          <cell r="D13408">
            <v>1450.27</v>
          </cell>
          <cell r="E13408">
            <v>189.53652</v>
          </cell>
        </row>
        <row r="13409">
          <cell r="A13409" t="str">
            <v>AA740295</v>
          </cell>
          <cell r="B13409" t="str">
            <v>HARNESS ASSY,CAN 2 STPR MOTORS</v>
          </cell>
          <cell r="C13409">
            <v>522.97</v>
          </cell>
          <cell r="D13409">
            <v>747.11</v>
          </cell>
          <cell r="E13409">
            <v>122.23748000000001</v>
          </cell>
        </row>
        <row r="13410">
          <cell r="A13410" t="str">
            <v>AA740500E</v>
          </cell>
          <cell r="B13410" t="str">
            <v>ACTUATOR ASM., GAS REGULATOR</v>
          </cell>
          <cell r="C13410">
            <v>4462</v>
          </cell>
          <cell r="D13410">
            <v>5160.71</v>
          </cell>
          <cell r="E13410">
            <v>1620.4339299999999</v>
          </cell>
        </row>
        <row r="13411">
          <cell r="A13411" t="str">
            <v>AA740502D</v>
          </cell>
          <cell r="B13411" t="str">
            <v>ASSEMBLY, ESM GAS REGULATOR</v>
          </cell>
          <cell r="C13411">
            <v>8595</v>
          </cell>
          <cell r="D13411">
            <v>12278.57</v>
          </cell>
          <cell r="E13411">
            <v>1895.1893500000001</v>
          </cell>
        </row>
        <row r="13412">
          <cell r="A13412" t="str">
            <v>AA740502E</v>
          </cell>
          <cell r="B13412" t="str">
            <v>ACTUATOR ASM., GAS REGULATING</v>
          </cell>
          <cell r="C13412">
            <v>4462</v>
          </cell>
          <cell r="D13412">
            <v>6374.2857142857147</v>
          </cell>
          <cell r="E13412">
            <v>1007.1629</v>
          </cell>
        </row>
        <row r="13413">
          <cell r="A13413" t="str">
            <v>AC169850E</v>
          </cell>
          <cell r="B13413" t="str">
            <v>FILTER,LUBE OIL,ASM</v>
          </cell>
          <cell r="C13413">
            <v>5114.6899999999996</v>
          </cell>
          <cell r="D13413">
            <v>7306.7</v>
          </cell>
          <cell r="E13413">
            <v>2337.712</v>
          </cell>
        </row>
        <row r="13414">
          <cell r="A13414" t="str">
            <v>AC204165A</v>
          </cell>
          <cell r="B13414" t="str">
            <v>ROCKER ARM,INTAKE,ASM.</v>
          </cell>
          <cell r="C13414">
            <v>216.4</v>
          </cell>
          <cell r="D13414">
            <v>309.14999999999998</v>
          </cell>
          <cell r="E13414">
            <v>99.908789999999996</v>
          </cell>
        </row>
        <row r="13415">
          <cell r="A13415" t="str">
            <v>AC204166A</v>
          </cell>
          <cell r="B13415" t="str">
            <v>ROCKER ARM,EXHAUST,ASM.</v>
          </cell>
          <cell r="C13415">
            <v>217.46</v>
          </cell>
          <cell r="D13415">
            <v>310.66000000000003</v>
          </cell>
          <cell r="E13415">
            <v>87.259640000000005</v>
          </cell>
        </row>
        <row r="13416">
          <cell r="A13416" t="str">
            <v>AC208497</v>
          </cell>
          <cell r="B13416" t="str">
            <v>CONDUIT ASM,RB FRONT</v>
          </cell>
          <cell r="C13416">
            <v>1948.2</v>
          </cell>
          <cell r="D13416">
            <v>2783.14</v>
          </cell>
          <cell r="E13416">
            <v>1345.5180700000001</v>
          </cell>
        </row>
        <row r="13417">
          <cell r="A13417" t="str">
            <v>AC208796</v>
          </cell>
          <cell r="B13417" t="str">
            <v>TUBE,VAC. VA. ASM.</v>
          </cell>
          <cell r="C13417">
            <v>139.35</v>
          </cell>
          <cell r="D13417">
            <v>199.07</v>
          </cell>
          <cell r="E13417">
            <v>87.986909999999995</v>
          </cell>
        </row>
        <row r="13418">
          <cell r="A13418" t="str">
            <v>AC209542C</v>
          </cell>
          <cell r="B13418" t="str">
            <v>ADAPTER,WATER PUMP INLET</v>
          </cell>
          <cell r="C13418">
            <v>558.73</v>
          </cell>
          <cell r="D13418">
            <v>798.19</v>
          </cell>
          <cell r="E13418">
            <v>592.30024000000003</v>
          </cell>
        </row>
        <row r="13419">
          <cell r="A13419" t="str">
            <v>AC293728C</v>
          </cell>
          <cell r="B13419" t="str">
            <v>TUBE ASSY, LUBE OIL</v>
          </cell>
          <cell r="C13419">
            <v>248.59</v>
          </cell>
          <cell r="D13419">
            <v>355.13</v>
          </cell>
          <cell r="E13419">
            <v>253.57946000000001</v>
          </cell>
        </row>
        <row r="13420">
          <cell r="A13420" t="str">
            <v>AC305758B</v>
          </cell>
          <cell r="B13420" t="str">
            <v>VALVE ASM., WASTEGATE</v>
          </cell>
          <cell r="C13420">
            <v>496.74</v>
          </cell>
          <cell r="D13420">
            <v>709.63</v>
          </cell>
          <cell r="E13420">
            <v>382.86103000000003</v>
          </cell>
        </row>
        <row r="13421">
          <cell r="A13421" t="str">
            <v>AC740500E</v>
          </cell>
          <cell r="B13421" t="str">
            <v>ACTUATOR ASM.,, GAS REGULATING</v>
          </cell>
          <cell r="C13421">
            <v>7210</v>
          </cell>
          <cell r="D13421">
            <v>8500</v>
          </cell>
          <cell r="E13421">
            <v>2086.1149500000001</v>
          </cell>
        </row>
        <row r="13422">
          <cell r="A13422" t="str">
            <v>AC740502E</v>
          </cell>
          <cell r="B13422" t="str">
            <v>ACTUATOR ASM., GAS REGULATING</v>
          </cell>
          <cell r="C13422">
            <v>4803</v>
          </cell>
          <cell r="D13422">
            <v>6861.43</v>
          </cell>
          <cell r="E13422">
            <v>1472.84392</v>
          </cell>
        </row>
        <row r="13423">
          <cell r="A13423" t="str">
            <v>AD204072</v>
          </cell>
          <cell r="B13423" t="str">
            <v>HOUSING,ASM LH</v>
          </cell>
          <cell r="C13423">
            <v>362.53</v>
          </cell>
          <cell r="D13423">
            <v>517.91</v>
          </cell>
          <cell r="E13423">
            <v>319.66314</v>
          </cell>
        </row>
        <row r="13424">
          <cell r="A13424" t="str">
            <v>AD204802E</v>
          </cell>
          <cell r="B13424" t="str">
            <v>HEAD ASM., CYLINDER, CSA</v>
          </cell>
          <cell r="C13424">
            <v>2240</v>
          </cell>
          <cell r="D13424">
            <v>3200</v>
          </cell>
          <cell r="E13424">
            <v>1133.3985299999999</v>
          </cell>
        </row>
        <row r="13425">
          <cell r="A13425" t="str">
            <v>AD209250</v>
          </cell>
          <cell r="B13425" t="str">
            <v>CONDUIT ASM,.38 X 21.76 LG.</v>
          </cell>
          <cell r="C13425">
            <v>34.15</v>
          </cell>
          <cell r="D13425">
            <v>48.78</v>
          </cell>
          <cell r="E13425">
            <v>33.875549999999997</v>
          </cell>
        </row>
        <row r="13426">
          <cell r="A13426" t="str">
            <v>AD287002A</v>
          </cell>
          <cell r="B13426" t="str">
            <v>NBL HEAD,CYLINDER,ASM</v>
          </cell>
          <cell r="C13426">
            <v>7939.68</v>
          </cell>
          <cell r="D13426">
            <v>11342.4</v>
          </cell>
          <cell r="E13426">
            <v>3362.30024</v>
          </cell>
        </row>
        <row r="13427">
          <cell r="A13427" t="str">
            <v>AD287002B</v>
          </cell>
          <cell r="B13427" t="str">
            <v>NBL HEAD,CYLINDER,ASM</v>
          </cell>
          <cell r="C13427">
            <v>8668.36</v>
          </cell>
          <cell r="D13427">
            <v>12383.37</v>
          </cell>
          <cell r="E13427">
            <v>3435.08898</v>
          </cell>
        </row>
        <row r="13428">
          <cell r="A13428" t="str">
            <v>AD290323</v>
          </cell>
          <cell r="B13428" t="str">
            <v>TUBE,LUBE OIL,ASM.</v>
          </cell>
          <cell r="C13428">
            <v>89.74</v>
          </cell>
          <cell r="D13428">
            <v>128.19999999999999</v>
          </cell>
          <cell r="E13428">
            <v>76.622079999999997</v>
          </cell>
        </row>
        <row r="13429">
          <cell r="A13429" t="str">
            <v>AD294896</v>
          </cell>
          <cell r="B13429" t="str">
            <v>LEVER,MANUAL CONTROL,ASM</v>
          </cell>
          <cell r="C13429">
            <v>1980.9</v>
          </cell>
          <cell r="D13429">
            <v>2829.85</v>
          </cell>
          <cell r="E13429">
            <v>986.56791999999996</v>
          </cell>
        </row>
        <row r="13430">
          <cell r="A13430" t="str">
            <v>AD740295</v>
          </cell>
          <cell r="B13430" t="str">
            <v>HARNESS ASM.,CAN,2 STEP MOTORS</v>
          </cell>
          <cell r="C13430">
            <v>610.4</v>
          </cell>
          <cell r="D13430">
            <v>872</v>
          </cell>
          <cell r="E13430">
            <v>150.69638</v>
          </cell>
        </row>
        <row r="13431">
          <cell r="A13431" t="str">
            <v>AE176865E</v>
          </cell>
          <cell r="B13431" t="str">
            <v>FILTER,LUBE OIL,ASM.</v>
          </cell>
          <cell r="C13431">
            <v>3101.27</v>
          </cell>
          <cell r="D13431">
            <v>4430.38</v>
          </cell>
          <cell r="E13431">
            <v>1917.1152</v>
          </cell>
        </row>
        <row r="13432">
          <cell r="A13432" t="str">
            <v>AE205002G</v>
          </cell>
          <cell r="B13432" t="str">
            <v>HEAD ASM., CYLINDER</v>
          </cell>
          <cell r="C13432">
            <v>3199.34</v>
          </cell>
          <cell r="D13432">
            <v>4570.49</v>
          </cell>
          <cell r="E13432">
            <v>1146.6987300000001</v>
          </cell>
        </row>
        <row r="13433">
          <cell r="A13433" t="str">
            <v>AE209250</v>
          </cell>
          <cell r="B13433" t="str">
            <v>CONDUIT ASM., WIRING 3/8</v>
          </cell>
          <cell r="C13433">
            <v>110.29</v>
          </cell>
          <cell r="D13433">
            <v>157.55000000000001</v>
          </cell>
          <cell r="E13433">
            <v>55.417490000000001</v>
          </cell>
        </row>
        <row r="13434">
          <cell r="A13434" t="str">
            <v>AE304310</v>
          </cell>
          <cell r="B13434" t="str">
            <v>HOUSING,THERMOSTAT,ASM.</v>
          </cell>
          <cell r="C13434">
            <v>1453.6</v>
          </cell>
          <cell r="D13434">
            <v>2076.5700000000002</v>
          </cell>
          <cell r="E13434">
            <v>656.43565000000001</v>
          </cell>
        </row>
        <row r="13435">
          <cell r="A13435" t="str">
            <v>AE740400</v>
          </cell>
          <cell r="B13435" t="str">
            <v>MODULE ASSY, AFM CEC</v>
          </cell>
          <cell r="C13435">
            <v>9052.5300000000007</v>
          </cell>
          <cell r="D13435">
            <v>12932.19</v>
          </cell>
          <cell r="E13435">
            <v>2664.1167599999999</v>
          </cell>
        </row>
        <row r="13436">
          <cell r="A13436" t="str">
            <v>AF153892F</v>
          </cell>
          <cell r="B13436" t="str">
            <v>ROCKER ARM ASSEMBLY</v>
          </cell>
          <cell r="C13436">
            <v>96</v>
          </cell>
          <cell r="D13436">
            <v>137.13999999999999</v>
          </cell>
          <cell r="E13436">
            <v>85.408379999999994</v>
          </cell>
        </row>
        <row r="13437">
          <cell r="A13437" t="str">
            <v>AF205002G</v>
          </cell>
          <cell r="B13437" t="str">
            <v>HEAD ASM., CYLINDER</v>
          </cell>
          <cell r="C13437">
            <v>3017.16</v>
          </cell>
          <cell r="D13437">
            <v>4310.2299999999996</v>
          </cell>
          <cell r="E13437">
            <v>1206.1382900000001</v>
          </cell>
        </row>
        <row r="13438">
          <cell r="A13438" t="str">
            <v>AF211289</v>
          </cell>
          <cell r="B13438" t="str">
            <v>CONDUIT ASM,THERM.RF</v>
          </cell>
          <cell r="C13438">
            <v>1757.86</v>
          </cell>
          <cell r="D13438">
            <v>2511.2199999999998</v>
          </cell>
          <cell r="E13438">
            <v>886.34569999999997</v>
          </cell>
        </row>
        <row r="13439">
          <cell r="A13439" t="str">
            <v>AG205002G</v>
          </cell>
          <cell r="B13439" t="str">
            <v>HEAD ASM., CYLINDER</v>
          </cell>
          <cell r="C13439">
            <v>2799.39</v>
          </cell>
          <cell r="D13439">
            <v>3999.13</v>
          </cell>
          <cell r="E13439">
            <v>1185.72939</v>
          </cell>
        </row>
        <row r="13440">
          <cell r="A13440" t="str">
            <v>AG211289</v>
          </cell>
          <cell r="B13440" t="str">
            <v>CONDUIT ASM,THERM.LF</v>
          </cell>
          <cell r="C13440">
            <v>1702.41</v>
          </cell>
          <cell r="D13440">
            <v>2432.0100000000002</v>
          </cell>
          <cell r="E13440">
            <v>864.14972</v>
          </cell>
        </row>
        <row r="13441">
          <cell r="A13441" t="str">
            <v>AG300302C</v>
          </cell>
          <cell r="B13441" t="str">
            <v>HEAD ASM., CYLINDER</v>
          </cell>
          <cell r="C13441">
            <v>2100</v>
          </cell>
          <cell r="D13441">
            <v>3000</v>
          </cell>
          <cell r="E13441">
            <v>1067.3108199999999</v>
          </cell>
        </row>
        <row r="13442">
          <cell r="A13442" t="str">
            <v>AG301060C</v>
          </cell>
          <cell r="B13442" t="str">
            <v>PUMP,JACKET WATER,ASM.</v>
          </cell>
          <cell r="C13442">
            <v>3651.15</v>
          </cell>
          <cell r="D13442">
            <v>5215.93</v>
          </cell>
          <cell r="E13442">
            <v>1230.7078200000001</v>
          </cell>
        </row>
        <row r="13443">
          <cell r="A13443" t="str">
            <v>AH200960D</v>
          </cell>
          <cell r="B13443" t="str">
            <v>PUMP ASM., WATER</v>
          </cell>
          <cell r="C13443">
            <v>2297.7199999999998</v>
          </cell>
          <cell r="D13443">
            <v>3282.46</v>
          </cell>
          <cell r="E13443">
            <v>797.88292000000001</v>
          </cell>
        </row>
        <row r="13444">
          <cell r="A13444" t="str">
            <v>AH211289</v>
          </cell>
          <cell r="B13444" t="str">
            <v>CONDUIT ASM,THERM.RR</v>
          </cell>
          <cell r="C13444">
            <v>1683.02</v>
          </cell>
          <cell r="D13444">
            <v>2404.31</v>
          </cell>
          <cell r="E13444">
            <v>854.22868000000005</v>
          </cell>
        </row>
        <row r="13445">
          <cell r="A13445" t="str">
            <v>AJ211289</v>
          </cell>
          <cell r="B13445" t="str">
            <v>CONDUIT ASM,THERM.LR</v>
          </cell>
          <cell r="C13445">
            <v>1764.03</v>
          </cell>
          <cell r="D13445">
            <v>2520.0500000000002</v>
          </cell>
          <cell r="E13445">
            <v>889.05028000000004</v>
          </cell>
        </row>
        <row r="13446">
          <cell r="A13446" t="str">
            <v>AK204677</v>
          </cell>
          <cell r="B13446" t="str">
            <v>MANIFOLD, WATER, ASM.</v>
          </cell>
          <cell r="C13446">
            <v>3710.14</v>
          </cell>
          <cell r="D13446">
            <v>5300.2</v>
          </cell>
          <cell r="E13446">
            <v>2950.4040300000001</v>
          </cell>
        </row>
        <row r="13447">
          <cell r="A13447" t="str">
            <v>AK211289</v>
          </cell>
          <cell r="B13447" t="str">
            <v>CONDUIT,THERM,ASM,RF</v>
          </cell>
          <cell r="C13447">
            <v>986.15</v>
          </cell>
          <cell r="D13447">
            <v>1408.79</v>
          </cell>
          <cell r="E13447">
            <v>886.34569999999997</v>
          </cell>
        </row>
        <row r="13448">
          <cell r="A13448" t="str">
            <v>AM211289</v>
          </cell>
          <cell r="B13448" t="str">
            <v>CONDUIT,THERM,ASM,LF</v>
          </cell>
          <cell r="C13448">
            <v>933.09</v>
          </cell>
          <cell r="D13448">
            <v>1332.99</v>
          </cell>
          <cell r="E13448">
            <v>851.52409999999998</v>
          </cell>
        </row>
        <row r="13449">
          <cell r="A13449" t="str">
            <v>AN211289</v>
          </cell>
          <cell r="B13449" t="str">
            <v>CONDUIT,THERM,ASM,RR</v>
          </cell>
          <cell r="C13449">
            <v>1264</v>
          </cell>
          <cell r="D13449">
            <v>1415.01</v>
          </cell>
          <cell r="E13449">
            <v>854.22868000000005</v>
          </cell>
        </row>
        <row r="13450">
          <cell r="A13450" t="str">
            <v>AP275140</v>
          </cell>
          <cell r="B13450" t="str">
            <v>HOSE, ASSEMBLY 1.81 ID.</v>
          </cell>
          <cell r="C13450">
            <v>250.45</v>
          </cell>
          <cell r="D13450">
            <v>357.79</v>
          </cell>
          <cell r="E13450">
            <v>168.89599999999999</v>
          </cell>
        </row>
        <row r="13451">
          <cell r="A13451" t="str">
            <v>AT211289</v>
          </cell>
          <cell r="B13451" t="str">
            <v>CONDUIT,THERM,ASM,LR</v>
          </cell>
          <cell r="C13451">
            <v>990.51</v>
          </cell>
          <cell r="D13451">
            <v>1443.32</v>
          </cell>
          <cell r="E13451">
            <v>889.05028000000004</v>
          </cell>
        </row>
        <row r="13452">
          <cell r="A13452" t="str">
            <v>B1003</v>
          </cell>
          <cell r="B13452" t="str">
            <v>GASKET</v>
          </cell>
          <cell r="C13452">
            <v>0.32</v>
          </cell>
          <cell r="D13452">
            <v>500</v>
          </cell>
          <cell r="E13452">
            <v>0.16952</v>
          </cell>
        </row>
        <row r="13453">
          <cell r="A13453" t="str">
            <v>B10041</v>
          </cell>
          <cell r="B13453" t="str">
            <v>CABLE SUPPORT BLOCK</v>
          </cell>
          <cell r="C13453">
            <v>1</v>
          </cell>
          <cell r="D13453">
            <v>1.42</v>
          </cell>
          <cell r="E13453">
            <v>0.67101</v>
          </cell>
        </row>
        <row r="13454">
          <cell r="A13454" t="str">
            <v>B10065</v>
          </cell>
          <cell r="B13454" t="str">
            <v>WASHER 9/16X3/4X.083</v>
          </cell>
          <cell r="C13454">
            <v>0.75</v>
          </cell>
          <cell r="D13454">
            <v>1.08</v>
          </cell>
          <cell r="E13454">
            <v>0.39728000000000002</v>
          </cell>
        </row>
        <row r="13455">
          <cell r="A13455" t="str">
            <v>B10067</v>
          </cell>
          <cell r="B13455" t="str">
            <v>BEARING BALL</v>
          </cell>
          <cell r="C13455">
            <v>12.12</v>
          </cell>
          <cell r="D13455">
            <v>17.309999999999999</v>
          </cell>
          <cell r="E13455">
            <v>6.24</v>
          </cell>
        </row>
        <row r="13456">
          <cell r="A13456" t="str">
            <v>B10087</v>
          </cell>
          <cell r="B13456" t="str">
            <v>GASKET</v>
          </cell>
          <cell r="C13456">
            <v>1.08</v>
          </cell>
          <cell r="D13456">
            <v>1.54</v>
          </cell>
          <cell r="E13456">
            <v>0.35360000000000003</v>
          </cell>
        </row>
        <row r="13457">
          <cell r="A13457" t="str">
            <v>B1016</v>
          </cell>
          <cell r="B13457" t="str">
            <v>WASHER,.47X.75X.12</v>
          </cell>
          <cell r="C13457">
            <v>0.64</v>
          </cell>
          <cell r="D13457">
            <v>0.91</v>
          </cell>
          <cell r="E13457">
            <v>0.3952</v>
          </cell>
        </row>
        <row r="13458">
          <cell r="A13458" t="str">
            <v>B10168</v>
          </cell>
          <cell r="B13458" t="str">
            <v>ELBOW,STREET,.12,BR</v>
          </cell>
          <cell r="C13458">
            <v>1.01</v>
          </cell>
          <cell r="D13458">
            <v>1.44</v>
          </cell>
          <cell r="E13458">
            <v>0.54079999999999995</v>
          </cell>
        </row>
        <row r="13459">
          <cell r="A13459" t="str">
            <v>B10168B</v>
          </cell>
          <cell r="B13459" t="str">
            <v>ELBOW,STREET,.25,BR</v>
          </cell>
          <cell r="C13459">
            <v>3.06</v>
          </cell>
          <cell r="D13459">
            <v>4.37</v>
          </cell>
          <cell r="E13459">
            <v>1.4872000000000001</v>
          </cell>
        </row>
        <row r="13460">
          <cell r="A13460" t="str">
            <v>B10168D</v>
          </cell>
          <cell r="B13460" t="str">
            <v>ELBOW,STREET,.5,BR</v>
          </cell>
          <cell r="C13460">
            <v>7.28</v>
          </cell>
          <cell r="D13460">
            <v>10.4</v>
          </cell>
          <cell r="E13460">
            <v>3.2656000000000001</v>
          </cell>
        </row>
        <row r="13461">
          <cell r="A13461" t="str">
            <v>B10175</v>
          </cell>
          <cell r="B13461" t="str">
            <v>PROTECTOR DIAPHRAGM</v>
          </cell>
          <cell r="C13461">
            <v>4.4000000000000004</v>
          </cell>
          <cell r="D13461">
            <v>6.28</v>
          </cell>
          <cell r="E13461">
            <v>2.964</v>
          </cell>
        </row>
        <row r="13462">
          <cell r="A13462" t="str">
            <v>B10225</v>
          </cell>
          <cell r="B13462" t="str">
            <v>BEARING BALL</v>
          </cell>
          <cell r="C13462">
            <v>31.21</v>
          </cell>
          <cell r="D13462">
            <v>44.59</v>
          </cell>
          <cell r="E13462">
            <v>5.5536000000000003</v>
          </cell>
        </row>
        <row r="13463">
          <cell r="A13463" t="str">
            <v>B10305</v>
          </cell>
          <cell r="B13463" t="str">
            <v>TERMINAL BATTERY</v>
          </cell>
          <cell r="C13463">
            <v>2.56</v>
          </cell>
          <cell r="D13463">
            <v>3.66</v>
          </cell>
          <cell r="E13463">
            <v>1.7263999999999999</v>
          </cell>
        </row>
        <row r="13464">
          <cell r="A13464" t="str">
            <v>B10410</v>
          </cell>
          <cell r="B13464" t="str">
            <v>WASHER  25/32X1X1/32</v>
          </cell>
          <cell r="C13464">
            <v>0.42</v>
          </cell>
          <cell r="D13464">
            <v>0.6</v>
          </cell>
          <cell r="E13464">
            <v>0.26</v>
          </cell>
        </row>
        <row r="13465">
          <cell r="A13465" t="str">
            <v>B10485</v>
          </cell>
          <cell r="B13465" t="str">
            <v>COUPLING MAGNETO</v>
          </cell>
          <cell r="C13465">
            <v>94.99</v>
          </cell>
          <cell r="D13465">
            <v>135.69999999999999</v>
          </cell>
          <cell r="E13465">
            <v>34.475999999999999</v>
          </cell>
        </row>
        <row r="13466">
          <cell r="A13466" t="str">
            <v>B1061</v>
          </cell>
          <cell r="B13466" t="str">
            <v>GASKET COPPER</v>
          </cell>
          <cell r="C13466">
            <v>8.08</v>
          </cell>
          <cell r="D13466">
            <v>11.54</v>
          </cell>
          <cell r="E13466">
            <v>4.9192</v>
          </cell>
        </row>
        <row r="13467">
          <cell r="A13467" t="str">
            <v>B10614A</v>
          </cell>
          <cell r="B13467" t="str">
            <v>SCREW FP TIMING</v>
          </cell>
          <cell r="C13467">
            <v>34.840000000000003</v>
          </cell>
          <cell r="D13467">
            <v>49.78</v>
          </cell>
          <cell r="E13467">
            <v>19.583200000000001</v>
          </cell>
        </row>
        <row r="13468">
          <cell r="A13468" t="str">
            <v>B10656</v>
          </cell>
          <cell r="B13468" t="str">
            <v>CPSCR1/4-28X1/2MAGCP</v>
          </cell>
          <cell r="C13468">
            <v>12.8</v>
          </cell>
          <cell r="D13468">
            <v>18.29</v>
          </cell>
          <cell r="E13468">
            <v>2.0695999999999999</v>
          </cell>
        </row>
        <row r="13469">
          <cell r="A13469" t="str">
            <v>B1322</v>
          </cell>
          <cell r="B13469" t="str">
            <v>SHIM,IDLER SPIN.003</v>
          </cell>
          <cell r="C13469">
            <v>9.7899999999999991</v>
          </cell>
          <cell r="D13469">
            <v>13.99</v>
          </cell>
          <cell r="E13469">
            <v>5.0439999999999996</v>
          </cell>
        </row>
        <row r="13470">
          <cell r="A13470" t="str">
            <v>B1331B</v>
          </cell>
          <cell r="B13470" t="str">
            <v>GASKET</v>
          </cell>
          <cell r="C13470">
            <v>0.26</v>
          </cell>
          <cell r="D13470">
            <v>0.38</v>
          </cell>
          <cell r="E13470">
            <v>0.17659</v>
          </cell>
        </row>
        <row r="13471">
          <cell r="A13471" t="str">
            <v>B1331C</v>
          </cell>
          <cell r="B13471" t="str">
            <v>GASKET</v>
          </cell>
          <cell r="C13471">
            <v>0.72</v>
          </cell>
          <cell r="D13471">
            <v>1.03</v>
          </cell>
          <cell r="E13471">
            <v>0.48464000000000002</v>
          </cell>
        </row>
        <row r="13472">
          <cell r="A13472" t="str">
            <v>B1331E</v>
          </cell>
          <cell r="B13472" t="str">
            <v>GASKET</v>
          </cell>
          <cell r="C13472">
            <v>0.97</v>
          </cell>
          <cell r="D13472">
            <v>1.38</v>
          </cell>
          <cell r="E13472">
            <v>0.24959999999999999</v>
          </cell>
        </row>
        <row r="13473">
          <cell r="A13473" t="str">
            <v>B1339</v>
          </cell>
          <cell r="B13473" t="str">
            <v>GASKET FLANGE</v>
          </cell>
          <cell r="C13473">
            <v>0.5</v>
          </cell>
          <cell r="D13473">
            <v>0.71</v>
          </cell>
          <cell r="E13473">
            <v>9.3600000000000003E-2</v>
          </cell>
        </row>
        <row r="13474">
          <cell r="A13474" t="str">
            <v>B1393</v>
          </cell>
          <cell r="B13474" t="str">
            <v>WASHER,.77X1.88X.25</v>
          </cell>
          <cell r="C13474">
            <v>9.85</v>
          </cell>
          <cell r="D13474">
            <v>14.08</v>
          </cell>
          <cell r="E13474">
            <v>2.7664</v>
          </cell>
        </row>
        <row r="13475">
          <cell r="A13475" t="str">
            <v>B1425</v>
          </cell>
          <cell r="B13475" t="str">
            <v>PIN</v>
          </cell>
          <cell r="C13475">
            <v>1.39</v>
          </cell>
          <cell r="D13475">
            <v>1.99</v>
          </cell>
          <cell r="E13475">
            <v>1.1439999999999999</v>
          </cell>
        </row>
        <row r="13476">
          <cell r="A13476" t="str">
            <v>B1426</v>
          </cell>
          <cell r="B13476" t="str">
            <v>CLAMP TUBING</v>
          </cell>
          <cell r="C13476">
            <v>0.23</v>
          </cell>
          <cell r="D13476">
            <v>0.33</v>
          </cell>
          <cell r="E13476">
            <v>0.156</v>
          </cell>
        </row>
        <row r="13477">
          <cell r="A13477" t="str">
            <v>B1437</v>
          </cell>
          <cell r="B13477" t="str">
            <v>STUD,GR5,.375X1.19LG</v>
          </cell>
          <cell r="C13477">
            <v>4.7</v>
          </cell>
          <cell r="D13477">
            <v>6.72</v>
          </cell>
          <cell r="E13477">
            <v>3.1720000000000002</v>
          </cell>
        </row>
        <row r="13478">
          <cell r="A13478" t="str">
            <v>B1539</v>
          </cell>
          <cell r="B13478" t="str">
            <v>WASHER  1X1-3/8X5/64</v>
          </cell>
          <cell r="C13478">
            <v>1.93</v>
          </cell>
          <cell r="D13478">
            <v>2.75</v>
          </cell>
          <cell r="E13478">
            <v>0.35568</v>
          </cell>
        </row>
        <row r="13479">
          <cell r="A13479" t="str">
            <v>B1560</v>
          </cell>
          <cell r="B13479" t="str">
            <v>WASHR.656X1.375X3/16</v>
          </cell>
          <cell r="C13479">
            <v>0.65</v>
          </cell>
          <cell r="D13479">
            <v>0.92</v>
          </cell>
          <cell r="E13479">
            <v>0.43680000000000002</v>
          </cell>
        </row>
        <row r="13480">
          <cell r="A13480" t="str">
            <v>B1561A</v>
          </cell>
          <cell r="B13480" t="str">
            <v>BUSHING BRONZE</v>
          </cell>
          <cell r="C13480">
            <v>27.76</v>
          </cell>
          <cell r="D13480">
            <v>39.659999999999997</v>
          </cell>
          <cell r="E13480">
            <v>18.72</v>
          </cell>
        </row>
        <row r="13481">
          <cell r="A13481" t="str">
            <v>B1686</v>
          </cell>
          <cell r="B13481" t="str">
            <v>ELBOW,HALF UNION 4X2</v>
          </cell>
          <cell r="C13481">
            <v>2.21</v>
          </cell>
          <cell r="D13481">
            <v>3.16</v>
          </cell>
          <cell r="E13481">
            <v>1.456</v>
          </cell>
        </row>
        <row r="13482">
          <cell r="A13482" t="str">
            <v>B1687</v>
          </cell>
          <cell r="B13482" t="str">
            <v>ELBOW,HALF UNION 6X4</v>
          </cell>
          <cell r="C13482">
            <v>2.89</v>
          </cell>
          <cell r="D13482">
            <v>4.13</v>
          </cell>
          <cell r="E13482">
            <v>1.3520000000000001</v>
          </cell>
        </row>
        <row r="13483">
          <cell r="A13483" t="str">
            <v>B168934G</v>
          </cell>
          <cell r="B13483" t="str">
            <v>PIPE, INTERCOOLER WATER</v>
          </cell>
          <cell r="C13483">
            <v>51.28</v>
          </cell>
          <cell r="D13483">
            <v>73.260000000000005</v>
          </cell>
          <cell r="E13483">
            <v>50.866399999999999</v>
          </cell>
        </row>
        <row r="13484">
          <cell r="A13484" t="str">
            <v>B1733</v>
          </cell>
          <cell r="B13484" t="str">
            <v>WASH21/32X1-1/4X3/16</v>
          </cell>
          <cell r="C13484">
            <v>2.44</v>
          </cell>
          <cell r="D13484">
            <v>3.49</v>
          </cell>
          <cell r="E13484">
            <v>1.6432</v>
          </cell>
        </row>
        <row r="13485">
          <cell r="A13485" t="str">
            <v>B1738</v>
          </cell>
          <cell r="B13485" t="str">
            <v>NUT FAN ADJUSTING</v>
          </cell>
          <cell r="C13485">
            <v>5.97</v>
          </cell>
          <cell r="D13485">
            <v>8.52</v>
          </cell>
          <cell r="E13485">
            <v>5.0960000000000001</v>
          </cell>
        </row>
        <row r="13486">
          <cell r="A13486" t="str">
            <v>B175</v>
          </cell>
          <cell r="B13486" t="str">
            <v>GASKET</v>
          </cell>
          <cell r="C13486">
            <v>1.56</v>
          </cell>
          <cell r="D13486">
            <v>2.23</v>
          </cell>
          <cell r="E13486">
            <v>0.3276</v>
          </cell>
        </row>
        <row r="13487">
          <cell r="A13487" t="str">
            <v>B1754</v>
          </cell>
          <cell r="B13487" t="str">
            <v>WASHER.515X1.187X.125</v>
          </cell>
          <cell r="C13487">
            <v>2.35</v>
          </cell>
          <cell r="D13487">
            <v>3.35</v>
          </cell>
          <cell r="E13487">
            <v>1.6639999999999999</v>
          </cell>
        </row>
        <row r="13488">
          <cell r="A13488" t="str">
            <v>B1764</v>
          </cell>
          <cell r="B13488" t="str">
            <v>ELBOW UNION</v>
          </cell>
          <cell r="C13488">
            <v>1.62</v>
          </cell>
          <cell r="D13488">
            <v>2.3199999999999998</v>
          </cell>
          <cell r="E13488">
            <v>1.09304</v>
          </cell>
        </row>
        <row r="13489">
          <cell r="A13489" t="str">
            <v>B1795</v>
          </cell>
          <cell r="B13489" t="str">
            <v>PLUG,EXP,1 1/2,BRASS</v>
          </cell>
          <cell r="C13489">
            <v>4.8499999999999996</v>
          </cell>
          <cell r="D13489">
            <v>6.93</v>
          </cell>
          <cell r="E13489">
            <v>2.548</v>
          </cell>
        </row>
        <row r="13490">
          <cell r="A13490" t="str">
            <v>B1831</v>
          </cell>
          <cell r="B13490" t="str">
            <v>WASHER FELT</v>
          </cell>
          <cell r="C13490">
            <v>3.98</v>
          </cell>
          <cell r="D13490">
            <v>5.68</v>
          </cell>
          <cell r="E13490">
            <v>2.6831999999999998</v>
          </cell>
        </row>
        <row r="13491">
          <cell r="A13491" t="str">
            <v>B1842</v>
          </cell>
          <cell r="B13491" t="str">
            <v>PIN,DOWEL.3125X.81LG</v>
          </cell>
          <cell r="C13491">
            <v>1.88</v>
          </cell>
          <cell r="D13491">
            <v>2.68</v>
          </cell>
          <cell r="E13491">
            <v>0.28183999999999998</v>
          </cell>
        </row>
        <row r="13492">
          <cell r="A13492" t="str">
            <v>B1865</v>
          </cell>
          <cell r="B13492" t="str">
            <v>PIN,DOWEL.187X1.0LG</v>
          </cell>
          <cell r="C13492">
            <v>4.3499999999999996</v>
          </cell>
          <cell r="D13492">
            <v>6.21</v>
          </cell>
          <cell r="E13492">
            <v>2.444</v>
          </cell>
        </row>
        <row r="13493">
          <cell r="A13493" t="str">
            <v>B1883</v>
          </cell>
          <cell r="B13493" t="str">
            <v>PIN,DOWEL .25X.56 LG</v>
          </cell>
          <cell r="C13493">
            <v>5.01</v>
          </cell>
          <cell r="D13493">
            <v>7.15</v>
          </cell>
          <cell r="E13493">
            <v>1.1211199999999999</v>
          </cell>
        </row>
        <row r="13494">
          <cell r="A13494" t="str">
            <v>B1916B</v>
          </cell>
          <cell r="B13494" t="str">
            <v>GASKET</v>
          </cell>
          <cell r="C13494">
            <v>1.19</v>
          </cell>
          <cell r="D13494">
            <v>1.7</v>
          </cell>
          <cell r="E13494">
            <v>0.2626</v>
          </cell>
        </row>
        <row r="13495">
          <cell r="A13495" t="str">
            <v>B1956A</v>
          </cell>
          <cell r="B13495" t="str">
            <v>GASKET, BREATHER</v>
          </cell>
          <cell r="C13495">
            <v>3.81</v>
          </cell>
          <cell r="D13495">
            <v>5.44</v>
          </cell>
          <cell r="E13495">
            <v>0.82991999999999999</v>
          </cell>
        </row>
        <row r="13496">
          <cell r="A13496" t="str">
            <v>B1993</v>
          </cell>
          <cell r="B13496" t="str">
            <v>NIPPLE REDUCING</v>
          </cell>
          <cell r="C13496">
            <v>1.72</v>
          </cell>
          <cell r="D13496">
            <v>2.46</v>
          </cell>
          <cell r="E13496">
            <v>0.39728000000000002</v>
          </cell>
        </row>
        <row r="13497">
          <cell r="A13497" t="str">
            <v>B2031</v>
          </cell>
          <cell r="B13497" t="str">
            <v>STUD,GR5,.38X4.25 LG</v>
          </cell>
          <cell r="C13497">
            <v>22</v>
          </cell>
          <cell r="D13497">
            <v>31.43</v>
          </cell>
          <cell r="E13497">
            <v>10.4</v>
          </cell>
        </row>
        <row r="13498">
          <cell r="A13498" t="str">
            <v>B208117</v>
          </cell>
          <cell r="B13498" t="str">
            <v>ASM., BREATHER TUBE</v>
          </cell>
          <cell r="C13498">
            <v>414.95</v>
          </cell>
          <cell r="D13498">
            <v>592.78</v>
          </cell>
          <cell r="E13498">
            <v>251.49751000000001</v>
          </cell>
        </row>
        <row r="13499">
          <cell r="A13499" t="str">
            <v>B2108B</v>
          </cell>
          <cell r="B13499" t="str">
            <v>WASHR1.515X2.75X5/16</v>
          </cell>
          <cell r="C13499">
            <v>16.89</v>
          </cell>
          <cell r="D13499">
            <v>24.13</v>
          </cell>
          <cell r="E13499">
            <v>3.0055999999999998</v>
          </cell>
        </row>
        <row r="13500">
          <cell r="A13500" t="str">
            <v>B211194J</v>
          </cell>
          <cell r="B13500" t="str">
            <v>ASM., VALVE 3-WAY N.C. SOLENOID</v>
          </cell>
          <cell r="C13500">
            <v>1001.64</v>
          </cell>
          <cell r="D13500">
            <v>1430.91</v>
          </cell>
          <cell r="E13500">
            <v>324.48</v>
          </cell>
        </row>
        <row r="13501">
          <cell r="A13501" t="str">
            <v>B2119A</v>
          </cell>
          <cell r="B13501" t="str">
            <v>GASKET CORK</v>
          </cell>
          <cell r="C13501">
            <v>1.46</v>
          </cell>
          <cell r="D13501">
            <v>2.09</v>
          </cell>
          <cell r="E13501">
            <v>0.98799999999999999</v>
          </cell>
        </row>
        <row r="13502">
          <cell r="A13502" t="str">
            <v>B2124</v>
          </cell>
          <cell r="B13502" t="str">
            <v>GASKET RETAINER</v>
          </cell>
          <cell r="C13502">
            <v>13.24</v>
          </cell>
          <cell r="D13502">
            <v>18.91</v>
          </cell>
          <cell r="E13502">
            <v>8.9231999999999996</v>
          </cell>
        </row>
        <row r="13503">
          <cell r="A13503" t="str">
            <v>B2130</v>
          </cell>
          <cell r="B13503" t="str">
            <v>WASHER29/64X5/8X1/32</v>
          </cell>
          <cell r="C13503">
            <v>0.13</v>
          </cell>
          <cell r="D13503">
            <v>0.19</v>
          </cell>
          <cell r="E13503">
            <v>7.2800000000000004E-2</v>
          </cell>
        </row>
        <row r="13504">
          <cell r="A13504" t="str">
            <v>B2131</v>
          </cell>
          <cell r="B13504" t="str">
            <v>WASHER,.52X.75X.03</v>
          </cell>
          <cell r="C13504">
            <v>0.63</v>
          </cell>
          <cell r="D13504">
            <v>0.9</v>
          </cell>
          <cell r="E13504">
            <v>0.3952</v>
          </cell>
        </row>
        <row r="13505">
          <cell r="A13505" t="str">
            <v>B2135</v>
          </cell>
          <cell r="B13505" t="str">
            <v>WASHER21/64X1/2X1/32</v>
          </cell>
          <cell r="C13505">
            <v>0.12</v>
          </cell>
          <cell r="D13505">
            <v>0.17</v>
          </cell>
          <cell r="E13505">
            <v>2.9219999999999999E-2</v>
          </cell>
        </row>
        <row r="13506">
          <cell r="A13506" t="str">
            <v>B214117</v>
          </cell>
          <cell r="B13506" t="str">
            <v>BOX,ALTERNATOR JUNCTION,ASM.</v>
          </cell>
          <cell r="C13506">
            <v>205.94</v>
          </cell>
          <cell r="D13506">
            <v>294.2</v>
          </cell>
          <cell r="E13506">
            <v>124.6544</v>
          </cell>
        </row>
        <row r="13507">
          <cell r="A13507" t="str">
            <v>B2165A</v>
          </cell>
          <cell r="B13507" t="str">
            <v>STUD,GRB,.438X1.62LG</v>
          </cell>
          <cell r="C13507">
            <v>4.7</v>
          </cell>
          <cell r="D13507">
            <v>6.72</v>
          </cell>
          <cell r="E13507">
            <v>2.6415999999999999</v>
          </cell>
        </row>
        <row r="13508">
          <cell r="A13508" t="str">
            <v>B2207</v>
          </cell>
          <cell r="B13508" t="str">
            <v>GASKET</v>
          </cell>
          <cell r="C13508">
            <v>0.23</v>
          </cell>
          <cell r="D13508">
            <v>0.34</v>
          </cell>
          <cell r="E13508">
            <v>0.14133999999999999</v>
          </cell>
        </row>
        <row r="13509">
          <cell r="A13509" t="str">
            <v>B221</v>
          </cell>
          <cell r="B13509" t="str">
            <v>WASH,.41X.78X.09</v>
          </cell>
          <cell r="C13509">
            <v>0.97</v>
          </cell>
          <cell r="D13509">
            <v>1.38</v>
          </cell>
          <cell r="E13509">
            <v>0.36399999999999999</v>
          </cell>
        </row>
        <row r="13510">
          <cell r="A13510" t="str">
            <v>B2214</v>
          </cell>
          <cell r="B13510" t="str">
            <v>GASKET WATER PUMP</v>
          </cell>
          <cell r="C13510">
            <v>0.6</v>
          </cell>
          <cell r="D13510">
            <v>0.85</v>
          </cell>
          <cell r="E13510">
            <v>0.40161999999999998</v>
          </cell>
        </row>
        <row r="13511">
          <cell r="A13511" t="str">
            <v>B2223</v>
          </cell>
          <cell r="B13511" t="str">
            <v>PIN,DOWEL .375X.81LG</v>
          </cell>
          <cell r="C13511">
            <v>2.25</v>
          </cell>
          <cell r="D13511">
            <v>3.22</v>
          </cell>
          <cell r="E13511">
            <v>0.56159999999999999</v>
          </cell>
        </row>
        <row r="13512">
          <cell r="A13512" t="str">
            <v>B2224</v>
          </cell>
          <cell r="B13512" t="str">
            <v>PIN,DOWEL .50X1.12LG</v>
          </cell>
          <cell r="C13512">
            <v>35.200000000000003</v>
          </cell>
          <cell r="D13512">
            <v>50.29</v>
          </cell>
          <cell r="E13512">
            <v>16.1096</v>
          </cell>
        </row>
        <row r="13513">
          <cell r="A13513" t="str">
            <v>B2234</v>
          </cell>
          <cell r="B13513" t="str">
            <v>NUT ADJ SCREW</v>
          </cell>
          <cell r="C13513">
            <v>145.35</v>
          </cell>
          <cell r="D13513">
            <v>207.65</v>
          </cell>
          <cell r="E13513">
            <v>87.126220000000004</v>
          </cell>
        </row>
        <row r="13514">
          <cell r="A13514" t="str">
            <v>B2236</v>
          </cell>
          <cell r="B13514" t="str">
            <v>WASHR1-1/32X1.5X3/64</v>
          </cell>
          <cell r="C13514">
            <v>2.41</v>
          </cell>
          <cell r="D13514">
            <v>3.44</v>
          </cell>
          <cell r="E13514">
            <v>1.4872000000000001</v>
          </cell>
        </row>
        <row r="13515">
          <cell r="A13515" t="str">
            <v>B2236A</v>
          </cell>
          <cell r="B13515" t="str">
            <v>WASHER, NYLON 1.000</v>
          </cell>
          <cell r="C13515">
            <v>3.76</v>
          </cell>
          <cell r="D13515">
            <v>5.37</v>
          </cell>
          <cell r="E13515">
            <v>1.5391999999999999</v>
          </cell>
        </row>
        <row r="13516">
          <cell r="A13516" t="str">
            <v>B2237</v>
          </cell>
          <cell r="B13516" t="str">
            <v>NUTRELVALVE 1-14X3/8</v>
          </cell>
          <cell r="C13516">
            <v>57.66</v>
          </cell>
          <cell r="D13516">
            <v>82.37</v>
          </cell>
          <cell r="E13516">
            <v>0.22683</v>
          </cell>
        </row>
        <row r="13517">
          <cell r="A13517" t="str">
            <v>B2239</v>
          </cell>
          <cell r="B13517" t="str">
            <v>WASHER..781X1.359X.134</v>
          </cell>
          <cell r="C13517">
            <v>1.42</v>
          </cell>
          <cell r="D13517">
            <v>2.0299999999999998</v>
          </cell>
          <cell r="E13517">
            <v>0.36399999999999999</v>
          </cell>
        </row>
        <row r="13518">
          <cell r="A13518" t="str">
            <v>B2240</v>
          </cell>
          <cell r="B13518" t="str">
            <v>STUD,GR5,.38X1 LG</v>
          </cell>
          <cell r="C13518">
            <v>1.53</v>
          </cell>
          <cell r="D13518">
            <v>2.19</v>
          </cell>
          <cell r="E13518">
            <v>0.98799999999999999</v>
          </cell>
        </row>
        <row r="13519">
          <cell r="A13519" t="str">
            <v>B2251A</v>
          </cell>
          <cell r="B13519" t="str">
            <v>WASH29/32X1-3/4X3/16</v>
          </cell>
          <cell r="C13519">
            <v>7.78</v>
          </cell>
          <cell r="D13519">
            <v>11.11</v>
          </cell>
          <cell r="E13519">
            <v>4.6696</v>
          </cell>
        </row>
        <row r="13520">
          <cell r="A13520" t="str">
            <v>B2268A</v>
          </cell>
          <cell r="B13520" t="str">
            <v>GASKET W P CONN</v>
          </cell>
          <cell r="C13520">
            <v>9.26</v>
          </cell>
          <cell r="D13520">
            <v>13.22</v>
          </cell>
          <cell r="E13520">
            <v>6.24</v>
          </cell>
        </row>
        <row r="13521">
          <cell r="A13521" t="str">
            <v>B2279A</v>
          </cell>
          <cell r="B13521" t="str">
            <v>GASKET</v>
          </cell>
          <cell r="C13521">
            <v>0.83</v>
          </cell>
          <cell r="D13521">
            <v>1.19</v>
          </cell>
          <cell r="E13521">
            <v>0.56159999999999999</v>
          </cell>
        </row>
        <row r="13522">
          <cell r="A13522" t="str">
            <v>B2283</v>
          </cell>
          <cell r="B13522" t="str">
            <v>GASKET</v>
          </cell>
          <cell r="C13522">
            <v>1.45</v>
          </cell>
          <cell r="D13522">
            <v>2.08</v>
          </cell>
          <cell r="E13522">
            <v>0.98109000000000002</v>
          </cell>
        </row>
        <row r="13523">
          <cell r="A13523" t="str">
            <v>B2315</v>
          </cell>
          <cell r="B13523" t="str">
            <v>PIN,DOWEL .375X.88LG</v>
          </cell>
          <cell r="C13523">
            <v>3.26</v>
          </cell>
          <cell r="D13523">
            <v>4.66</v>
          </cell>
          <cell r="E13523">
            <v>2.34</v>
          </cell>
        </row>
        <row r="13524">
          <cell r="A13524" t="str">
            <v>B2316</v>
          </cell>
          <cell r="B13524" t="str">
            <v>SPRING</v>
          </cell>
          <cell r="C13524">
            <v>1.41</v>
          </cell>
          <cell r="D13524">
            <v>2.0099999999999998</v>
          </cell>
          <cell r="E13524">
            <v>1.6639999999999999</v>
          </cell>
        </row>
        <row r="13525">
          <cell r="A13525" t="str">
            <v>B2457S</v>
          </cell>
          <cell r="B13525" t="str">
            <v>BUSHING RELIEF VALVE</v>
          </cell>
          <cell r="C13525">
            <v>32.82</v>
          </cell>
          <cell r="D13525">
            <v>46.88</v>
          </cell>
          <cell r="E13525">
            <v>22.1312</v>
          </cell>
        </row>
        <row r="13526">
          <cell r="A13526" t="str">
            <v>B2458B</v>
          </cell>
          <cell r="B13526" t="str">
            <v>SCRADJSLOT7/8-14X1</v>
          </cell>
          <cell r="C13526">
            <v>13.32</v>
          </cell>
          <cell r="D13526">
            <v>19.03</v>
          </cell>
          <cell r="E13526">
            <v>7.4880000000000004</v>
          </cell>
        </row>
        <row r="13527">
          <cell r="A13527" t="str">
            <v>B2469</v>
          </cell>
          <cell r="B13527" t="str">
            <v>GASKET COPPER</v>
          </cell>
          <cell r="C13527">
            <v>1.54</v>
          </cell>
          <cell r="D13527">
            <v>2.2000000000000002</v>
          </cell>
          <cell r="E13527">
            <v>1.04</v>
          </cell>
        </row>
        <row r="13528">
          <cell r="A13528" t="str">
            <v>B2557</v>
          </cell>
          <cell r="B13528" t="str">
            <v>GASKET MANIFOLD</v>
          </cell>
          <cell r="C13528">
            <v>3.49</v>
          </cell>
          <cell r="D13528">
            <v>4.99</v>
          </cell>
          <cell r="E13528">
            <v>2.1320000000000001</v>
          </cell>
        </row>
        <row r="13529">
          <cell r="A13529" t="str">
            <v>B2564</v>
          </cell>
          <cell r="B13529" t="str">
            <v>KEY,SQ.,1.25X7.0 LG</v>
          </cell>
          <cell r="C13529">
            <v>23.8</v>
          </cell>
          <cell r="D13529">
            <v>34</v>
          </cell>
          <cell r="E13529">
            <v>18.423690000000001</v>
          </cell>
        </row>
        <row r="13530">
          <cell r="A13530" t="str">
            <v>B2602D</v>
          </cell>
          <cell r="B13530" t="str">
            <v>HOSE</v>
          </cell>
          <cell r="C13530">
            <v>5.0599999999999996</v>
          </cell>
          <cell r="D13530">
            <v>7.23</v>
          </cell>
          <cell r="E13530">
            <v>3.4112</v>
          </cell>
        </row>
        <row r="13531">
          <cell r="A13531" t="str">
            <v>B2620C</v>
          </cell>
          <cell r="B13531" t="str">
            <v>NUTWASHER  9/16-18X1</v>
          </cell>
          <cell r="C13531">
            <v>40.700000000000003</v>
          </cell>
          <cell r="D13531">
            <v>58.15</v>
          </cell>
          <cell r="E13531">
            <v>9.2872000000000003</v>
          </cell>
        </row>
        <row r="13532">
          <cell r="A13532" t="str">
            <v>B2631A</v>
          </cell>
          <cell r="B13532" t="str">
            <v>HSG BUTFLY VALUE LEV</v>
          </cell>
          <cell r="C13532">
            <v>7.06</v>
          </cell>
          <cell r="D13532">
            <v>10.09</v>
          </cell>
          <cell r="E13532">
            <v>4.7632000000000003</v>
          </cell>
        </row>
        <row r="13533">
          <cell r="A13533" t="str">
            <v>B2640B</v>
          </cell>
          <cell r="B13533" t="str">
            <v>GASKET DOOR</v>
          </cell>
          <cell r="C13533">
            <v>1.17</v>
          </cell>
          <cell r="D13533">
            <v>1.68</v>
          </cell>
          <cell r="E13533">
            <v>0.79039999999999999</v>
          </cell>
        </row>
        <row r="13534">
          <cell r="A13534" t="str">
            <v>B2647A</v>
          </cell>
          <cell r="B13534" t="str">
            <v>GASKET DOOR</v>
          </cell>
          <cell r="C13534">
            <v>4.3</v>
          </cell>
          <cell r="D13534">
            <v>6.14</v>
          </cell>
          <cell r="E13534">
            <v>2.9016000000000002</v>
          </cell>
        </row>
        <row r="13535">
          <cell r="A13535" t="str">
            <v>B2666</v>
          </cell>
          <cell r="B13535" t="str">
            <v>BUSHING OIL GAUGE</v>
          </cell>
          <cell r="C13535">
            <v>96.22</v>
          </cell>
          <cell r="D13535">
            <v>137.44999999999999</v>
          </cell>
          <cell r="E13535">
            <v>96.131110000000007</v>
          </cell>
        </row>
        <row r="13536">
          <cell r="A13536" t="str">
            <v>B2692</v>
          </cell>
          <cell r="B13536" t="str">
            <v>GASKET</v>
          </cell>
          <cell r="C13536">
            <v>0.5</v>
          </cell>
          <cell r="D13536">
            <v>0.71</v>
          </cell>
          <cell r="E13536">
            <v>0.25823000000000002</v>
          </cell>
        </row>
        <row r="13537">
          <cell r="A13537" t="str">
            <v>B2694</v>
          </cell>
          <cell r="B13537" t="str">
            <v>GASKET</v>
          </cell>
          <cell r="C13537">
            <v>1.19</v>
          </cell>
          <cell r="D13537">
            <v>1.7</v>
          </cell>
          <cell r="E13537">
            <v>0.30159999999999998</v>
          </cell>
        </row>
        <row r="13538">
          <cell r="A13538" t="str">
            <v>B2747</v>
          </cell>
          <cell r="B13538" t="str">
            <v>WASHR25/64X9/16X.050</v>
          </cell>
          <cell r="C13538">
            <v>0.45</v>
          </cell>
          <cell r="D13538">
            <v>0.64</v>
          </cell>
          <cell r="E13538">
            <v>0.21403</v>
          </cell>
        </row>
        <row r="13539">
          <cell r="A13539" t="str">
            <v>B2747A</v>
          </cell>
          <cell r="B13539" t="str">
            <v>WASHER, NYLON .375</v>
          </cell>
          <cell r="C13539">
            <v>1.75</v>
          </cell>
          <cell r="D13539">
            <v>2.5099999999999998</v>
          </cell>
          <cell r="E13539">
            <v>0.51168000000000002</v>
          </cell>
        </row>
        <row r="13540">
          <cell r="A13540" t="str">
            <v>B2752</v>
          </cell>
          <cell r="B13540" t="str">
            <v>GASKET BUTFLYHOUSING</v>
          </cell>
          <cell r="C13540">
            <v>0.72</v>
          </cell>
          <cell r="D13540">
            <v>1.03</v>
          </cell>
          <cell r="E13540">
            <v>0.48880000000000001</v>
          </cell>
        </row>
        <row r="13541">
          <cell r="A13541" t="str">
            <v>B2767</v>
          </cell>
          <cell r="B13541" t="str">
            <v>WASHER,.47X.88X.25</v>
          </cell>
          <cell r="C13541">
            <v>1.02</v>
          </cell>
          <cell r="D13541">
            <v>1.46</v>
          </cell>
          <cell r="E13541">
            <v>0.51178000000000001</v>
          </cell>
        </row>
        <row r="13542">
          <cell r="A13542" t="str">
            <v>B277</v>
          </cell>
          <cell r="B13542" t="str">
            <v>WASHER,FLAT .3125</v>
          </cell>
          <cell r="C13542">
            <v>0.02</v>
          </cell>
          <cell r="D13542">
            <v>0.03</v>
          </cell>
          <cell r="E13542">
            <v>8.6300000000000005E-3</v>
          </cell>
        </row>
        <row r="13543">
          <cell r="A13543" t="str">
            <v>B2837</v>
          </cell>
          <cell r="B13543" t="str">
            <v>WASHER,.41X1.12X.12</v>
          </cell>
          <cell r="C13543">
            <v>4.54</v>
          </cell>
          <cell r="D13543">
            <v>6.48</v>
          </cell>
          <cell r="E13543">
            <v>0.99839999999999995</v>
          </cell>
        </row>
        <row r="13544">
          <cell r="A13544" t="str">
            <v>B2857</v>
          </cell>
          <cell r="B13544" t="str">
            <v>PLUG CUP</v>
          </cell>
          <cell r="C13544">
            <v>0.12</v>
          </cell>
          <cell r="D13544">
            <v>0.17</v>
          </cell>
          <cell r="E13544">
            <v>3.4320000000000003E-2</v>
          </cell>
        </row>
        <row r="13545">
          <cell r="A13545" t="str">
            <v>B2858B</v>
          </cell>
          <cell r="B13545" t="str">
            <v>GASKET</v>
          </cell>
          <cell r="C13545">
            <v>1.01</v>
          </cell>
          <cell r="D13545">
            <v>1.44</v>
          </cell>
          <cell r="E13545">
            <v>0.52</v>
          </cell>
        </row>
        <row r="13546">
          <cell r="A13546" t="str">
            <v>B2861</v>
          </cell>
          <cell r="B13546" t="str">
            <v>SPACER,.53X1X.75 LG</v>
          </cell>
          <cell r="C13546">
            <v>9.06</v>
          </cell>
          <cell r="D13546">
            <v>12.95</v>
          </cell>
          <cell r="E13546">
            <v>1.8408</v>
          </cell>
        </row>
        <row r="13547">
          <cell r="A13547" t="str">
            <v>B2861A</v>
          </cell>
          <cell r="B13547" t="str">
            <v>SPACER,.53X1X.69 LG</v>
          </cell>
          <cell r="C13547">
            <v>5.96</v>
          </cell>
          <cell r="D13547">
            <v>8.51</v>
          </cell>
          <cell r="E13547">
            <v>4.01851</v>
          </cell>
        </row>
        <row r="13548">
          <cell r="A13548" t="str">
            <v>B2861B</v>
          </cell>
          <cell r="B13548" t="str">
            <v>SPACER,.53X1X1.25 LG</v>
          </cell>
          <cell r="C13548">
            <v>12.64</v>
          </cell>
          <cell r="D13548">
            <v>18.05</v>
          </cell>
          <cell r="E13548">
            <v>2.0488</v>
          </cell>
        </row>
        <row r="13549">
          <cell r="A13549" t="str">
            <v>B2861C</v>
          </cell>
          <cell r="B13549" t="str">
            <v>SPACER,.53X1X1.53 LG</v>
          </cell>
          <cell r="C13549">
            <v>6.11</v>
          </cell>
          <cell r="D13549">
            <v>8.73</v>
          </cell>
          <cell r="E13549">
            <v>4.1189400000000003</v>
          </cell>
        </row>
        <row r="13550">
          <cell r="A13550" t="str">
            <v>B2861D</v>
          </cell>
          <cell r="B13550" t="str">
            <v>SPACER,.53X1X1 LG</v>
          </cell>
          <cell r="C13550">
            <v>11.22</v>
          </cell>
          <cell r="D13550">
            <v>16.03</v>
          </cell>
          <cell r="E13550">
            <v>1.8615999999999999</v>
          </cell>
        </row>
        <row r="13551">
          <cell r="A13551" t="str">
            <v>B2861E</v>
          </cell>
          <cell r="B13551" t="str">
            <v>SPACER,.53X1X1.75 LG</v>
          </cell>
          <cell r="C13551">
            <v>11.54</v>
          </cell>
          <cell r="D13551">
            <v>16.48</v>
          </cell>
          <cell r="E13551">
            <v>3.2448000000000001</v>
          </cell>
        </row>
        <row r="13552">
          <cell r="A13552" t="str">
            <v>B2861F</v>
          </cell>
          <cell r="B13552" t="str">
            <v>SPACER,.53X1X3 LG</v>
          </cell>
          <cell r="C13552">
            <v>4.54</v>
          </cell>
          <cell r="D13552">
            <v>6.48</v>
          </cell>
          <cell r="E13552">
            <v>2.34</v>
          </cell>
        </row>
        <row r="13553">
          <cell r="A13553" t="str">
            <v>B2861G</v>
          </cell>
          <cell r="B13553" t="str">
            <v>SPACER,.53X1X1.5 LG</v>
          </cell>
          <cell r="C13553">
            <v>0.79</v>
          </cell>
          <cell r="D13553">
            <v>1.1299999999999999</v>
          </cell>
          <cell r="E13553">
            <v>0.53144999999999998</v>
          </cell>
        </row>
        <row r="13554">
          <cell r="A13554" t="str">
            <v>B2863</v>
          </cell>
          <cell r="B13554" t="str">
            <v>GASKET CORK</v>
          </cell>
          <cell r="C13554">
            <v>1.02</v>
          </cell>
          <cell r="D13554">
            <v>1.46</v>
          </cell>
          <cell r="E13554">
            <v>0.52312000000000003</v>
          </cell>
        </row>
        <row r="13555">
          <cell r="A13555" t="str">
            <v>B291</v>
          </cell>
          <cell r="B13555" t="str">
            <v>STUD,GR5,3/8X1.44 LG</v>
          </cell>
          <cell r="C13555">
            <v>4.47</v>
          </cell>
          <cell r="D13555">
            <v>6.39</v>
          </cell>
          <cell r="E13555">
            <v>3.2656000000000001</v>
          </cell>
        </row>
        <row r="13556">
          <cell r="A13556" t="str">
            <v>B2920</v>
          </cell>
          <cell r="B13556" t="str">
            <v>WASHER,.33X.5X.06 TH</v>
          </cell>
          <cell r="C13556">
            <v>8.81</v>
          </cell>
          <cell r="D13556">
            <v>12.58</v>
          </cell>
          <cell r="E13556">
            <v>5.9383999999999997</v>
          </cell>
        </row>
        <row r="13557">
          <cell r="A13557" t="str">
            <v>B2932A</v>
          </cell>
          <cell r="B13557" t="str">
            <v>SHAFT MAGNETO ADAPT</v>
          </cell>
          <cell r="C13557">
            <v>60.92</v>
          </cell>
          <cell r="D13557">
            <v>87.03</v>
          </cell>
          <cell r="E13557">
            <v>41.08</v>
          </cell>
        </row>
        <row r="13558">
          <cell r="A13558" t="str">
            <v>B2943</v>
          </cell>
          <cell r="B13558" t="str">
            <v>NUT HEX 3/8-24X21/64</v>
          </cell>
          <cell r="C13558">
            <v>0.26</v>
          </cell>
          <cell r="D13558">
            <v>0.38</v>
          </cell>
          <cell r="E13558">
            <v>0.17388999999999999</v>
          </cell>
        </row>
        <row r="13559">
          <cell r="A13559" t="str">
            <v>B295</v>
          </cell>
          <cell r="B13559" t="str">
            <v>PLUG,EXP,3/4,BRASS</v>
          </cell>
          <cell r="C13559">
            <v>1.52</v>
          </cell>
          <cell r="D13559">
            <v>2.17</v>
          </cell>
          <cell r="E13559">
            <v>0.78520000000000001</v>
          </cell>
        </row>
        <row r="13560">
          <cell r="A13560" t="str">
            <v>B2970</v>
          </cell>
          <cell r="B13560" t="str">
            <v>HOSE</v>
          </cell>
          <cell r="C13560">
            <v>7.43</v>
          </cell>
          <cell r="D13560">
            <v>10.61</v>
          </cell>
          <cell r="E13560">
            <v>3.8271999999999999</v>
          </cell>
        </row>
        <row r="13561">
          <cell r="A13561" t="str">
            <v>B2984</v>
          </cell>
          <cell r="B13561" t="str">
            <v>STUD,GR8,.50X1.94 LG</v>
          </cell>
          <cell r="C13561">
            <v>8.23</v>
          </cell>
          <cell r="D13561">
            <v>11.76</v>
          </cell>
          <cell r="E13561">
            <v>2.6520000000000001</v>
          </cell>
        </row>
        <row r="13562">
          <cell r="A13562" t="str">
            <v>B3066</v>
          </cell>
          <cell r="B13562" t="str">
            <v>GASKET</v>
          </cell>
          <cell r="C13562">
            <v>1.31</v>
          </cell>
          <cell r="D13562">
            <v>1.87</v>
          </cell>
          <cell r="E13562">
            <v>0.88400000000000001</v>
          </cell>
        </row>
        <row r="13563">
          <cell r="A13563" t="str">
            <v>B3104</v>
          </cell>
          <cell r="B13563" t="str">
            <v>PLUG,PIPE,SLHD,.12BR</v>
          </cell>
          <cell r="C13563">
            <v>0.39</v>
          </cell>
          <cell r="D13563">
            <v>0.55000000000000004</v>
          </cell>
          <cell r="E13563">
            <v>0.1976</v>
          </cell>
        </row>
        <row r="13564">
          <cell r="A13564" t="str">
            <v>B3281</v>
          </cell>
          <cell r="B13564" t="str">
            <v>SEAL OIL</v>
          </cell>
          <cell r="C13564">
            <v>4.16</v>
          </cell>
          <cell r="D13564">
            <v>5.94</v>
          </cell>
          <cell r="E13564">
            <v>0.94743999999999995</v>
          </cell>
        </row>
        <row r="13565">
          <cell r="A13565" t="str">
            <v>B3470</v>
          </cell>
          <cell r="B13565" t="str">
            <v>KEY,SQ.,.50X6.00 LG.</v>
          </cell>
          <cell r="C13565">
            <v>9.6</v>
          </cell>
          <cell r="D13565">
            <v>13.71</v>
          </cell>
          <cell r="E13565">
            <v>5.3872</v>
          </cell>
        </row>
        <row r="13566">
          <cell r="A13566" t="str">
            <v>B3470E</v>
          </cell>
          <cell r="B13566" t="str">
            <v>KEY,SQ.,.50X2.75 LG</v>
          </cell>
          <cell r="C13566">
            <v>8.18</v>
          </cell>
          <cell r="D13566">
            <v>11.69</v>
          </cell>
          <cell r="E13566">
            <v>4.5968</v>
          </cell>
        </row>
        <row r="13567">
          <cell r="A13567" t="str">
            <v>B3492B</v>
          </cell>
          <cell r="B13567" t="str">
            <v>WIRE,SEAL,.026X16 LG</v>
          </cell>
          <cell r="C13567">
            <v>0.08</v>
          </cell>
          <cell r="D13567">
            <v>0.11</v>
          </cell>
          <cell r="E13567">
            <v>5.262E-2</v>
          </cell>
        </row>
        <row r="13568">
          <cell r="A13568" t="str">
            <v>B350</v>
          </cell>
          <cell r="B13568" t="str">
            <v>PIN,DOWEL,.187X.62LG</v>
          </cell>
          <cell r="C13568">
            <v>7.73</v>
          </cell>
          <cell r="D13568">
            <v>11.05</v>
          </cell>
          <cell r="E13568">
            <v>4.8672000000000004</v>
          </cell>
        </row>
        <row r="13569">
          <cell r="A13569" t="str">
            <v>B355</v>
          </cell>
          <cell r="B13569" t="str">
            <v>WASHER,.52X.88X.09 HARDEN</v>
          </cell>
          <cell r="C13569">
            <v>0.16</v>
          </cell>
          <cell r="D13569">
            <v>0.23</v>
          </cell>
          <cell r="E13569">
            <v>0.12615000000000001</v>
          </cell>
        </row>
        <row r="13570">
          <cell r="A13570" t="str">
            <v>B355B</v>
          </cell>
          <cell r="B13570" t="str">
            <v>WASHER33/64X7/8X.104</v>
          </cell>
          <cell r="C13570">
            <v>3.87</v>
          </cell>
          <cell r="D13570">
            <v>5.53</v>
          </cell>
          <cell r="E13570">
            <v>2.3919999999999999</v>
          </cell>
        </row>
        <row r="13571">
          <cell r="A13571" t="str">
            <v>B3568</v>
          </cell>
          <cell r="B13571" t="str">
            <v>PIN,DOWEL .375X.62LG</v>
          </cell>
          <cell r="C13571">
            <v>1.1000000000000001</v>
          </cell>
          <cell r="D13571">
            <v>1.57</v>
          </cell>
          <cell r="E13571">
            <v>0.43680000000000002</v>
          </cell>
        </row>
        <row r="13572">
          <cell r="A13572" t="str">
            <v>B3605</v>
          </cell>
          <cell r="B13572" t="str">
            <v>GASKET</v>
          </cell>
          <cell r="C13572">
            <v>0.36</v>
          </cell>
          <cell r="D13572">
            <v>0.51</v>
          </cell>
          <cell r="E13572">
            <v>0.20322000000000001</v>
          </cell>
        </row>
        <row r="13573">
          <cell r="A13573" t="str">
            <v>B363</v>
          </cell>
          <cell r="B13573" t="str">
            <v>WASHER,.52X1.00X.108</v>
          </cell>
          <cell r="C13573">
            <v>1.88</v>
          </cell>
          <cell r="D13573">
            <v>2.68</v>
          </cell>
          <cell r="E13573">
            <v>0.37440000000000001</v>
          </cell>
        </row>
        <row r="13574">
          <cell r="A13574" t="str">
            <v>B365</v>
          </cell>
          <cell r="B13574" t="str">
            <v>GASKET</v>
          </cell>
          <cell r="C13574">
            <v>3.9</v>
          </cell>
          <cell r="D13574">
            <v>5.57</v>
          </cell>
          <cell r="E13574">
            <v>0.82887999999999995</v>
          </cell>
        </row>
        <row r="13575">
          <cell r="A13575" t="str">
            <v>B3663</v>
          </cell>
          <cell r="B13575" t="str">
            <v>NUT UNION</v>
          </cell>
          <cell r="C13575">
            <v>0.11</v>
          </cell>
          <cell r="D13575">
            <v>0.16</v>
          </cell>
          <cell r="E13575">
            <v>7.1760000000000004E-2</v>
          </cell>
        </row>
        <row r="13576">
          <cell r="A13576" t="str">
            <v>B3664</v>
          </cell>
          <cell r="B13576" t="str">
            <v>ELBOW UNION</v>
          </cell>
          <cell r="C13576">
            <v>8.8000000000000007</v>
          </cell>
          <cell r="D13576">
            <v>12.57</v>
          </cell>
          <cell r="E13576">
            <v>3.7856000000000001</v>
          </cell>
        </row>
        <row r="13577">
          <cell r="A13577" t="str">
            <v>B3665</v>
          </cell>
          <cell r="B13577" t="str">
            <v>CONNECTOR UNION</v>
          </cell>
          <cell r="C13577">
            <v>0.28000000000000003</v>
          </cell>
          <cell r="D13577">
            <v>0.4</v>
          </cell>
          <cell r="E13577">
            <v>0.17263999999999999</v>
          </cell>
        </row>
        <row r="13578">
          <cell r="A13578" t="str">
            <v>B367</v>
          </cell>
          <cell r="B13578" t="str">
            <v>WASHR.656X1.19X.104 HARDEN</v>
          </cell>
          <cell r="C13578">
            <v>0.24</v>
          </cell>
          <cell r="D13578">
            <v>0.35</v>
          </cell>
          <cell r="E13578">
            <v>0.13020999999999999</v>
          </cell>
        </row>
        <row r="13579">
          <cell r="A13579" t="str">
            <v>B3671</v>
          </cell>
          <cell r="B13579" t="str">
            <v>END ROD</v>
          </cell>
          <cell r="C13579">
            <v>6.91</v>
          </cell>
          <cell r="D13579">
            <v>9.8699999999999992</v>
          </cell>
          <cell r="E13579">
            <v>2.2879999999999998</v>
          </cell>
        </row>
        <row r="13580">
          <cell r="A13580" t="str">
            <v>B3743</v>
          </cell>
          <cell r="B13580" t="str">
            <v>PIN, ROD END</v>
          </cell>
          <cell r="C13580">
            <v>2.02</v>
          </cell>
          <cell r="D13580">
            <v>2.89</v>
          </cell>
          <cell r="E13580">
            <v>1.04E-2</v>
          </cell>
        </row>
        <row r="13581">
          <cell r="A13581" t="str">
            <v>B3909</v>
          </cell>
          <cell r="B13581" t="str">
            <v>BEARING BALL</v>
          </cell>
          <cell r="C13581">
            <v>3.43</v>
          </cell>
          <cell r="D13581">
            <v>4.9000000000000004</v>
          </cell>
          <cell r="E13581">
            <v>2.9119999999999999</v>
          </cell>
        </row>
        <row r="13582">
          <cell r="A13582" t="str">
            <v>B3979</v>
          </cell>
          <cell r="B13582" t="str">
            <v>SPRING</v>
          </cell>
          <cell r="C13582">
            <v>3.46</v>
          </cell>
          <cell r="D13582">
            <v>4.9400000000000004</v>
          </cell>
          <cell r="E13582">
            <v>0.72799999999999998</v>
          </cell>
        </row>
        <row r="13583">
          <cell r="A13583" t="str">
            <v>B402</v>
          </cell>
          <cell r="B13583" t="str">
            <v>TEE, PIPE SERVICE .25 NPT (BRASS)</v>
          </cell>
          <cell r="C13583">
            <v>3.32</v>
          </cell>
          <cell r="D13583">
            <v>4.74</v>
          </cell>
          <cell r="E13583">
            <v>1.4767999999999999</v>
          </cell>
        </row>
        <row r="13584">
          <cell r="A13584" t="str">
            <v>B4027</v>
          </cell>
          <cell r="B13584" t="str">
            <v>1 GROOV PIN 1/8X 3/4</v>
          </cell>
          <cell r="C13584">
            <v>0.02</v>
          </cell>
          <cell r="D13584">
            <v>0.02</v>
          </cell>
          <cell r="E13584">
            <v>7.7000000000000002E-3</v>
          </cell>
        </row>
        <row r="13585">
          <cell r="A13585" t="str">
            <v>B402B</v>
          </cell>
          <cell r="B13585" t="str">
            <v>TEE, PIPE SERVICE .38 NPT (BRASS)</v>
          </cell>
          <cell r="C13585">
            <v>9.69</v>
          </cell>
          <cell r="D13585">
            <v>13.84</v>
          </cell>
          <cell r="E13585">
            <v>5.8967999999999998</v>
          </cell>
        </row>
        <row r="13586">
          <cell r="A13586" t="str">
            <v>B402C</v>
          </cell>
          <cell r="B13586" t="str">
            <v>TEE, PIPE SERVICE .50 NPT (BRASS)</v>
          </cell>
          <cell r="C13586">
            <v>2.23</v>
          </cell>
          <cell r="D13586">
            <v>3.18</v>
          </cell>
          <cell r="E13586">
            <v>1.50176</v>
          </cell>
        </row>
        <row r="13587">
          <cell r="A13587" t="str">
            <v>B4044</v>
          </cell>
          <cell r="B13587" t="str">
            <v>TERMINAL,7 MM CABLE</v>
          </cell>
          <cell r="C13587">
            <v>1.02</v>
          </cell>
          <cell r="D13587">
            <v>1.46</v>
          </cell>
          <cell r="E13587">
            <v>0.29120000000000001</v>
          </cell>
        </row>
        <row r="13588">
          <cell r="A13588" t="str">
            <v>B4092</v>
          </cell>
          <cell r="B13588" t="str">
            <v>NUT UNION</v>
          </cell>
          <cell r="C13588">
            <v>0.85</v>
          </cell>
          <cell r="D13588">
            <v>1.21</v>
          </cell>
          <cell r="E13588">
            <v>0.52780000000000005</v>
          </cell>
        </row>
        <row r="13589">
          <cell r="A13589" t="str">
            <v>B4094</v>
          </cell>
          <cell r="B13589" t="str">
            <v>CONN,HALF UNION 4X2</v>
          </cell>
          <cell r="C13589">
            <v>1.18</v>
          </cell>
          <cell r="D13589">
            <v>1.68</v>
          </cell>
          <cell r="E13589">
            <v>0.61485000000000001</v>
          </cell>
        </row>
        <row r="13590">
          <cell r="A13590" t="str">
            <v>B4096</v>
          </cell>
          <cell r="B13590" t="str">
            <v>GASKET</v>
          </cell>
          <cell r="C13590">
            <v>0.46</v>
          </cell>
          <cell r="D13590">
            <v>0.66</v>
          </cell>
          <cell r="E13590">
            <v>8.3199999999999996E-2</v>
          </cell>
        </row>
        <row r="13591">
          <cell r="A13591" t="str">
            <v>B4104</v>
          </cell>
          <cell r="B13591" t="str">
            <v>BUSHING,ROCKER ARM</v>
          </cell>
          <cell r="C13591">
            <v>23.46</v>
          </cell>
          <cell r="D13591">
            <v>33.51</v>
          </cell>
          <cell r="E13591">
            <v>5.0917500000000002</v>
          </cell>
        </row>
        <row r="13592">
          <cell r="A13592" t="str">
            <v>B4114</v>
          </cell>
          <cell r="B13592" t="str">
            <v>SCREW ADJ SLEEVE</v>
          </cell>
          <cell r="C13592">
            <v>9.39</v>
          </cell>
          <cell r="D13592">
            <v>13.42</v>
          </cell>
          <cell r="E13592">
            <v>6.8639999999999999</v>
          </cell>
        </row>
        <row r="13593">
          <cell r="A13593" t="str">
            <v>B4171</v>
          </cell>
          <cell r="B13593" t="str">
            <v>PLUG,EXP,1,BRASS</v>
          </cell>
          <cell r="C13593">
            <v>12.39</v>
          </cell>
          <cell r="D13593">
            <v>17.7</v>
          </cell>
          <cell r="E13593">
            <v>5.46</v>
          </cell>
        </row>
        <row r="13594">
          <cell r="A13594" t="str">
            <v>B4171B</v>
          </cell>
          <cell r="B13594" t="str">
            <v>PLUG,EXP,,BRASS</v>
          </cell>
          <cell r="C13594">
            <v>2.2000000000000002</v>
          </cell>
          <cell r="D13594">
            <v>3.15</v>
          </cell>
          <cell r="E13594">
            <v>1.482</v>
          </cell>
        </row>
        <row r="13595">
          <cell r="A13595" t="str">
            <v>B4171C</v>
          </cell>
          <cell r="B13595" t="str">
            <v>PLUG,EXP,1,STEEL</v>
          </cell>
          <cell r="C13595">
            <v>5.55</v>
          </cell>
          <cell r="D13595">
            <v>7.93</v>
          </cell>
          <cell r="E13595">
            <v>3.64</v>
          </cell>
        </row>
        <row r="13596">
          <cell r="A13596" t="str">
            <v>B4188</v>
          </cell>
          <cell r="B13596" t="str">
            <v>WASHER17/64X3/8X1/32</v>
          </cell>
          <cell r="C13596">
            <v>0.36</v>
          </cell>
          <cell r="D13596">
            <v>0.51</v>
          </cell>
          <cell r="E13596">
            <v>6.4479999999999996E-2</v>
          </cell>
        </row>
        <row r="13597">
          <cell r="A13597" t="str">
            <v>B420</v>
          </cell>
          <cell r="B13597" t="str">
            <v>COVER TIMING</v>
          </cell>
          <cell r="C13597">
            <v>7.64</v>
          </cell>
          <cell r="D13597">
            <v>10.91</v>
          </cell>
          <cell r="E13597">
            <v>3.0367999999999999</v>
          </cell>
        </row>
        <row r="13598">
          <cell r="A13598" t="str">
            <v>B4203</v>
          </cell>
          <cell r="B13598" t="str">
            <v>PIN,DOWEL,.745X1.44</v>
          </cell>
          <cell r="C13598">
            <v>1.52</v>
          </cell>
          <cell r="D13598">
            <v>2.17</v>
          </cell>
          <cell r="E13598">
            <v>0.92559999999999998</v>
          </cell>
        </row>
        <row r="13599">
          <cell r="A13599" t="str">
            <v>B421</v>
          </cell>
          <cell r="B13599" t="str">
            <v>POINTER TIMING</v>
          </cell>
          <cell r="C13599">
            <v>13.26</v>
          </cell>
          <cell r="D13599">
            <v>18.940000000000001</v>
          </cell>
          <cell r="E13599">
            <v>2.4544000000000001</v>
          </cell>
        </row>
        <row r="13600">
          <cell r="A13600" t="str">
            <v>B4296A</v>
          </cell>
          <cell r="B13600" t="str">
            <v>CAP, OIL FILLER</v>
          </cell>
          <cell r="C13600">
            <v>15.27</v>
          </cell>
          <cell r="D13600">
            <v>21.81</v>
          </cell>
          <cell r="E13600">
            <v>9.2975999999999992</v>
          </cell>
        </row>
        <row r="13601">
          <cell r="A13601" t="str">
            <v>B432</v>
          </cell>
          <cell r="B13601" t="str">
            <v>PLUG,EXP,1 1/4,BRASS</v>
          </cell>
          <cell r="C13601">
            <v>2.59</v>
          </cell>
          <cell r="D13601">
            <v>3.7</v>
          </cell>
          <cell r="E13601">
            <v>1.71018</v>
          </cell>
        </row>
        <row r="13602">
          <cell r="A13602" t="str">
            <v>B4367</v>
          </cell>
          <cell r="B13602" t="str">
            <v>BEARING, BALL</v>
          </cell>
          <cell r="C13602">
            <v>2.87</v>
          </cell>
          <cell r="D13602">
            <v>4.0999999999999996</v>
          </cell>
          <cell r="E13602">
            <v>1.9863999999999999</v>
          </cell>
        </row>
        <row r="13603">
          <cell r="A13603" t="str">
            <v>B4368</v>
          </cell>
          <cell r="B13603" t="str">
            <v>BEARING BALL</v>
          </cell>
          <cell r="C13603">
            <v>15.24</v>
          </cell>
          <cell r="D13603">
            <v>21.77</v>
          </cell>
          <cell r="E13603">
            <v>7.8520000000000003</v>
          </cell>
        </row>
        <row r="13604">
          <cell r="A13604" t="str">
            <v>B4388</v>
          </cell>
          <cell r="B13604" t="str">
            <v>STUD,GR5,.50X2.19 LG</v>
          </cell>
          <cell r="C13604">
            <v>4.78</v>
          </cell>
          <cell r="D13604">
            <v>6.83</v>
          </cell>
          <cell r="E13604">
            <v>1.4352</v>
          </cell>
        </row>
        <row r="13605">
          <cell r="A13605" t="str">
            <v>B4486</v>
          </cell>
          <cell r="B13605" t="str">
            <v>GASKET</v>
          </cell>
          <cell r="C13605">
            <v>0.32</v>
          </cell>
          <cell r="D13605">
            <v>0.45</v>
          </cell>
          <cell r="E13605">
            <v>0.2288</v>
          </cell>
        </row>
        <row r="13606">
          <cell r="A13606" t="str">
            <v>B4603</v>
          </cell>
          <cell r="B13606" t="str">
            <v>GASKET</v>
          </cell>
          <cell r="C13606">
            <v>0.34</v>
          </cell>
          <cell r="D13606">
            <v>0.48</v>
          </cell>
          <cell r="E13606">
            <v>7.8100000000000003E-2</v>
          </cell>
        </row>
        <row r="13607">
          <cell r="A13607" t="str">
            <v>B4638H</v>
          </cell>
          <cell r="B13607" t="str">
            <v>CYLINDER SLEEVE PACKING RING</v>
          </cell>
          <cell r="C13607">
            <v>8.01</v>
          </cell>
          <cell r="D13607">
            <v>11.44</v>
          </cell>
          <cell r="E13607">
            <v>1.3415999999999999</v>
          </cell>
        </row>
        <row r="13608">
          <cell r="A13608" t="str">
            <v>B4640</v>
          </cell>
          <cell r="B13608" t="str">
            <v>WASHR.391X1.125X13GA</v>
          </cell>
          <cell r="C13608">
            <v>26.13</v>
          </cell>
          <cell r="D13608">
            <v>37.33</v>
          </cell>
          <cell r="E13608">
            <v>16.154319999999998</v>
          </cell>
        </row>
        <row r="13609">
          <cell r="A13609" t="str">
            <v>B4653A</v>
          </cell>
          <cell r="B13609" t="str">
            <v>GASKET ROCKER COVER</v>
          </cell>
          <cell r="C13609">
            <v>7.86</v>
          </cell>
          <cell r="D13609">
            <v>11.23</v>
          </cell>
          <cell r="E13609">
            <v>5.3040000000000003</v>
          </cell>
        </row>
        <row r="13610">
          <cell r="A13610" t="str">
            <v>B4658E</v>
          </cell>
          <cell r="B13610" t="str">
            <v>GASKET</v>
          </cell>
          <cell r="C13610">
            <v>18.73</v>
          </cell>
          <cell r="D13610">
            <v>26.76</v>
          </cell>
          <cell r="E13610">
            <v>12.635999999999999</v>
          </cell>
        </row>
        <row r="13611">
          <cell r="A13611" t="str">
            <v>B4660B</v>
          </cell>
          <cell r="B13611" t="str">
            <v>GASKET INT MANIFOLD</v>
          </cell>
          <cell r="C13611">
            <v>9.26</v>
          </cell>
          <cell r="D13611">
            <v>13.22</v>
          </cell>
          <cell r="E13611">
            <v>6.24</v>
          </cell>
        </row>
        <row r="13612">
          <cell r="A13612" t="str">
            <v>B4668</v>
          </cell>
          <cell r="B13612" t="str">
            <v>SOCKET PUSH ROD</v>
          </cell>
          <cell r="C13612">
            <v>34.43</v>
          </cell>
          <cell r="D13612">
            <v>49.18</v>
          </cell>
          <cell r="E13612">
            <v>24.6584</v>
          </cell>
        </row>
        <row r="13613">
          <cell r="A13613" t="str">
            <v>B4672</v>
          </cell>
          <cell r="B13613" t="str">
            <v>GASKET</v>
          </cell>
          <cell r="C13613">
            <v>0.55000000000000004</v>
          </cell>
          <cell r="D13613">
            <v>0.79</v>
          </cell>
          <cell r="E13613">
            <v>0.37440000000000001</v>
          </cell>
        </row>
        <row r="13614">
          <cell r="A13614" t="str">
            <v>B471</v>
          </cell>
          <cell r="B13614" t="str">
            <v>NUTCHD3/4X1/2-20X5/8</v>
          </cell>
          <cell r="C13614">
            <v>4.7</v>
          </cell>
          <cell r="D13614">
            <v>6.72</v>
          </cell>
          <cell r="E13614">
            <v>3.1720000000000002</v>
          </cell>
        </row>
        <row r="13615">
          <cell r="A13615" t="str">
            <v>B476</v>
          </cell>
          <cell r="B13615" t="str">
            <v>WASHER13/16IDX2X3/16</v>
          </cell>
          <cell r="C13615">
            <v>3.96</v>
          </cell>
          <cell r="D13615">
            <v>5.66</v>
          </cell>
          <cell r="E13615">
            <v>2.6728000000000001</v>
          </cell>
        </row>
        <row r="13616">
          <cell r="A13616" t="str">
            <v>B4827</v>
          </cell>
          <cell r="B13616" t="str">
            <v>WASHR,.39X.69X.12</v>
          </cell>
          <cell r="C13616">
            <v>2.14</v>
          </cell>
          <cell r="D13616">
            <v>3.06</v>
          </cell>
          <cell r="E13616">
            <v>0.66559999999999997</v>
          </cell>
        </row>
        <row r="13617">
          <cell r="A13617" t="str">
            <v>B4847</v>
          </cell>
          <cell r="B13617" t="str">
            <v>WASHER.781X1.312X1/8</v>
          </cell>
          <cell r="C13617">
            <v>1.73</v>
          </cell>
          <cell r="D13617">
            <v>2.48</v>
          </cell>
          <cell r="E13617">
            <v>0.89232</v>
          </cell>
        </row>
        <row r="13618">
          <cell r="A13618" t="str">
            <v>B4852</v>
          </cell>
          <cell r="B13618" t="str">
            <v>SPRING</v>
          </cell>
          <cell r="C13618">
            <v>64.27</v>
          </cell>
          <cell r="D13618">
            <v>91.82</v>
          </cell>
          <cell r="E13618">
            <v>22.827999999999999</v>
          </cell>
        </row>
        <row r="13619">
          <cell r="A13619" t="str">
            <v>B4854A</v>
          </cell>
          <cell r="B13619" t="str">
            <v>GASKET</v>
          </cell>
          <cell r="C13619">
            <v>0.26</v>
          </cell>
          <cell r="D13619">
            <v>0.36</v>
          </cell>
          <cell r="E13619">
            <v>0.13103999999999999</v>
          </cell>
        </row>
        <row r="13620">
          <cell r="A13620" t="str">
            <v>B4855</v>
          </cell>
          <cell r="B13620" t="str">
            <v>GASKET</v>
          </cell>
          <cell r="C13620">
            <v>0.8</v>
          </cell>
          <cell r="D13620">
            <v>1.1399999999999999</v>
          </cell>
          <cell r="E13620">
            <v>0.14404</v>
          </cell>
        </row>
        <row r="13621">
          <cell r="A13621" t="str">
            <v>B4945A</v>
          </cell>
          <cell r="B13621" t="str">
            <v>BEARING BALL</v>
          </cell>
          <cell r="C13621">
            <v>56.95</v>
          </cell>
          <cell r="D13621">
            <v>81.349999999999994</v>
          </cell>
          <cell r="E13621">
            <v>11.752000000000001</v>
          </cell>
        </row>
        <row r="13622">
          <cell r="A13622" t="str">
            <v>B4998</v>
          </cell>
          <cell r="B13622" t="str">
            <v>BAFFLE BREATHER PIPE</v>
          </cell>
          <cell r="C13622">
            <v>1.28</v>
          </cell>
          <cell r="D13622">
            <v>1.83</v>
          </cell>
          <cell r="E13622">
            <v>0.86319999999999997</v>
          </cell>
        </row>
        <row r="13623">
          <cell r="A13623" t="str">
            <v>B5004</v>
          </cell>
          <cell r="B13623" t="str">
            <v>NUTMAGGEAR5/8-18X1/4</v>
          </cell>
          <cell r="C13623">
            <v>6.54</v>
          </cell>
          <cell r="D13623">
            <v>9.34</v>
          </cell>
          <cell r="E13623">
            <v>1.9136</v>
          </cell>
        </row>
        <row r="13624">
          <cell r="A13624" t="str">
            <v>B5052B</v>
          </cell>
          <cell r="B13624" t="str">
            <v>GASKET,GAGE CARB.22X.44X.06</v>
          </cell>
          <cell r="C13624">
            <v>0.13</v>
          </cell>
          <cell r="D13624">
            <v>0.18</v>
          </cell>
          <cell r="E13624">
            <v>7.2800000000000004E-2</v>
          </cell>
        </row>
        <row r="13625">
          <cell r="A13625" t="str">
            <v>B5154</v>
          </cell>
          <cell r="B13625" t="str">
            <v>HOSE 1.00 ID X 2.50</v>
          </cell>
          <cell r="C13625">
            <v>4.18</v>
          </cell>
          <cell r="D13625">
            <v>5.97</v>
          </cell>
          <cell r="E13625">
            <v>2.548</v>
          </cell>
        </row>
        <row r="13626">
          <cell r="A13626" t="str">
            <v>B5220</v>
          </cell>
          <cell r="B13626" t="str">
            <v>STUD,GR8,.625X2.38LG</v>
          </cell>
          <cell r="C13626">
            <v>47.08</v>
          </cell>
          <cell r="D13626">
            <v>67.260000000000005</v>
          </cell>
          <cell r="E13626">
            <v>25.896000000000001</v>
          </cell>
        </row>
        <row r="13627">
          <cell r="A13627" t="str">
            <v>B5253D</v>
          </cell>
          <cell r="B13627" t="str">
            <v>PIPE,3/4 X 1.75 TBE</v>
          </cell>
          <cell r="C13627">
            <v>1.43</v>
          </cell>
          <cell r="D13627">
            <v>2.04</v>
          </cell>
          <cell r="E13627">
            <v>0.88400000000000001</v>
          </cell>
        </row>
        <row r="13628">
          <cell r="A13628" t="str">
            <v>B536</v>
          </cell>
          <cell r="B13628" t="str">
            <v>PLUG,EXP,.50,BRASS</v>
          </cell>
          <cell r="C13628">
            <v>10.41</v>
          </cell>
          <cell r="D13628">
            <v>14.88</v>
          </cell>
          <cell r="E13628">
            <v>5.3663999999999996</v>
          </cell>
        </row>
        <row r="13629">
          <cell r="A13629" t="str">
            <v>B5405B</v>
          </cell>
          <cell r="B13629" t="str">
            <v>PLUG RESTRICTOR</v>
          </cell>
          <cell r="C13629">
            <v>19.87</v>
          </cell>
          <cell r="D13629">
            <v>28.39</v>
          </cell>
          <cell r="E13629">
            <v>19.841539999999998</v>
          </cell>
        </row>
        <row r="13630">
          <cell r="A13630" t="str">
            <v>B5431</v>
          </cell>
          <cell r="B13630" t="str">
            <v>BEARING,BALL</v>
          </cell>
          <cell r="C13630">
            <v>3.82</v>
          </cell>
          <cell r="D13630">
            <v>5.46</v>
          </cell>
          <cell r="E13630">
            <v>2.1631999999999998</v>
          </cell>
        </row>
        <row r="13631">
          <cell r="A13631" t="str">
            <v>B5456</v>
          </cell>
          <cell r="B13631" t="str">
            <v>1 GROOV PIN 1/8 X7/8</v>
          </cell>
          <cell r="C13631">
            <v>0.03</v>
          </cell>
          <cell r="D13631">
            <v>0.04</v>
          </cell>
          <cell r="E13631">
            <v>1.814E-2</v>
          </cell>
        </row>
        <row r="13632">
          <cell r="A13632" t="str">
            <v>B5526</v>
          </cell>
          <cell r="B13632" t="str">
            <v>CONNECTOR UNION</v>
          </cell>
          <cell r="C13632">
            <v>1.36</v>
          </cell>
          <cell r="D13632">
            <v>1.94</v>
          </cell>
          <cell r="E13632">
            <v>0.84419999999999995</v>
          </cell>
        </row>
        <row r="13633">
          <cell r="A13633" t="str">
            <v>B5559</v>
          </cell>
          <cell r="B13633" t="str">
            <v>WASHER,.53X.94X.03</v>
          </cell>
          <cell r="C13633">
            <v>1.1299999999999999</v>
          </cell>
          <cell r="D13633">
            <v>1.62</v>
          </cell>
          <cell r="E13633">
            <v>0.2288</v>
          </cell>
        </row>
        <row r="13634">
          <cell r="A13634" t="str">
            <v>B557A</v>
          </cell>
          <cell r="B13634" t="str">
            <v>STICK,THREAD CUTTING SCREW</v>
          </cell>
          <cell r="C13634">
            <v>0.19</v>
          </cell>
          <cell r="D13634">
            <v>0.28000000000000003</v>
          </cell>
          <cell r="E13634">
            <v>9.7839999999999996E-2</v>
          </cell>
        </row>
        <row r="13635">
          <cell r="A13635" t="str">
            <v>B557D</v>
          </cell>
          <cell r="B13635" t="str">
            <v>PIN ESCUTCHEON</v>
          </cell>
          <cell r="C13635">
            <v>0.09</v>
          </cell>
          <cell r="D13635">
            <v>0.13</v>
          </cell>
          <cell r="E13635">
            <v>6.0319999999999999E-2</v>
          </cell>
        </row>
        <row r="13636">
          <cell r="A13636" t="str">
            <v>B5581</v>
          </cell>
          <cell r="B13636" t="str">
            <v>PIPE PLUG</v>
          </cell>
          <cell r="C13636">
            <v>0.12</v>
          </cell>
          <cell r="D13636">
            <v>0.17</v>
          </cell>
          <cell r="E13636">
            <v>8.2369999999999999E-2</v>
          </cell>
        </row>
        <row r="13637">
          <cell r="A13637" t="str">
            <v>B565</v>
          </cell>
          <cell r="B13637" t="str">
            <v>PIN,DOWEL .312X.62LG</v>
          </cell>
          <cell r="C13637">
            <v>1.43</v>
          </cell>
          <cell r="D13637">
            <v>2.04</v>
          </cell>
          <cell r="E13637">
            <v>0.3952</v>
          </cell>
        </row>
        <row r="13638">
          <cell r="A13638" t="str">
            <v>B5655</v>
          </cell>
          <cell r="B13638" t="str">
            <v>SHIM,.41X.81X.016THK</v>
          </cell>
          <cell r="C13638">
            <v>26.24</v>
          </cell>
          <cell r="D13638">
            <v>37.49</v>
          </cell>
          <cell r="E13638">
            <v>13.52</v>
          </cell>
        </row>
        <row r="13639">
          <cell r="A13639" t="str">
            <v>B5655A</v>
          </cell>
          <cell r="B13639" t="str">
            <v>SHIM,.41X.81X.003THK</v>
          </cell>
          <cell r="C13639">
            <v>46.92</v>
          </cell>
          <cell r="D13639">
            <v>67.03</v>
          </cell>
          <cell r="E13639">
            <v>30.16</v>
          </cell>
        </row>
        <row r="13640">
          <cell r="A13640" t="str">
            <v>B5655B</v>
          </cell>
          <cell r="B13640" t="str">
            <v>SHIM</v>
          </cell>
          <cell r="C13640">
            <v>20</v>
          </cell>
          <cell r="D13640">
            <v>28.57</v>
          </cell>
          <cell r="E13640">
            <v>6.76</v>
          </cell>
        </row>
        <row r="13641">
          <cell r="A13641" t="str">
            <v>B567</v>
          </cell>
          <cell r="B13641" t="str">
            <v>ELBOW,STREET,1/8,BR</v>
          </cell>
          <cell r="C13641">
            <v>7.88</v>
          </cell>
          <cell r="D13641">
            <v>11.26</v>
          </cell>
          <cell r="E13641">
            <v>5.3144</v>
          </cell>
        </row>
        <row r="13642">
          <cell r="A13642" t="str">
            <v>B5764</v>
          </cell>
          <cell r="B13642" t="str">
            <v>STUD,CYL.HOLD DOWN.5X2.88 LG</v>
          </cell>
          <cell r="C13642">
            <v>14.45</v>
          </cell>
          <cell r="D13642">
            <v>20.64</v>
          </cell>
          <cell r="E13642">
            <v>12.272</v>
          </cell>
        </row>
        <row r="13643">
          <cell r="A13643" t="str">
            <v>B577</v>
          </cell>
          <cell r="B13643" t="str">
            <v>CUP GREASE</v>
          </cell>
          <cell r="C13643">
            <v>19.38</v>
          </cell>
          <cell r="D13643">
            <v>27.69</v>
          </cell>
          <cell r="E13643">
            <v>8.2680000000000007</v>
          </cell>
        </row>
        <row r="13644">
          <cell r="A13644" t="str">
            <v>B5827</v>
          </cell>
          <cell r="B13644" t="str">
            <v>BUSH,RED,.38-.12</v>
          </cell>
          <cell r="C13644">
            <v>1.35</v>
          </cell>
          <cell r="D13644">
            <v>1.92</v>
          </cell>
          <cell r="E13644">
            <v>0.28079999999999999</v>
          </cell>
        </row>
        <row r="13645">
          <cell r="A13645" t="str">
            <v>B5842C</v>
          </cell>
          <cell r="B13645" t="str">
            <v>CLIP,.81DIAX.44 SCR</v>
          </cell>
          <cell r="C13645">
            <v>5.05</v>
          </cell>
          <cell r="D13645">
            <v>7.21</v>
          </cell>
          <cell r="E13645">
            <v>1.3832</v>
          </cell>
        </row>
        <row r="13646">
          <cell r="A13646" t="str">
            <v>B5871</v>
          </cell>
          <cell r="B13646" t="str">
            <v>ELBOW,PIPE,90DEG,.12</v>
          </cell>
          <cell r="C13646">
            <v>0.91</v>
          </cell>
          <cell r="D13646">
            <v>1.3</v>
          </cell>
          <cell r="E13646">
            <v>0.56159999999999999</v>
          </cell>
        </row>
        <row r="13647">
          <cell r="A13647" t="str">
            <v>B5949</v>
          </cell>
          <cell r="B13647" t="str">
            <v>BEARING,BALL</v>
          </cell>
          <cell r="C13647">
            <v>1.91</v>
          </cell>
          <cell r="D13647">
            <v>2.72</v>
          </cell>
          <cell r="E13647">
            <v>1.0711999999999999</v>
          </cell>
        </row>
        <row r="13648">
          <cell r="A13648" t="str">
            <v>B5977</v>
          </cell>
          <cell r="B13648" t="str">
            <v>PIN,DOWEL .234X.62LG</v>
          </cell>
          <cell r="C13648">
            <v>9.6</v>
          </cell>
          <cell r="D13648">
            <v>13.71</v>
          </cell>
          <cell r="E13648">
            <v>2.2360000000000002</v>
          </cell>
        </row>
        <row r="13649">
          <cell r="A13649" t="str">
            <v>B5977A</v>
          </cell>
          <cell r="B13649" t="str">
            <v>PIN,DOWEL .25X.62LG</v>
          </cell>
          <cell r="C13649">
            <v>0.17</v>
          </cell>
          <cell r="D13649">
            <v>0.24</v>
          </cell>
          <cell r="E13649">
            <v>0.104</v>
          </cell>
        </row>
        <row r="13650">
          <cell r="A13650" t="str">
            <v>B5990A</v>
          </cell>
          <cell r="B13650" t="str">
            <v>STUD,GR8,.50X6 LG</v>
          </cell>
          <cell r="C13650">
            <v>24.48</v>
          </cell>
          <cell r="D13650">
            <v>34.97</v>
          </cell>
          <cell r="E13650">
            <v>6.8952</v>
          </cell>
        </row>
        <row r="13651">
          <cell r="A13651" t="str">
            <v>B6280</v>
          </cell>
          <cell r="B13651" t="str">
            <v>BUSH,RED,.75X.375</v>
          </cell>
          <cell r="C13651">
            <v>1.28</v>
          </cell>
          <cell r="D13651">
            <v>1.82</v>
          </cell>
          <cell r="E13651">
            <v>0.67600000000000005</v>
          </cell>
        </row>
        <row r="13652">
          <cell r="A13652" t="str">
            <v>B635</v>
          </cell>
          <cell r="B13652" t="str">
            <v>GASKET</v>
          </cell>
          <cell r="C13652">
            <v>5.71</v>
          </cell>
          <cell r="D13652">
            <v>8.16</v>
          </cell>
          <cell r="E13652">
            <v>0.98695999999999995</v>
          </cell>
        </row>
        <row r="13653">
          <cell r="A13653" t="str">
            <v>B6417</v>
          </cell>
          <cell r="B13653" t="str">
            <v>PLUG,EXP,1.75,BRASS</v>
          </cell>
          <cell r="C13653">
            <v>6.7</v>
          </cell>
          <cell r="D13653">
            <v>9.57</v>
          </cell>
          <cell r="E13653">
            <v>2.3919999999999999</v>
          </cell>
        </row>
        <row r="13654">
          <cell r="A13654" t="str">
            <v>B6466A</v>
          </cell>
          <cell r="B13654" t="str">
            <v>LOCK SPRING RET</v>
          </cell>
          <cell r="C13654">
            <v>2.2599999999999998</v>
          </cell>
          <cell r="D13654">
            <v>3.23</v>
          </cell>
          <cell r="E13654">
            <v>0.82991999999999999</v>
          </cell>
        </row>
        <row r="13655">
          <cell r="A13655" t="str">
            <v>B659</v>
          </cell>
          <cell r="B13655" t="str">
            <v>NUTEXHMFD7/16-20X3/8</v>
          </cell>
          <cell r="C13655">
            <v>0.82</v>
          </cell>
          <cell r="D13655">
            <v>1.17</v>
          </cell>
          <cell r="E13655">
            <v>0.55193000000000003</v>
          </cell>
        </row>
        <row r="13656">
          <cell r="A13656" t="str">
            <v>B6610</v>
          </cell>
          <cell r="B13656" t="str">
            <v>RET VALVE SPRING IN</v>
          </cell>
          <cell r="C13656">
            <v>68.33</v>
          </cell>
          <cell r="D13656">
            <v>97.61</v>
          </cell>
          <cell r="E13656">
            <v>32.89246</v>
          </cell>
        </row>
        <row r="13657">
          <cell r="A13657" t="str">
            <v>B6634</v>
          </cell>
          <cell r="B13657" t="str">
            <v>STUD,GR5,.38X1.38LG</v>
          </cell>
          <cell r="C13657">
            <v>3.63</v>
          </cell>
          <cell r="D13657">
            <v>5.19</v>
          </cell>
          <cell r="E13657">
            <v>3.3904000000000001</v>
          </cell>
        </row>
        <row r="13658">
          <cell r="A13658" t="str">
            <v>B6649</v>
          </cell>
          <cell r="B13658" t="str">
            <v>END GOV ROD</v>
          </cell>
          <cell r="C13658">
            <v>28</v>
          </cell>
          <cell r="D13658">
            <v>40</v>
          </cell>
          <cell r="E13658">
            <v>5.8967999999999998</v>
          </cell>
        </row>
        <row r="13659">
          <cell r="A13659" t="str">
            <v>B6649A</v>
          </cell>
          <cell r="B13659" t="str">
            <v>END GOV ROD</v>
          </cell>
          <cell r="C13659">
            <v>48</v>
          </cell>
          <cell r="D13659">
            <v>68.569999999999993</v>
          </cell>
          <cell r="E13659">
            <v>17.628</v>
          </cell>
        </row>
        <row r="13660">
          <cell r="A13660" t="str">
            <v>B6667B</v>
          </cell>
          <cell r="B13660" t="str">
            <v>PIN ROD END</v>
          </cell>
          <cell r="C13660">
            <v>4.6399999999999997</v>
          </cell>
          <cell r="D13660">
            <v>6.63</v>
          </cell>
          <cell r="E13660">
            <v>2.3919999999999999</v>
          </cell>
        </row>
        <row r="13661">
          <cell r="A13661" t="str">
            <v>B6717</v>
          </cell>
          <cell r="B13661" t="str">
            <v>WASH25/64X11/16X19GA</v>
          </cell>
          <cell r="C13661">
            <v>0.34</v>
          </cell>
          <cell r="D13661">
            <v>0.49</v>
          </cell>
          <cell r="E13661">
            <v>0.20799999999999999</v>
          </cell>
        </row>
        <row r="13662">
          <cell r="A13662" t="str">
            <v>B6723</v>
          </cell>
          <cell r="B13662" t="str">
            <v>CONNECTOR UNION</v>
          </cell>
          <cell r="C13662">
            <v>4.78</v>
          </cell>
          <cell r="D13662">
            <v>6.82</v>
          </cell>
          <cell r="E13662">
            <v>3.2240000000000002</v>
          </cell>
        </row>
        <row r="13663">
          <cell r="A13663" t="str">
            <v>B6783D</v>
          </cell>
          <cell r="B13663" t="str">
            <v>BUSHING</v>
          </cell>
          <cell r="C13663">
            <v>9.6</v>
          </cell>
          <cell r="D13663">
            <v>13.71</v>
          </cell>
          <cell r="E13663">
            <v>5.9317399999999996</v>
          </cell>
        </row>
        <row r="13664">
          <cell r="A13664" t="str">
            <v>B6785</v>
          </cell>
          <cell r="B13664" t="str">
            <v>END ROD</v>
          </cell>
          <cell r="C13664">
            <v>58.73</v>
          </cell>
          <cell r="D13664">
            <v>83.9</v>
          </cell>
          <cell r="E13664">
            <v>56.767009999999999</v>
          </cell>
        </row>
        <row r="13665">
          <cell r="A13665" t="str">
            <v>B6849</v>
          </cell>
          <cell r="B13665" t="str">
            <v>NUT STOP,.25-20X.38</v>
          </cell>
          <cell r="C13665">
            <v>0.75</v>
          </cell>
          <cell r="D13665">
            <v>1.08</v>
          </cell>
          <cell r="E13665">
            <v>0.13234000000000001</v>
          </cell>
        </row>
        <row r="13666">
          <cell r="A13666" t="str">
            <v>B6849A</v>
          </cell>
          <cell r="B13666" t="str">
            <v>NUT,STOP,.25-20X.28</v>
          </cell>
          <cell r="C13666">
            <v>0.12</v>
          </cell>
          <cell r="D13666">
            <v>0.17</v>
          </cell>
          <cell r="E13666">
            <v>7.2800000000000004E-2</v>
          </cell>
        </row>
        <row r="13667">
          <cell r="A13667" t="str">
            <v>B6925</v>
          </cell>
          <cell r="B13667" t="str">
            <v>WASHERFELT7/321D1/16</v>
          </cell>
          <cell r="C13667">
            <v>0.54</v>
          </cell>
          <cell r="D13667">
            <v>0.77</v>
          </cell>
          <cell r="E13667">
            <v>0.28079999999999999</v>
          </cell>
        </row>
        <row r="13668">
          <cell r="A13668" t="str">
            <v>B6933</v>
          </cell>
          <cell r="B13668" t="str">
            <v>NUT HEX 3/8-24X21/64</v>
          </cell>
          <cell r="C13668">
            <v>0.06</v>
          </cell>
          <cell r="D13668">
            <v>0.09</v>
          </cell>
          <cell r="E13668">
            <v>3.3279999999999997E-2</v>
          </cell>
        </row>
        <row r="13669">
          <cell r="A13669" t="str">
            <v>B6933A</v>
          </cell>
          <cell r="B13669" t="str">
            <v>NUT HEX 3/8-24X21/64</v>
          </cell>
          <cell r="C13669">
            <v>0.77</v>
          </cell>
          <cell r="D13669">
            <v>1.1100000000000001</v>
          </cell>
          <cell r="E13669">
            <v>0.52312000000000003</v>
          </cell>
        </row>
        <row r="13670">
          <cell r="A13670" t="str">
            <v>B6935A</v>
          </cell>
          <cell r="B13670" t="str">
            <v>BEARING BALL</v>
          </cell>
          <cell r="C13670">
            <v>3.55</v>
          </cell>
          <cell r="D13670">
            <v>5.07</v>
          </cell>
          <cell r="E13670">
            <v>1.8304</v>
          </cell>
        </row>
        <row r="13671">
          <cell r="A13671" t="str">
            <v>B6980A</v>
          </cell>
          <cell r="B13671" t="str">
            <v>BEARING BALL</v>
          </cell>
          <cell r="C13671">
            <v>24.97</v>
          </cell>
          <cell r="D13671">
            <v>35.67</v>
          </cell>
          <cell r="E13671">
            <v>4.7111999999999998</v>
          </cell>
        </row>
        <row r="13672">
          <cell r="A13672" t="str">
            <v>B7106</v>
          </cell>
          <cell r="B13672" t="str">
            <v>FITTING,.188REST,.12</v>
          </cell>
          <cell r="C13672">
            <v>46.48</v>
          </cell>
          <cell r="D13672">
            <v>66.400000000000006</v>
          </cell>
          <cell r="E13672">
            <v>36.566400000000002</v>
          </cell>
        </row>
        <row r="13673">
          <cell r="A13673" t="str">
            <v>B7106B</v>
          </cell>
          <cell r="B13673" t="str">
            <v>ADAPT,.028 REST,.12</v>
          </cell>
          <cell r="C13673">
            <v>2.4300000000000002</v>
          </cell>
          <cell r="D13673">
            <v>3.47</v>
          </cell>
          <cell r="E13673">
            <v>1.7784</v>
          </cell>
        </row>
        <row r="13674">
          <cell r="A13674" t="str">
            <v>B7106C</v>
          </cell>
          <cell r="B13674" t="str">
            <v>FITTING,.038REST,.12</v>
          </cell>
          <cell r="C13674">
            <v>10.53</v>
          </cell>
          <cell r="D13674">
            <v>15.05</v>
          </cell>
          <cell r="E13674">
            <v>10.23014</v>
          </cell>
        </row>
        <row r="13675">
          <cell r="A13675" t="str">
            <v>B715</v>
          </cell>
          <cell r="B13675" t="str">
            <v>SPACER,.53IDX1X.5LG</v>
          </cell>
          <cell r="C13675">
            <v>4.62</v>
          </cell>
          <cell r="D13675">
            <v>6.6</v>
          </cell>
          <cell r="E13675">
            <v>0.79039999999999999</v>
          </cell>
        </row>
        <row r="13676">
          <cell r="A13676" t="str">
            <v>B7164</v>
          </cell>
          <cell r="B13676" t="str">
            <v>STUD,GR5,.50X1.88 LG</v>
          </cell>
          <cell r="C13676">
            <v>7.25</v>
          </cell>
          <cell r="D13676">
            <v>10.36</v>
          </cell>
          <cell r="E13676">
            <v>4.8879999999999999</v>
          </cell>
        </row>
        <row r="13677">
          <cell r="A13677" t="str">
            <v>B7182</v>
          </cell>
          <cell r="B13677" t="str">
            <v>TAPER VALVE SPRING</v>
          </cell>
          <cell r="C13677">
            <v>0.02</v>
          </cell>
          <cell r="D13677">
            <v>0.02</v>
          </cell>
          <cell r="E13677">
            <v>1.04E-2</v>
          </cell>
        </row>
        <row r="13678">
          <cell r="A13678" t="str">
            <v>B7255</v>
          </cell>
          <cell r="B13678" t="str">
            <v>WASHER</v>
          </cell>
          <cell r="C13678">
            <v>7.25</v>
          </cell>
          <cell r="D13678">
            <v>10.36</v>
          </cell>
          <cell r="E13678">
            <v>4.8879999999999999</v>
          </cell>
        </row>
        <row r="13679">
          <cell r="A13679" t="str">
            <v>B7356</v>
          </cell>
          <cell r="B13679" t="str">
            <v>SPRING</v>
          </cell>
          <cell r="C13679">
            <v>0.03</v>
          </cell>
          <cell r="D13679">
            <v>0.05</v>
          </cell>
          <cell r="E13679">
            <v>2.4129999999999999E-2</v>
          </cell>
        </row>
        <row r="13680">
          <cell r="A13680" t="str">
            <v>B7368</v>
          </cell>
          <cell r="B13680" t="str">
            <v>RET VALVE SPR EXH</v>
          </cell>
          <cell r="C13680">
            <v>43.85</v>
          </cell>
          <cell r="D13680">
            <v>62.64</v>
          </cell>
          <cell r="E13680">
            <v>23.958100000000002</v>
          </cell>
        </row>
        <row r="13681">
          <cell r="A13681" t="str">
            <v>B7372</v>
          </cell>
          <cell r="B13681" t="str">
            <v>GASKET COPPER</v>
          </cell>
          <cell r="C13681">
            <v>13.17</v>
          </cell>
          <cell r="D13681">
            <v>18.809999999999999</v>
          </cell>
          <cell r="E13681">
            <v>8.5175999999999998</v>
          </cell>
        </row>
        <row r="13682">
          <cell r="A13682" t="str">
            <v>B740120A</v>
          </cell>
          <cell r="B13682" t="str">
            <v>THERMISTOR ASSEMBLY</v>
          </cell>
          <cell r="C13682">
            <v>701.48</v>
          </cell>
          <cell r="D13682">
            <v>1002.11</v>
          </cell>
          <cell r="E13682">
            <v>304.71690000000001</v>
          </cell>
        </row>
        <row r="13683">
          <cell r="A13683" t="str">
            <v>B740225B</v>
          </cell>
          <cell r="B13683" t="str">
            <v>HARNESS ASM. FILTER TO DSM</v>
          </cell>
          <cell r="C13683">
            <v>117.28</v>
          </cell>
          <cell r="D13683">
            <v>167.55</v>
          </cell>
          <cell r="E13683">
            <v>75.888800000000003</v>
          </cell>
        </row>
        <row r="13684">
          <cell r="A13684" t="str">
            <v>B7575</v>
          </cell>
          <cell r="B13684" t="str">
            <v>SPACER,.41X.5X.5LG</v>
          </cell>
          <cell r="C13684">
            <v>4.75</v>
          </cell>
          <cell r="D13684">
            <v>6.79</v>
          </cell>
          <cell r="E13684">
            <v>0.89439999999999997</v>
          </cell>
        </row>
        <row r="13685">
          <cell r="A13685" t="str">
            <v>B7575B</v>
          </cell>
          <cell r="B13685" t="str">
            <v>SPACER,.41X.5X.12LG</v>
          </cell>
          <cell r="C13685">
            <v>7.26</v>
          </cell>
          <cell r="D13685">
            <v>10.37</v>
          </cell>
          <cell r="E13685">
            <v>1.9552</v>
          </cell>
        </row>
        <row r="13686">
          <cell r="A13686" t="str">
            <v>B7575C</v>
          </cell>
          <cell r="B13686" t="str">
            <v>SPACER,.41X.5X.88LG</v>
          </cell>
          <cell r="C13686">
            <v>25.58</v>
          </cell>
          <cell r="D13686">
            <v>36.549999999999997</v>
          </cell>
          <cell r="E13686">
            <v>6.76</v>
          </cell>
        </row>
        <row r="13687">
          <cell r="A13687" t="str">
            <v>B7658</v>
          </cell>
          <cell r="B13687" t="str">
            <v>BUSHING</v>
          </cell>
          <cell r="C13687">
            <v>29.64</v>
          </cell>
          <cell r="D13687">
            <v>42.34</v>
          </cell>
          <cell r="E13687">
            <v>27.497599999999998</v>
          </cell>
        </row>
        <row r="13688">
          <cell r="A13688" t="str">
            <v>B7707</v>
          </cell>
          <cell r="B13688" t="str">
            <v>RING WP THRUST WSHR</v>
          </cell>
          <cell r="C13688">
            <v>3.29</v>
          </cell>
          <cell r="D13688">
            <v>4.71</v>
          </cell>
          <cell r="E13688">
            <v>1.1439999999999999</v>
          </cell>
        </row>
        <row r="13689">
          <cell r="A13689" t="str">
            <v>B7780</v>
          </cell>
          <cell r="B13689" t="str">
            <v>HOSE,1.5IDX1.88X3.12</v>
          </cell>
          <cell r="C13689">
            <v>9.18</v>
          </cell>
          <cell r="D13689">
            <v>13.11</v>
          </cell>
          <cell r="E13689">
            <v>3.2551999999999999</v>
          </cell>
        </row>
        <row r="13690">
          <cell r="A13690" t="str">
            <v>B7804A</v>
          </cell>
          <cell r="B13690" t="str">
            <v>GASKET MANIFOLD</v>
          </cell>
          <cell r="C13690">
            <v>15.28</v>
          </cell>
          <cell r="D13690">
            <v>21.83</v>
          </cell>
          <cell r="E13690">
            <v>3.484</v>
          </cell>
        </row>
        <row r="13691">
          <cell r="A13691" t="str">
            <v>B785</v>
          </cell>
          <cell r="B13691" t="str">
            <v>KEY,SQ.,.375X3.25 LG.</v>
          </cell>
          <cell r="C13691">
            <v>15.21</v>
          </cell>
          <cell r="D13691">
            <v>21.72</v>
          </cell>
          <cell r="E13691">
            <v>10.2544</v>
          </cell>
        </row>
        <row r="13692">
          <cell r="A13692" t="str">
            <v>B7918</v>
          </cell>
          <cell r="B13692" t="str">
            <v>SPACER,.44X1X1.12 LG</v>
          </cell>
          <cell r="C13692">
            <v>8.9</v>
          </cell>
          <cell r="D13692">
            <v>12.71</v>
          </cell>
          <cell r="E13692">
            <v>6.0007999999999999</v>
          </cell>
        </row>
        <row r="13693">
          <cell r="A13693" t="str">
            <v>B7918B</v>
          </cell>
          <cell r="B13693" t="str">
            <v>SPACER,.44X1X1 LG</v>
          </cell>
          <cell r="C13693">
            <v>14.71</v>
          </cell>
          <cell r="D13693">
            <v>21.01</v>
          </cell>
          <cell r="E13693">
            <v>3.5152000000000001</v>
          </cell>
        </row>
        <row r="13694">
          <cell r="A13694" t="str">
            <v>B7918N</v>
          </cell>
          <cell r="B13694" t="str">
            <v>SPACER 1 OD X 2.16L</v>
          </cell>
          <cell r="C13694">
            <v>1.31</v>
          </cell>
          <cell r="D13694">
            <v>1.87</v>
          </cell>
          <cell r="E13694">
            <v>0.88088</v>
          </cell>
        </row>
        <row r="13695">
          <cell r="A13695" t="str">
            <v>B7956</v>
          </cell>
          <cell r="B13695" t="str">
            <v>1 GROOV PIN 3/32X7/8</v>
          </cell>
          <cell r="C13695">
            <v>0.93</v>
          </cell>
          <cell r="D13695">
            <v>1.32</v>
          </cell>
          <cell r="E13695">
            <v>0.624</v>
          </cell>
        </row>
        <row r="13696">
          <cell r="A13696" t="str">
            <v>B7974A</v>
          </cell>
          <cell r="B13696" t="str">
            <v>WASHR31/64X27/32X1/4</v>
          </cell>
          <cell r="C13696">
            <v>1.38</v>
          </cell>
          <cell r="D13696">
            <v>1.98</v>
          </cell>
          <cell r="E13696">
            <v>0.54079999999999995</v>
          </cell>
        </row>
        <row r="13697">
          <cell r="A13697" t="str">
            <v>B7978</v>
          </cell>
          <cell r="B13697" t="str">
            <v>PIN,DOWEL,.125X.75LG</v>
          </cell>
          <cell r="C13697">
            <v>13.69</v>
          </cell>
          <cell r="D13697">
            <v>19.559999999999999</v>
          </cell>
          <cell r="E13697">
            <v>13.588939999999999</v>
          </cell>
        </row>
        <row r="13698">
          <cell r="A13698" t="str">
            <v>B7983</v>
          </cell>
          <cell r="B13698" t="str">
            <v>PLUG,CUP,SALVAGE</v>
          </cell>
          <cell r="C13698">
            <v>0.1</v>
          </cell>
          <cell r="D13698">
            <v>0.15</v>
          </cell>
          <cell r="E13698">
            <v>6.6559999999999994E-2</v>
          </cell>
        </row>
        <row r="13699">
          <cell r="A13699" t="str">
            <v>B8025</v>
          </cell>
          <cell r="B13699" t="str">
            <v>WASHR21/64X13/16X1/8</v>
          </cell>
          <cell r="C13699">
            <v>1.1000000000000001</v>
          </cell>
          <cell r="D13699">
            <v>1.57</v>
          </cell>
          <cell r="E13699">
            <v>0.69679999999999997</v>
          </cell>
        </row>
        <row r="13700">
          <cell r="A13700" t="str">
            <v>B8230</v>
          </cell>
          <cell r="B13700" t="str">
            <v>GASKET COPPER</v>
          </cell>
          <cell r="C13700">
            <v>2.98</v>
          </cell>
          <cell r="D13700">
            <v>4.25</v>
          </cell>
          <cell r="E13700">
            <v>2.2464</v>
          </cell>
        </row>
        <row r="13701">
          <cell r="A13701" t="str">
            <v>B8363</v>
          </cell>
          <cell r="B13701" t="str">
            <v>SHIM,O.&amp; TO C'CASE</v>
          </cell>
          <cell r="C13701">
            <v>6.13</v>
          </cell>
          <cell r="D13701">
            <v>8.76</v>
          </cell>
          <cell r="E13701">
            <v>4.4742899999999999</v>
          </cell>
        </row>
        <row r="13702">
          <cell r="A13702" t="str">
            <v>B839</v>
          </cell>
          <cell r="B13702" t="str">
            <v>STUD,GR8,.50X2.19 LG</v>
          </cell>
          <cell r="C13702">
            <v>12.72</v>
          </cell>
          <cell r="D13702">
            <v>18.170000000000002</v>
          </cell>
          <cell r="E13702">
            <v>7.28</v>
          </cell>
        </row>
        <row r="13703">
          <cell r="A13703" t="str">
            <v>B8418</v>
          </cell>
          <cell r="B13703" t="str">
            <v>PLATE COVER</v>
          </cell>
          <cell r="C13703">
            <v>0.91</v>
          </cell>
          <cell r="D13703">
            <v>1.3</v>
          </cell>
          <cell r="E13703">
            <v>0.46800000000000003</v>
          </cell>
        </row>
        <row r="13704">
          <cell r="A13704" t="str">
            <v>B844</v>
          </cell>
          <cell r="B13704" t="str">
            <v>NUT HEX 5/8-18X13/16</v>
          </cell>
          <cell r="C13704">
            <v>10.039999999999999</v>
          </cell>
          <cell r="D13704">
            <v>14.34</v>
          </cell>
          <cell r="E13704">
            <v>4.2431999999999999</v>
          </cell>
        </row>
        <row r="13705">
          <cell r="A13705" t="str">
            <v>B8556</v>
          </cell>
          <cell r="B13705" t="str">
            <v>WASHER13/32X3/4X1/16</v>
          </cell>
          <cell r="C13705">
            <v>0.5</v>
          </cell>
          <cell r="D13705">
            <v>0.71</v>
          </cell>
          <cell r="E13705">
            <v>9.8799999999999999E-2</v>
          </cell>
        </row>
        <row r="13706">
          <cell r="A13706" t="str">
            <v>B8627</v>
          </cell>
          <cell r="B13706" t="str">
            <v>STUD,GR8,.50X7.19 LG</v>
          </cell>
          <cell r="C13706">
            <v>8.1</v>
          </cell>
          <cell r="D13706">
            <v>11.57</v>
          </cell>
          <cell r="E13706">
            <v>5.46</v>
          </cell>
        </row>
        <row r="13707">
          <cell r="A13707" t="str">
            <v>B8677</v>
          </cell>
          <cell r="B13707" t="str">
            <v>BUSH,RED .25-.12</v>
          </cell>
          <cell r="C13707">
            <v>0.42</v>
          </cell>
          <cell r="D13707">
            <v>0.6</v>
          </cell>
          <cell r="E13707">
            <v>0.24959999999999999</v>
          </cell>
        </row>
        <row r="13708">
          <cell r="A13708" t="str">
            <v>B8678</v>
          </cell>
          <cell r="B13708" t="str">
            <v>PIPE</v>
          </cell>
          <cell r="C13708">
            <v>0.54</v>
          </cell>
          <cell r="D13708">
            <v>0.78</v>
          </cell>
          <cell r="E13708">
            <v>0.36399999999999999</v>
          </cell>
        </row>
        <row r="13709">
          <cell r="A13709" t="str">
            <v>B8679</v>
          </cell>
          <cell r="B13709" t="str">
            <v>TEE,PIPE .12,150#,IRON</v>
          </cell>
          <cell r="C13709">
            <v>1.39</v>
          </cell>
          <cell r="D13709">
            <v>1.99</v>
          </cell>
          <cell r="E13709">
            <v>0.86319999999999997</v>
          </cell>
        </row>
        <row r="13710">
          <cell r="A13710" t="str">
            <v>B8759</v>
          </cell>
          <cell r="B13710" t="str">
            <v>GASKET MANIFOLD</v>
          </cell>
          <cell r="C13710">
            <v>1.9</v>
          </cell>
          <cell r="D13710">
            <v>2.71</v>
          </cell>
          <cell r="E13710">
            <v>1.2791999999999999</v>
          </cell>
        </row>
        <row r="13711">
          <cell r="A13711" t="str">
            <v>B8798</v>
          </cell>
          <cell r="B13711" t="str">
            <v>COLLAR GOV SP RETAIN</v>
          </cell>
          <cell r="C13711">
            <v>29.47</v>
          </cell>
          <cell r="D13711">
            <v>42.1</v>
          </cell>
          <cell r="E13711">
            <v>19.874400000000001</v>
          </cell>
        </row>
        <row r="13712">
          <cell r="A13712" t="str">
            <v>B881</v>
          </cell>
          <cell r="B13712" t="str">
            <v>LOCK</v>
          </cell>
          <cell r="C13712">
            <v>17</v>
          </cell>
          <cell r="D13712">
            <v>24.29</v>
          </cell>
          <cell r="E13712">
            <v>4.8411999999999997</v>
          </cell>
        </row>
        <row r="13713">
          <cell r="A13713" t="str">
            <v>B8818</v>
          </cell>
          <cell r="B13713" t="str">
            <v>GASKET</v>
          </cell>
          <cell r="C13713">
            <v>0.32</v>
          </cell>
          <cell r="D13713">
            <v>0.45</v>
          </cell>
          <cell r="E13713">
            <v>0.16058</v>
          </cell>
        </row>
        <row r="13714">
          <cell r="A13714" t="str">
            <v>B881A</v>
          </cell>
          <cell r="B13714" t="str">
            <v>LOCK</v>
          </cell>
          <cell r="C13714">
            <v>5.14</v>
          </cell>
          <cell r="D13714">
            <v>7.34</v>
          </cell>
          <cell r="E13714">
            <v>0.86319999999999997</v>
          </cell>
        </row>
        <row r="13715">
          <cell r="A13715" t="str">
            <v>B883</v>
          </cell>
          <cell r="B13715" t="str">
            <v>WASH1.265X2.437X3/16</v>
          </cell>
          <cell r="C13715">
            <v>32.57</v>
          </cell>
          <cell r="D13715">
            <v>46.53</v>
          </cell>
          <cell r="E13715">
            <v>5.8343999999999996</v>
          </cell>
        </row>
        <row r="13716">
          <cell r="A13716" t="str">
            <v>B884</v>
          </cell>
          <cell r="B13716" t="str">
            <v>WASHERIDSTUD2-1/4DIA</v>
          </cell>
          <cell r="C13716">
            <v>0.65</v>
          </cell>
          <cell r="D13716">
            <v>0.92</v>
          </cell>
          <cell r="E13716">
            <v>0.43731999999999999</v>
          </cell>
        </row>
        <row r="13717">
          <cell r="A13717" t="str">
            <v>B8849</v>
          </cell>
          <cell r="B13717" t="str">
            <v>WASH1.406X1.844X3/16</v>
          </cell>
          <cell r="C13717">
            <v>2.35</v>
          </cell>
          <cell r="D13717">
            <v>3.35</v>
          </cell>
          <cell r="E13717">
            <v>0.35360000000000003</v>
          </cell>
        </row>
        <row r="13718">
          <cell r="A13718" t="str">
            <v>B892</v>
          </cell>
          <cell r="B13718" t="str">
            <v>PIN STRAIGHT</v>
          </cell>
          <cell r="C13718">
            <v>4.66</v>
          </cell>
          <cell r="D13718">
            <v>6.65</v>
          </cell>
          <cell r="E13718">
            <v>3.1408</v>
          </cell>
        </row>
        <row r="13719">
          <cell r="A13719" t="str">
            <v>B8921</v>
          </cell>
          <cell r="B13719" t="str">
            <v>NUTESTOP,.375-24X.469</v>
          </cell>
          <cell r="C13719">
            <v>0.22</v>
          </cell>
          <cell r="D13719">
            <v>0.32</v>
          </cell>
          <cell r="E13719">
            <v>0.1144</v>
          </cell>
        </row>
        <row r="13720">
          <cell r="A13720" t="str">
            <v>B8922A</v>
          </cell>
          <cell r="B13720" t="str">
            <v>NUTESTOP,.438-20X.453</v>
          </cell>
          <cell r="C13720">
            <v>0.23</v>
          </cell>
          <cell r="D13720">
            <v>0.34</v>
          </cell>
          <cell r="E13720">
            <v>4.41E-2</v>
          </cell>
        </row>
        <row r="13721">
          <cell r="A13721" t="str">
            <v>B899</v>
          </cell>
          <cell r="B13721" t="str">
            <v>SYMBOL, NUMBER 1</v>
          </cell>
          <cell r="C13721">
            <v>0.04</v>
          </cell>
          <cell r="D13721">
            <v>0.06</v>
          </cell>
          <cell r="E13721">
            <v>2.5479999999999999E-2</v>
          </cell>
        </row>
        <row r="13722">
          <cell r="A13722" t="str">
            <v>B899A</v>
          </cell>
          <cell r="B13722" t="str">
            <v>SYMBOL, NUMBER 2</v>
          </cell>
          <cell r="C13722">
            <v>0.05</v>
          </cell>
          <cell r="D13722">
            <v>7.0000000000000007E-2</v>
          </cell>
          <cell r="E13722">
            <v>3.4320000000000003E-2</v>
          </cell>
        </row>
        <row r="13723">
          <cell r="A13723" t="str">
            <v>B899B</v>
          </cell>
          <cell r="B13723" t="str">
            <v>SYMBOL, NUMBER 3</v>
          </cell>
          <cell r="C13723">
            <v>0.06</v>
          </cell>
          <cell r="D13723">
            <v>0.08</v>
          </cell>
          <cell r="E13723">
            <v>3.4320000000000003E-2</v>
          </cell>
        </row>
        <row r="13724">
          <cell r="A13724" t="str">
            <v>B899C</v>
          </cell>
          <cell r="B13724" t="str">
            <v>SYMBOL, NUMBER 4</v>
          </cell>
          <cell r="C13724">
            <v>0.05</v>
          </cell>
          <cell r="D13724">
            <v>7.0000000000000007E-2</v>
          </cell>
          <cell r="E13724">
            <v>3.1300000000000001E-2</v>
          </cell>
        </row>
        <row r="13725">
          <cell r="A13725" t="str">
            <v>B899D</v>
          </cell>
          <cell r="B13725" t="str">
            <v>SYMBOL, NUMBER 5</v>
          </cell>
          <cell r="C13725">
            <v>0.05</v>
          </cell>
          <cell r="D13725">
            <v>7.0000000000000007E-2</v>
          </cell>
          <cell r="E13725">
            <v>3.8249999999999999E-2</v>
          </cell>
        </row>
        <row r="13726">
          <cell r="A13726" t="str">
            <v>B899E</v>
          </cell>
          <cell r="B13726" t="str">
            <v>SYMBOL, NUMBER 6</v>
          </cell>
          <cell r="C13726">
            <v>0.05</v>
          </cell>
          <cell r="D13726">
            <v>7.0000000000000007E-2</v>
          </cell>
          <cell r="E13726">
            <v>3.1300000000000001E-2</v>
          </cell>
        </row>
        <row r="13727">
          <cell r="A13727" t="str">
            <v>B9028</v>
          </cell>
          <cell r="B13727" t="str">
            <v>HOSE 2.75 ID X 2.75</v>
          </cell>
          <cell r="C13727">
            <v>5.91</v>
          </cell>
          <cell r="D13727">
            <v>8.44</v>
          </cell>
          <cell r="E13727">
            <v>3.6503999999999999</v>
          </cell>
        </row>
        <row r="13728">
          <cell r="A13728" t="str">
            <v>B9059</v>
          </cell>
          <cell r="B13728" t="str">
            <v>NUTSTOP.375-16X.406</v>
          </cell>
          <cell r="C13728">
            <v>2.19</v>
          </cell>
          <cell r="D13728">
            <v>3.13</v>
          </cell>
          <cell r="E13728">
            <v>0.67600000000000005</v>
          </cell>
        </row>
        <row r="13729">
          <cell r="A13729" t="str">
            <v>B9129</v>
          </cell>
          <cell r="B13729" t="str">
            <v>COCK,DRAIN,.125</v>
          </cell>
          <cell r="C13729">
            <v>1.64</v>
          </cell>
          <cell r="D13729">
            <v>2.35</v>
          </cell>
          <cell r="E13729">
            <v>1.15995</v>
          </cell>
        </row>
        <row r="13730">
          <cell r="A13730" t="str">
            <v>B9132</v>
          </cell>
          <cell r="B13730" t="str">
            <v>PIN,DOWEL .495X.75LG</v>
          </cell>
          <cell r="C13730">
            <v>1.0900000000000001</v>
          </cell>
          <cell r="D13730">
            <v>1.56</v>
          </cell>
          <cell r="E13730">
            <v>0.624</v>
          </cell>
        </row>
        <row r="13731">
          <cell r="A13731" t="str">
            <v>B9254</v>
          </cell>
          <cell r="B13731" t="str">
            <v>SPACER,.39X.62X.28TH</v>
          </cell>
          <cell r="C13731">
            <v>11.22</v>
          </cell>
          <cell r="D13731">
            <v>16.03</v>
          </cell>
          <cell r="E13731">
            <v>2.0592000000000001</v>
          </cell>
        </row>
        <row r="13732">
          <cell r="A13732" t="str">
            <v>B9266</v>
          </cell>
          <cell r="B13732" t="str">
            <v>BRACKET THROTTLE LEV</v>
          </cell>
          <cell r="C13732">
            <v>81.95</v>
          </cell>
          <cell r="D13732">
            <v>117.07</v>
          </cell>
          <cell r="E13732">
            <v>33.779200000000003</v>
          </cell>
        </row>
        <row r="13733">
          <cell r="A13733" t="str">
            <v>B9266F</v>
          </cell>
          <cell r="B13733" t="str">
            <v>BRKT THROTTLE LEVER</v>
          </cell>
          <cell r="C13733">
            <v>80.75</v>
          </cell>
          <cell r="D13733">
            <v>115.36</v>
          </cell>
          <cell r="E13733">
            <v>45.304299999999998</v>
          </cell>
        </row>
        <row r="13734">
          <cell r="A13734" t="str">
            <v>B9267</v>
          </cell>
          <cell r="B13734" t="str">
            <v>LEVER THROTTLE</v>
          </cell>
          <cell r="C13734">
            <v>36</v>
          </cell>
          <cell r="D13734">
            <v>51.43</v>
          </cell>
          <cell r="E13734">
            <v>16.431999999999999</v>
          </cell>
        </row>
        <row r="13735">
          <cell r="A13735" t="str">
            <v>B9269B</v>
          </cell>
          <cell r="B13735" t="str">
            <v>SPRING THROTTLE CONT</v>
          </cell>
          <cell r="C13735">
            <v>1.02</v>
          </cell>
          <cell r="D13735">
            <v>1.46</v>
          </cell>
          <cell r="E13735">
            <v>0.72799999999999998</v>
          </cell>
        </row>
        <row r="13736">
          <cell r="A13736" t="str">
            <v>B931B</v>
          </cell>
          <cell r="B13736" t="str">
            <v>WASHER</v>
          </cell>
          <cell r="C13736">
            <v>11.59</v>
          </cell>
          <cell r="D13736">
            <v>16.55</v>
          </cell>
          <cell r="E13736">
            <v>1.6536</v>
          </cell>
        </row>
        <row r="13737">
          <cell r="A13737" t="str">
            <v>B9347</v>
          </cell>
          <cell r="B13737" t="str">
            <v>GASKET</v>
          </cell>
          <cell r="C13737">
            <v>9.85</v>
          </cell>
          <cell r="D13737">
            <v>14.07</v>
          </cell>
          <cell r="E13737">
            <v>6.6456</v>
          </cell>
        </row>
        <row r="13738">
          <cell r="A13738" t="str">
            <v>B9639</v>
          </cell>
          <cell r="B13738" t="str">
            <v>GASKET</v>
          </cell>
          <cell r="C13738">
            <v>9.26</v>
          </cell>
          <cell r="D13738">
            <v>13.22</v>
          </cell>
          <cell r="E13738">
            <v>6.24</v>
          </cell>
        </row>
        <row r="13739">
          <cell r="A13739" t="str">
            <v>B9641</v>
          </cell>
          <cell r="B13739" t="str">
            <v>BEARING,BALL</v>
          </cell>
          <cell r="C13739">
            <v>1.23</v>
          </cell>
          <cell r="D13739">
            <v>1.76</v>
          </cell>
          <cell r="E13739">
            <v>0.63439999999999996</v>
          </cell>
        </row>
        <row r="13740">
          <cell r="A13740" t="str">
            <v>B9641A</v>
          </cell>
          <cell r="B13740" t="str">
            <v>BEARING BALL</v>
          </cell>
          <cell r="C13740">
            <v>3.37</v>
          </cell>
          <cell r="D13740">
            <v>4.8099999999999996</v>
          </cell>
          <cell r="E13740">
            <v>2.27074</v>
          </cell>
        </row>
        <row r="13741">
          <cell r="A13741" t="str">
            <v>B9940</v>
          </cell>
          <cell r="B13741" t="str">
            <v>WASHER, .66X.88X.03CU</v>
          </cell>
          <cell r="C13741">
            <v>0.61</v>
          </cell>
          <cell r="D13741">
            <v>0.87</v>
          </cell>
          <cell r="E13741">
            <v>0.70720000000000005</v>
          </cell>
        </row>
        <row r="13742">
          <cell r="A13742" t="str">
            <v>BD190</v>
          </cell>
          <cell r="B13742" t="str">
            <v>GASKET COPPER</v>
          </cell>
          <cell r="C13742">
            <v>2.08</v>
          </cell>
          <cell r="D13742">
            <v>2.97</v>
          </cell>
          <cell r="E13742">
            <v>0.55120000000000002</v>
          </cell>
        </row>
        <row r="13743">
          <cell r="A13743" t="str">
            <v>BD354</v>
          </cell>
          <cell r="B13743" t="str">
            <v>STUD,GR5,5/16X1.06LG</v>
          </cell>
          <cell r="C13743">
            <v>2.2200000000000002</v>
          </cell>
          <cell r="D13743">
            <v>3.18</v>
          </cell>
          <cell r="E13743">
            <v>1.248</v>
          </cell>
        </row>
        <row r="13744">
          <cell r="A13744" t="str">
            <v>C100834L</v>
          </cell>
          <cell r="B13744" t="str">
            <v>PIPE ASM., I.C. INLET/OUTLET</v>
          </cell>
          <cell r="C13744">
            <v>117.1</v>
          </cell>
          <cell r="D13744">
            <v>167.28</v>
          </cell>
          <cell r="E13744">
            <v>49.046790000000001</v>
          </cell>
        </row>
        <row r="13745">
          <cell r="A13745" t="str">
            <v>C118799E</v>
          </cell>
          <cell r="B13745" t="str">
            <v>LEVER, THROTTLE ASM.</v>
          </cell>
          <cell r="C13745">
            <v>157</v>
          </cell>
          <cell r="D13745">
            <v>224.29</v>
          </cell>
          <cell r="E13745">
            <v>75.134119999999996</v>
          </cell>
        </row>
        <row r="13746">
          <cell r="A13746" t="str">
            <v>C118879K</v>
          </cell>
          <cell r="B13746" t="str">
            <v>FLANGE ASM. OIL COOLER W. IN</v>
          </cell>
          <cell r="C13746">
            <v>286.81</v>
          </cell>
          <cell r="D13746">
            <v>409.72</v>
          </cell>
          <cell r="E13746">
            <v>252.96247</v>
          </cell>
        </row>
        <row r="13747">
          <cell r="A13747" t="str">
            <v>C151689A</v>
          </cell>
          <cell r="B13747" t="str">
            <v>FLANGE ASM.</v>
          </cell>
          <cell r="C13747">
            <v>180.98</v>
          </cell>
          <cell r="D13747">
            <v>258.54000000000002</v>
          </cell>
          <cell r="E13747">
            <v>107.61753</v>
          </cell>
        </row>
        <row r="13748">
          <cell r="A13748" t="str">
            <v>C151814B</v>
          </cell>
          <cell r="B13748" t="str">
            <v>PINION BARRING ASM</v>
          </cell>
          <cell r="C13748">
            <v>213.71</v>
          </cell>
          <cell r="D13748">
            <v>305.3</v>
          </cell>
          <cell r="E13748">
            <v>65.291679999999999</v>
          </cell>
        </row>
        <row r="13749">
          <cell r="A13749" t="str">
            <v>C151814C</v>
          </cell>
          <cell r="B13749" t="str">
            <v>PINION BARRING ASSEM</v>
          </cell>
          <cell r="C13749">
            <v>98.6</v>
          </cell>
          <cell r="D13749">
            <v>140.86000000000001</v>
          </cell>
          <cell r="E13749">
            <v>92.767920000000004</v>
          </cell>
        </row>
        <row r="13750">
          <cell r="A13750" t="str">
            <v>C152063A</v>
          </cell>
          <cell r="B13750" t="str">
            <v>PIPE ASM., FLANGE</v>
          </cell>
          <cell r="C13750">
            <v>358</v>
          </cell>
          <cell r="D13750">
            <v>511.43</v>
          </cell>
          <cell r="E13750">
            <v>231.35839999999999</v>
          </cell>
        </row>
        <row r="13751">
          <cell r="A13751" t="str">
            <v>C153000M</v>
          </cell>
          <cell r="B13751" t="str">
            <v>HOUSING ASM., INJ. PUMP DRIVE</v>
          </cell>
          <cell r="C13751">
            <v>2205.6799999999998</v>
          </cell>
          <cell r="D13751">
            <v>3150.97</v>
          </cell>
          <cell r="E13751">
            <v>1509.48262</v>
          </cell>
        </row>
        <row r="13752">
          <cell r="A13752" t="str">
            <v>C153000S</v>
          </cell>
          <cell r="B13752" t="str">
            <v>HOUSING,MAG DRIVE,ASM.</v>
          </cell>
          <cell r="C13752">
            <v>2903.41</v>
          </cell>
          <cell r="D13752">
            <v>4147.7299999999996</v>
          </cell>
          <cell r="E13752">
            <v>1383.2690299999999</v>
          </cell>
        </row>
        <row r="13753">
          <cell r="A13753" t="str">
            <v>C153107A</v>
          </cell>
          <cell r="B13753" t="str">
            <v>PLUNGER TRIP ASM</v>
          </cell>
          <cell r="C13753">
            <v>354.35</v>
          </cell>
          <cell r="D13753">
            <v>506.21</v>
          </cell>
          <cell r="E13753">
            <v>250.74148</v>
          </cell>
        </row>
        <row r="13754">
          <cell r="A13754" t="str">
            <v>C153256A</v>
          </cell>
          <cell r="B13754" t="str">
            <v>COVER,PUSH ROD ASM</v>
          </cell>
          <cell r="C13754">
            <v>71.239999999999995</v>
          </cell>
          <cell r="D13754">
            <v>101.77</v>
          </cell>
          <cell r="E13754">
            <v>48.359439999999999</v>
          </cell>
        </row>
        <row r="13755">
          <cell r="A13755" t="str">
            <v>C153645A</v>
          </cell>
          <cell r="B13755" t="str">
            <v>BRKT,IDLER PULLEY,ASM.</v>
          </cell>
          <cell r="C13755">
            <v>922.9</v>
          </cell>
          <cell r="D13755">
            <v>1318.43</v>
          </cell>
          <cell r="E13755">
            <v>255.79875999999999</v>
          </cell>
        </row>
        <row r="13756">
          <cell r="A13756" t="str">
            <v>C153754E</v>
          </cell>
          <cell r="B13756" t="str">
            <v>ROD, PUSH ASSEMBLY</v>
          </cell>
          <cell r="C13756">
            <v>61.06</v>
          </cell>
          <cell r="D13756">
            <v>87.22</v>
          </cell>
          <cell r="E13756">
            <v>53.207320000000003</v>
          </cell>
        </row>
        <row r="13757">
          <cell r="A13757" t="str">
            <v>C153754F</v>
          </cell>
          <cell r="B13757" t="str">
            <v>ROD, PUSH ASSEMBLY</v>
          </cell>
          <cell r="C13757">
            <v>122.01</v>
          </cell>
          <cell r="D13757">
            <v>174.3</v>
          </cell>
          <cell r="E13757">
            <v>39.984099999999998</v>
          </cell>
        </row>
        <row r="13758">
          <cell r="A13758" t="str">
            <v>C154971D</v>
          </cell>
          <cell r="B13758" t="str">
            <v>PULLEY ASM.IDLER</v>
          </cell>
          <cell r="C13758">
            <v>530.79</v>
          </cell>
          <cell r="D13758">
            <v>758.27</v>
          </cell>
          <cell r="E13758">
            <v>163.88332</v>
          </cell>
        </row>
        <row r="13759">
          <cell r="A13759" t="str">
            <v>C154971E</v>
          </cell>
          <cell r="B13759" t="str">
            <v>PULLEY, IDLER ASM.</v>
          </cell>
          <cell r="C13759">
            <v>315.12</v>
          </cell>
          <cell r="D13759">
            <v>450.17</v>
          </cell>
          <cell r="E13759">
            <v>208.05212</v>
          </cell>
        </row>
        <row r="13760">
          <cell r="A13760" t="str">
            <v>C154971F</v>
          </cell>
          <cell r="B13760" t="str">
            <v>PULLEY,IDLER,ASM.</v>
          </cell>
          <cell r="C13760">
            <v>574.12</v>
          </cell>
          <cell r="D13760">
            <v>820.17</v>
          </cell>
          <cell r="E13760">
            <v>274.74252000000001</v>
          </cell>
        </row>
        <row r="13761">
          <cell r="A13761" t="str">
            <v>C155553B</v>
          </cell>
          <cell r="B13761" t="str">
            <v>ACTUATOR,AIR ASM.</v>
          </cell>
          <cell r="C13761">
            <v>991.2</v>
          </cell>
          <cell r="D13761">
            <v>1416</v>
          </cell>
          <cell r="E13761">
            <v>451.67230000000001</v>
          </cell>
        </row>
        <row r="13762">
          <cell r="A13762" t="str">
            <v>C155553C</v>
          </cell>
          <cell r="B13762" t="str">
            <v>ACTUATOR,AIR</v>
          </cell>
          <cell r="C13762">
            <v>981.8</v>
          </cell>
          <cell r="D13762">
            <v>1402.57</v>
          </cell>
          <cell r="E13762">
            <v>325.11610000000002</v>
          </cell>
        </row>
        <row r="13763">
          <cell r="A13763" t="str">
            <v>C156308C</v>
          </cell>
          <cell r="B13763" t="str">
            <v>TUBE, OIL</v>
          </cell>
          <cell r="C13763">
            <v>44.08</v>
          </cell>
          <cell r="D13763">
            <v>62.97</v>
          </cell>
          <cell r="E13763">
            <v>28.90963</v>
          </cell>
        </row>
        <row r="13764">
          <cell r="A13764" t="str">
            <v>C156600P</v>
          </cell>
          <cell r="B13764" t="str">
            <v>DIPSTICK ASM</v>
          </cell>
          <cell r="C13764">
            <v>20.04</v>
          </cell>
          <cell r="D13764">
            <v>28.62</v>
          </cell>
          <cell r="E13764">
            <v>13.509600000000001</v>
          </cell>
        </row>
        <row r="13765">
          <cell r="A13765" t="str">
            <v>C156600X</v>
          </cell>
          <cell r="B13765" t="str">
            <v>DIPSTICK ASM.</v>
          </cell>
          <cell r="C13765">
            <v>51</v>
          </cell>
          <cell r="D13765">
            <v>72.86</v>
          </cell>
          <cell r="E13765">
            <v>11.3256</v>
          </cell>
        </row>
        <row r="13766">
          <cell r="A13766" t="str">
            <v>C156600Y</v>
          </cell>
          <cell r="B13766" t="str">
            <v>DIPSTICK ASSEM</v>
          </cell>
          <cell r="C13766">
            <v>42.02</v>
          </cell>
          <cell r="D13766">
            <v>60.03</v>
          </cell>
          <cell r="E13766">
            <v>10.92</v>
          </cell>
        </row>
        <row r="13767">
          <cell r="A13767" t="str">
            <v>C158187</v>
          </cell>
          <cell r="B13767" t="str">
            <v>TUBE ASSEMBLY</v>
          </cell>
          <cell r="C13767">
            <v>74.84</v>
          </cell>
          <cell r="D13767">
            <v>106.92</v>
          </cell>
          <cell r="E13767">
            <v>74.990639999999999</v>
          </cell>
        </row>
        <row r="13768">
          <cell r="A13768" t="str">
            <v>C162190H</v>
          </cell>
          <cell r="B13768" t="str">
            <v>TUBE,AIR ASM.</v>
          </cell>
          <cell r="C13768">
            <v>301.5</v>
          </cell>
          <cell r="D13768">
            <v>430.72</v>
          </cell>
          <cell r="E13768">
            <v>291.27818000000002</v>
          </cell>
        </row>
        <row r="13769">
          <cell r="A13769" t="str">
            <v>C162348A</v>
          </cell>
          <cell r="B13769" t="str">
            <v>DRIVE ACCESSORY ASM</v>
          </cell>
          <cell r="C13769">
            <v>657.21</v>
          </cell>
          <cell r="D13769">
            <v>938.87</v>
          </cell>
          <cell r="E13769">
            <v>554.28677000000005</v>
          </cell>
        </row>
        <row r="13770">
          <cell r="A13770" t="str">
            <v>C162348B</v>
          </cell>
          <cell r="B13770" t="str">
            <v>DRIVE ACCESSORY ASM</v>
          </cell>
          <cell r="C13770">
            <v>1315.96</v>
          </cell>
          <cell r="D13770">
            <v>1879.94</v>
          </cell>
          <cell r="E13770">
            <v>622.93133</v>
          </cell>
        </row>
        <row r="13771">
          <cell r="A13771" t="str">
            <v>C163344</v>
          </cell>
          <cell r="B13771" t="str">
            <v>BREATHER INJ ASM</v>
          </cell>
          <cell r="C13771">
            <v>462.56</v>
          </cell>
          <cell r="D13771">
            <v>660.8</v>
          </cell>
          <cell r="E13771">
            <v>229.18292</v>
          </cell>
        </row>
        <row r="13772">
          <cell r="A13772" t="str">
            <v>C163594G</v>
          </cell>
          <cell r="B13772" t="str">
            <v>ROD,GOVERNOR ASM</v>
          </cell>
          <cell r="C13772">
            <v>110</v>
          </cell>
          <cell r="D13772">
            <v>157.13999999999999</v>
          </cell>
          <cell r="E13772">
            <v>45.746519999999997</v>
          </cell>
        </row>
        <row r="13773">
          <cell r="A13773" t="str">
            <v>C163909</v>
          </cell>
          <cell r="B13773" t="str">
            <v>BELT FAN</v>
          </cell>
          <cell r="C13773">
            <v>11.48</v>
          </cell>
          <cell r="D13773">
            <v>16.39</v>
          </cell>
          <cell r="E13773">
            <v>7.7375999999999996</v>
          </cell>
        </row>
        <row r="13774">
          <cell r="A13774" t="str">
            <v>C163938F</v>
          </cell>
          <cell r="B13774" t="str">
            <v>TUBE BY PASS</v>
          </cell>
          <cell r="C13774">
            <v>387.17</v>
          </cell>
          <cell r="D13774">
            <v>553.1</v>
          </cell>
          <cell r="E13774">
            <v>382.29480000000001</v>
          </cell>
        </row>
        <row r="13775">
          <cell r="A13775" t="str">
            <v>C166182C</v>
          </cell>
          <cell r="B13775" t="str">
            <v>HOSE,FLEX,ASM</v>
          </cell>
          <cell r="C13775">
            <v>43.48</v>
          </cell>
          <cell r="D13775">
            <v>62.12</v>
          </cell>
          <cell r="E13775">
            <v>11.0396</v>
          </cell>
        </row>
        <row r="13776">
          <cell r="A13776" t="str">
            <v>C166182D</v>
          </cell>
          <cell r="B13776" t="str">
            <v>HOSE,ASM. FLEXIBLE</v>
          </cell>
          <cell r="C13776">
            <v>39.340000000000003</v>
          </cell>
          <cell r="D13776">
            <v>56.2</v>
          </cell>
          <cell r="E13776">
            <v>6.8786800000000001</v>
          </cell>
        </row>
        <row r="13777">
          <cell r="A13777" t="str">
            <v>C166182E</v>
          </cell>
          <cell r="B13777" t="str">
            <v>HOSE ASM, 0.19 ID X 17.68 LG.</v>
          </cell>
          <cell r="C13777">
            <v>16.93</v>
          </cell>
          <cell r="D13777">
            <v>24.19</v>
          </cell>
          <cell r="E13777">
            <v>11.4192</v>
          </cell>
        </row>
        <row r="13778">
          <cell r="A13778" t="str">
            <v>C166188A</v>
          </cell>
          <cell r="B13778" t="str">
            <v>HOSE FLEX ASM</v>
          </cell>
          <cell r="C13778">
            <v>121.14</v>
          </cell>
          <cell r="D13778">
            <v>173.05</v>
          </cell>
          <cell r="E13778">
            <v>36.5976</v>
          </cell>
        </row>
        <row r="13779">
          <cell r="A13779" t="str">
            <v>C166188C</v>
          </cell>
          <cell r="B13779" t="str">
            <v>HOSE FLEX ASM</v>
          </cell>
          <cell r="C13779">
            <v>86.51</v>
          </cell>
          <cell r="D13779">
            <v>123.58</v>
          </cell>
          <cell r="E13779">
            <v>58.333599999999997</v>
          </cell>
        </row>
        <row r="13780">
          <cell r="A13780" t="str">
            <v>C166188J</v>
          </cell>
          <cell r="B13780" t="str">
            <v>HOSE FLEX ASM</v>
          </cell>
          <cell r="C13780">
            <v>130.94</v>
          </cell>
          <cell r="D13780">
            <v>187.06</v>
          </cell>
          <cell r="E13780">
            <v>50.4816</v>
          </cell>
        </row>
        <row r="13781">
          <cell r="A13781" t="str">
            <v>C166188K</v>
          </cell>
          <cell r="B13781" t="str">
            <v>HOSE FLEX ASM</v>
          </cell>
          <cell r="C13781">
            <v>75.790000000000006</v>
          </cell>
          <cell r="D13781">
            <v>108.27</v>
          </cell>
          <cell r="E13781">
            <v>51.105600000000003</v>
          </cell>
        </row>
        <row r="13782">
          <cell r="A13782" t="str">
            <v>C166188N</v>
          </cell>
          <cell r="B13782" t="str">
            <v>HOSE FLEXIBLE ASM</v>
          </cell>
          <cell r="C13782">
            <v>128.52000000000001</v>
          </cell>
          <cell r="D13782">
            <v>183.6</v>
          </cell>
          <cell r="E13782">
            <v>41.287999999999997</v>
          </cell>
        </row>
        <row r="13783">
          <cell r="A13783" t="str">
            <v>C166188W</v>
          </cell>
          <cell r="B13783" t="str">
            <v>HOSE FLEX ASM</v>
          </cell>
          <cell r="C13783">
            <v>50.01</v>
          </cell>
          <cell r="D13783">
            <v>71.45</v>
          </cell>
          <cell r="E13783">
            <v>33.727200000000003</v>
          </cell>
        </row>
        <row r="13784">
          <cell r="A13784" t="str">
            <v>C166188X</v>
          </cell>
          <cell r="B13784" t="str">
            <v>HOSE ASSEMBLY 0.88ID X 100 IN</v>
          </cell>
          <cell r="C13784">
            <v>119.16</v>
          </cell>
          <cell r="D13784">
            <v>170.23</v>
          </cell>
          <cell r="E13784">
            <v>80.360799999999998</v>
          </cell>
        </row>
        <row r="13785">
          <cell r="A13785" t="str">
            <v>C166188Y</v>
          </cell>
          <cell r="B13785" t="str">
            <v>HOSE ASSEMBLY 0.88ID X 84 IN</v>
          </cell>
          <cell r="C13785">
            <v>108.99</v>
          </cell>
          <cell r="D13785">
            <v>155.69999999999999</v>
          </cell>
          <cell r="E13785">
            <v>73.496799999999993</v>
          </cell>
        </row>
        <row r="13786">
          <cell r="A13786" t="str">
            <v>C166188Z</v>
          </cell>
          <cell r="B13786" t="str">
            <v>HOSE ASSEMBLY 0.88ID X 72 IN</v>
          </cell>
          <cell r="C13786">
            <v>102</v>
          </cell>
          <cell r="D13786">
            <v>145.71</v>
          </cell>
          <cell r="E13786">
            <v>68.785600000000002</v>
          </cell>
        </row>
        <row r="13787">
          <cell r="A13787" t="str">
            <v>C166507</v>
          </cell>
          <cell r="B13787" t="str">
            <v>BELT SET-Z</v>
          </cell>
          <cell r="C13787">
            <v>18.62</v>
          </cell>
          <cell r="D13787">
            <v>26.59</v>
          </cell>
          <cell r="E13787">
            <v>11.336</v>
          </cell>
        </row>
        <row r="13788">
          <cell r="A13788" t="str">
            <v>C166990E</v>
          </cell>
          <cell r="B13788" t="str">
            <v>REGULATOR,VAC.,ASM.</v>
          </cell>
          <cell r="C13788">
            <v>406.64</v>
          </cell>
          <cell r="D13788">
            <v>580.91999999999996</v>
          </cell>
          <cell r="E13788">
            <v>159.13242</v>
          </cell>
        </row>
        <row r="13789">
          <cell r="A13789" t="str">
            <v>C167111</v>
          </cell>
          <cell r="B13789" t="str">
            <v>HOSE FLEXIBLE ASSEM</v>
          </cell>
          <cell r="C13789">
            <v>100.69</v>
          </cell>
          <cell r="D13789">
            <v>143.84</v>
          </cell>
          <cell r="E13789">
            <v>20.236789999999999</v>
          </cell>
        </row>
        <row r="13790">
          <cell r="A13790" t="str">
            <v>C167396</v>
          </cell>
          <cell r="B13790" t="str">
            <v>TUBE,BY-PASS,LOWER</v>
          </cell>
          <cell r="C13790">
            <v>387.7</v>
          </cell>
          <cell r="D13790">
            <v>553.86</v>
          </cell>
          <cell r="E13790">
            <v>122.1688</v>
          </cell>
        </row>
        <row r="13791">
          <cell r="A13791" t="str">
            <v>C168007K</v>
          </cell>
          <cell r="B13791" t="str">
            <v>HOSE,FLEXIBLE,ASM.</v>
          </cell>
          <cell r="C13791">
            <v>345.78</v>
          </cell>
          <cell r="D13791">
            <v>493.97</v>
          </cell>
          <cell r="E13791">
            <v>87.869600000000005</v>
          </cell>
        </row>
        <row r="13792">
          <cell r="A13792" t="str">
            <v>C168282M</v>
          </cell>
          <cell r="B13792" t="str">
            <v>INTERCOOLER ASSEMBLY</v>
          </cell>
          <cell r="C13792">
            <v>8766.33</v>
          </cell>
          <cell r="D13792">
            <v>12523.33</v>
          </cell>
          <cell r="E13792">
            <v>3598.4171000000001</v>
          </cell>
        </row>
        <row r="13793">
          <cell r="A13793" t="str">
            <v>C168282P</v>
          </cell>
          <cell r="B13793" t="str">
            <v>INTERCOOLER ASM.</v>
          </cell>
          <cell r="C13793">
            <v>7830.47</v>
          </cell>
          <cell r="D13793">
            <v>11186.39</v>
          </cell>
          <cell r="E13793">
            <v>4103.1530700000003</v>
          </cell>
        </row>
        <row r="13794">
          <cell r="A13794" t="str">
            <v>C168321A</v>
          </cell>
          <cell r="B13794" t="str">
            <v>TUBE AIR ASM R. H.</v>
          </cell>
          <cell r="C13794">
            <v>167.27</v>
          </cell>
          <cell r="D13794">
            <v>238.96</v>
          </cell>
          <cell r="E13794">
            <v>112.80432</v>
          </cell>
        </row>
        <row r="13795">
          <cell r="A13795" t="str">
            <v>C168418A</v>
          </cell>
          <cell r="B13795" t="str">
            <v>BRKT. ASM. EXHAUST ELBOW</v>
          </cell>
          <cell r="C13795">
            <v>159.03</v>
          </cell>
          <cell r="D13795">
            <v>227.18</v>
          </cell>
          <cell r="E13795">
            <v>117.76893</v>
          </cell>
        </row>
        <row r="13796">
          <cell r="A13796" t="str">
            <v>C168527E</v>
          </cell>
          <cell r="B13796" t="str">
            <v>TUBE ASM., AIR INLET (L.B.)</v>
          </cell>
          <cell r="C13796">
            <v>562.53</v>
          </cell>
          <cell r="D13796">
            <v>803.61</v>
          </cell>
          <cell r="E13796">
            <v>444.08348000000001</v>
          </cell>
        </row>
        <row r="13797">
          <cell r="A13797" t="str">
            <v>C168527F</v>
          </cell>
          <cell r="B13797" t="str">
            <v>TUBE ASM., INLET L.H.</v>
          </cell>
          <cell r="C13797">
            <v>382.47</v>
          </cell>
          <cell r="D13797">
            <v>546.39</v>
          </cell>
          <cell r="E13797">
            <v>159.27600000000001</v>
          </cell>
        </row>
        <row r="13798">
          <cell r="A13798" t="str">
            <v>C168528D</v>
          </cell>
          <cell r="B13798" t="str">
            <v>TUBE ASM., AIR INLET (R.B.)</v>
          </cell>
          <cell r="C13798">
            <v>528.45000000000005</v>
          </cell>
          <cell r="D13798">
            <v>754.92</v>
          </cell>
          <cell r="E13798">
            <v>391.39708000000002</v>
          </cell>
        </row>
        <row r="13799">
          <cell r="A13799" t="str">
            <v>C168528F</v>
          </cell>
          <cell r="B13799" t="str">
            <v>TUBE ASM., INLET R.H.</v>
          </cell>
          <cell r="C13799">
            <v>489.58</v>
          </cell>
          <cell r="D13799">
            <v>699.4</v>
          </cell>
          <cell r="E13799">
            <v>111.93519999999999</v>
          </cell>
        </row>
        <row r="13800">
          <cell r="A13800" t="str">
            <v>C168941</v>
          </cell>
          <cell r="B13800" t="str">
            <v>CLIP,WIRE,ASM.</v>
          </cell>
          <cell r="C13800">
            <v>9.15</v>
          </cell>
          <cell r="D13800">
            <v>13.07</v>
          </cell>
          <cell r="E13800">
            <v>4.5378600000000002</v>
          </cell>
        </row>
        <row r="13801">
          <cell r="A13801" t="str">
            <v>C168990V</v>
          </cell>
          <cell r="B13801" t="str">
            <v>PANEL,INST.,ASM.</v>
          </cell>
          <cell r="C13801">
            <v>5621.49</v>
          </cell>
          <cell r="D13801">
            <v>8030.7</v>
          </cell>
          <cell r="E13801">
            <v>2502.4257299999999</v>
          </cell>
        </row>
        <row r="13802">
          <cell r="A13802" t="str">
            <v>C169185</v>
          </cell>
          <cell r="B13802" t="str">
            <v>VALVE, RELIEF ASM.</v>
          </cell>
          <cell r="C13802">
            <v>412.08</v>
          </cell>
          <cell r="D13802">
            <v>588.69000000000005</v>
          </cell>
          <cell r="E13802">
            <v>256.25331999999997</v>
          </cell>
        </row>
        <row r="13803">
          <cell r="A13803" t="str">
            <v>C169816A</v>
          </cell>
          <cell r="B13803" t="str">
            <v>BLOCK,ASM.PILLOW</v>
          </cell>
          <cell r="C13803">
            <v>690.18</v>
          </cell>
          <cell r="D13803">
            <v>985.98</v>
          </cell>
          <cell r="E13803">
            <v>474.74275</v>
          </cell>
        </row>
        <row r="13804">
          <cell r="A13804" t="str">
            <v>C169856J</v>
          </cell>
          <cell r="B13804" t="str">
            <v>FLANGE ASM., OIL PAN</v>
          </cell>
          <cell r="C13804">
            <v>130.44</v>
          </cell>
          <cell r="D13804">
            <v>186.34</v>
          </cell>
          <cell r="E13804">
            <v>48.4328</v>
          </cell>
        </row>
        <row r="13805">
          <cell r="A13805" t="str">
            <v>C169886</v>
          </cell>
          <cell r="B13805" t="str">
            <v>HOSE,FLEX ASM.</v>
          </cell>
          <cell r="C13805">
            <v>251.33</v>
          </cell>
          <cell r="D13805">
            <v>359.04</v>
          </cell>
          <cell r="E13805">
            <v>65.062399999999997</v>
          </cell>
        </row>
        <row r="13806">
          <cell r="A13806" t="str">
            <v>C169995A</v>
          </cell>
          <cell r="B13806" t="str">
            <v>EXTRACTOR VENT. ASM</v>
          </cell>
          <cell r="C13806">
            <v>840.64</v>
          </cell>
          <cell r="D13806">
            <v>1200.92</v>
          </cell>
          <cell r="E13806">
            <v>246.39014</v>
          </cell>
        </row>
        <row r="13807">
          <cell r="A13807" t="str">
            <v>C176370A</v>
          </cell>
          <cell r="B13807" t="str">
            <v>SHAFT,STUB,ASM.</v>
          </cell>
          <cell r="C13807">
            <v>2768.37</v>
          </cell>
          <cell r="D13807">
            <v>3954.81</v>
          </cell>
          <cell r="E13807">
            <v>1716.81214</v>
          </cell>
        </row>
        <row r="13808">
          <cell r="A13808" t="str">
            <v>C176374D</v>
          </cell>
          <cell r="B13808" t="str">
            <v>PIPE ASM.,REG SENSNG</v>
          </cell>
          <cell r="C13808">
            <v>100.98</v>
          </cell>
          <cell r="D13808">
            <v>144.26</v>
          </cell>
          <cell r="E13808">
            <v>36.119199999999999</v>
          </cell>
        </row>
        <row r="13809">
          <cell r="A13809" t="str">
            <v>C176836</v>
          </cell>
          <cell r="B13809" t="str">
            <v>CYL ACCUMULATOR ASM</v>
          </cell>
          <cell r="C13809">
            <v>465.76</v>
          </cell>
          <cell r="D13809">
            <v>665.37</v>
          </cell>
          <cell r="E13809">
            <v>329.12162000000001</v>
          </cell>
        </row>
        <row r="13810">
          <cell r="A13810" t="str">
            <v>C178606</v>
          </cell>
          <cell r="B13810" t="str">
            <v>SHAFT AND BRG.ASSY.</v>
          </cell>
          <cell r="C13810">
            <v>1708</v>
          </cell>
          <cell r="D13810">
            <v>2440</v>
          </cell>
          <cell r="E13810">
            <v>585.90692000000001</v>
          </cell>
        </row>
        <row r="13811">
          <cell r="A13811" t="str">
            <v>C204013</v>
          </cell>
          <cell r="B13811" t="str">
            <v>NBL FLYWHEEL ASSY</v>
          </cell>
          <cell r="C13811">
            <v>6992</v>
          </cell>
          <cell r="D13811">
            <v>9988.57</v>
          </cell>
          <cell r="E13811">
            <v>2407.808</v>
          </cell>
        </row>
        <row r="13812">
          <cell r="A13812" t="str">
            <v>C204165A</v>
          </cell>
          <cell r="B13812" t="str">
            <v>ROCKER ARM, INTAKE</v>
          </cell>
          <cell r="C13812">
            <v>160.29</v>
          </cell>
          <cell r="D13812">
            <v>228.99</v>
          </cell>
          <cell r="E13812">
            <v>81.440309999999997</v>
          </cell>
        </row>
        <row r="13813">
          <cell r="A13813" t="str">
            <v>C204166A</v>
          </cell>
          <cell r="B13813" t="str">
            <v>ROCKER ARM, EXHAUST</v>
          </cell>
          <cell r="C13813">
            <v>176.73</v>
          </cell>
          <cell r="D13813">
            <v>252.47</v>
          </cell>
          <cell r="E13813">
            <v>68.791160000000005</v>
          </cell>
        </row>
        <row r="13814">
          <cell r="A13814" t="str">
            <v>C204172</v>
          </cell>
          <cell r="B13814" t="str">
            <v>HOUSING ASM,B'FLY LB</v>
          </cell>
          <cell r="C13814">
            <v>3167.1</v>
          </cell>
          <cell r="D13814">
            <v>4524.43</v>
          </cell>
          <cell r="E13814">
            <v>1481.9061899999999</v>
          </cell>
        </row>
        <row r="13815">
          <cell r="A13815" t="str">
            <v>C204172A</v>
          </cell>
          <cell r="B13815" t="str">
            <v>HOUSING ASM,B'FLY RB</v>
          </cell>
          <cell r="C13815">
            <v>3174.55</v>
          </cell>
          <cell r="D13815">
            <v>4535.07</v>
          </cell>
          <cell r="E13815">
            <v>1486.9741100000001</v>
          </cell>
        </row>
        <row r="13816">
          <cell r="A13816" t="str">
            <v>C204241P</v>
          </cell>
          <cell r="B13816" t="str">
            <v>MANIFOLD, INTAKE, ASM. R.B.</v>
          </cell>
          <cell r="C13816">
            <v>3865.07</v>
          </cell>
          <cell r="D13816">
            <v>5521.53</v>
          </cell>
          <cell r="E13816">
            <v>840.65787</v>
          </cell>
        </row>
        <row r="13817">
          <cell r="A13817" t="str">
            <v>C204342X</v>
          </cell>
          <cell r="B13817" t="str">
            <v>MANIFOLD ASM, EXHAUST</v>
          </cell>
          <cell r="C13817">
            <v>269.8</v>
          </cell>
          <cell r="D13817">
            <v>385.43</v>
          </cell>
          <cell r="E13817">
            <v>178.55760000000001</v>
          </cell>
        </row>
        <row r="13818">
          <cell r="A13818" t="str">
            <v>C205377A</v>
          </cell>
          <cell r="B13818" t="str">
            <v>MANIFOLD,TOP WATER</v>
          </cell>
          <cell r="C13818">
            <v>4340.3100000000004</v>
          </cell>
          <cell r="D13818">
            <v>6200.45</v>
          </cell>
          <cell r="E13818">
            <v>3806.36006</v>
          </cell>
        </row>
        <row r="13819">
          <cell r="A13819" t="str">
            <v>C205507</v>
          </cell>
          <cell r="B13819" t="str">
            <v>ROD,CONN.,ASM.</v>
          </cell>
          <cell r="C13819">
            <v>1607.25</v>
          </cell>
          <cell r="D13819">
            <v>2296.0700000000002</v>
          </cell>
          <cell r="E13819">
            <v>789.07920999999999</v>
          </cell>
        </row>
        <row r="13820">
          <cell r="A13820" t="str">
            <v>C205507WA</v>
          </cell>
          <cell r="B13820" t="str">
            <v>ROD, CONNECTING, ASSEMBLY - 'A' WEIGHT</v>
          </cell>
          <cell r="C13820">
            <v>2442.34</v>
          </cell>
          <cell r="D13820">
            <v>3489.05</v>
          </cell>
          <cell r="E13820">
            <v>823.17821000000004</v>
          </cell>
        </row>
        <row r="13821">
          <cell r="A13821" t="str">
            <v>C205707</v>
          </cell>
          <cell r="B13821" t="str">
            <v>NBL ROD,CONNECTING,ASM.</v>
          </cell>
          <cell r="C13821">
            <v>1936.49</v>
          </cell>
          <cell r="D13821">
            <v>2766.41</v>
          </cell>
          <cell r="E13821">
            <v>927.09352000000001</v>
          </cell>
        </row>
        <row r="13822">
          <cell r="A13822" t="str">
            <v>C205707WC</v>
          </cell>
          <cell r="B13822" t="str">
            <v>ROD, CONNECTING, ASSEMBLY - 'C' WEIGHT</v>
          </cell>
          <cell r="C13822">
            <v>1984.76</v>
          </cell>
          <cell r="D13822">
            <v>2835.37</v>
          </cell>
          <cell r="E13822">
            <v>961.19251999999994</v>
          </cell>
        </row>
        <row r="13823">
          <cell r="A13823" t="str">
            <v>C207531M</v>
          </cell>
          <cell r="B13823" t="str">
            <v>DUCT, AIR R.H.</v>
          </cell>
          <cell r="C13823">
            <v>1996.14</v>
          </cell>
          <cell r="D13823">
            <v>2851.63</v>
          </cell>
          <cell r="E13823">
            <v>1421.9180699999999</v>
          </cell>
        </row>
        <row r="13824">
          <cell r="A13824" t="str">
            <v>C207531N</v>
          </cell>
          <cell r="B13824" t="str">
            <v>DUCT, AIR LEFT HAND</v>
          </cell>
          <cell r="C13824">
            <v>1403.35</v>
          </cell>
          <cell r="D13824">
            <v>2004.79</v>
          </cell>
          <cell r="E13824">
            <v>1191.46389</v>
          </cell>
        </row>
        <row r="13825">
          <cell r="A13825" t="str">
            <v>C208189A</v>
          </cell>
          <cell r="B13825" t="str">
            <v>SLEEVE,FIRE ASM.</v>
          </cell>
          <cell r="C13825">
            <v>178.51</v>
          </cell>
          <cell r="D13825">
            <v>255.01</v>
          </cell>
          <cell r="E13825">
            <v>90.122550000000004</v>
          </cell>
        </row>
        <row r="13826">
          <cell r="A13826" t="str">
            <v>C208193</v>
          </cell>
          <cell r="B13826" t="str">
            <v>VALVE,RELIEF</v>
          </cell>
          <cell r="C13826">
            <v>278.26</v>
          </cell>
          <cell r="D13826">
            <v>397.51</v>
          </cell>
          <cell r="E13826">
            <v>91.481449999999995</v>
          </cell>
        </row>
        <row r="13827">
          <cell r="A13827" t="str">
            <v>C208439C</v>
          </cell>
          <cell r="B13827" t="str">
            <v>ROD ASSEMBLY</v>
          </cell>
          <cell r="C13827">
            <v>55.08</v>
          </cell>
          <cell r="D13827">
            <v>78.69</v>
          </cell>
          <cell r="E13827">
            <v>32.89452</v>
          </cell>
        </row>
        <row r="13828">
          <cell r="A13828" t="str">
            <v>C208628A</v>
          </cell>
          <cell r="B13828" t="str">
            <v>CONDUIT ASM.,WIRE .50 X 85 INLG</v>
          </cell>
          <cell r="C13828">
            <v>19.98</v>
          </cell>
          <cell r="D13828">
            <v>28.55</v>
          </cell>
          <cell r="E13828">
            <v>211.29902999999999</v>
          </cell>
        </row>
        <row r="13829">
          <cell r="A13829" t="str">
            <v>C208628F</v>
          </cell>
          <cell r="B13829" t="str">
            <v>CONDUIT WIRING ASM .5 X 43.07</v>
          </cell>
          <cell r="C13829">
            <v>49.6</v>
          </cell>
          <cell r="D13829">
            <v>70.86</v>
          </cell>
          <cell r="E13829">
            <v>34.136859999999999</v>
          </cell>
        </row>
        <row r="13830">
          <cell r="A13830" t="str">
            <v>C208628K</v>
          </cell>
          <cell r="B13830" t="str">
            <v>CONDUIT ASSY, .50</v>
          </cell>
          <cell r="C13830">
            <v>44.98</v>
          </cell>
          <cell r="D13830">
            <v>64.260000000000005</v>
          </cell>
          <cell r="E13830">
            <v>38.656170000000003</v>
          </cell>
        </row>
        <row r="13831">
          <cell r="A13831" t="str">
            <v>C208628N</v>
          </cell>
          <cell r="B13831" t="str">
            <v>CONDUIT ASM., WIRING .50 IN</v>
          </cell>
          <cell r="C13831">
            <v>27.23</v>
          </cell>
          <cell r="D13831">
            <v>38.909999999999997</v>
          </cell>
          <cell r="E13831">
            <v>18.36788</v>
          </cell>
        </row>
        <row r="13832">
          <cell r="A13832" t="str">
            <v>C208628P</v>
          </cell>
          <cell r="B13832" t="str">
            <v>CONDUIT ASM., WIRING .50</v>
          </cell>
          <cell r="C13832">
            <v>55.22</v>
          </cell>
          <cell r="D13832">
            <v>78.88</v>
          </cell>
          <cell r="E13832">
            <v>48.083620000000003</v>
          </cell>
        </row>
        <row r="13833">
          <cell r="A13833" t="str">
            <v>C208628X</v>
          </cell>
          <cell r="B13833" t="str">
            <v>CONDUIT ASM., WIRING</v>
          </cell>
          <cell r="C13833">
            <v>25.44</v>
          </cell>
          <cell r="D13833">
            <v>36.340000000000003</v>
          </cell>
          <cell r="E13833">
            <v>17.155740000000002</v>
          </cell>
        </row>
        <row r="13834">
          <cell r="A13834" t="str">
            <v>C208721</v>
          </cell>
          <cell r="B13834" t="str">
            <v>FLANGE,WATER ASM.</v>
          </cell>
          <cell r="C13834">
            <v>347.27</v>
          </cell>
          <cell r="D13834">
            <v>496.1</v>
          </cell>
          <cell r="E13834">
            <v>368.1284</v>
          </cell>
        </row>
        <row r="13835">
          <cell r="A13835" t="str">
            <v>C208743</v>
          </cell>
          <cell r="B13835" t="str">
            <v>HOSE,FLEX,ASM.,45 IN LG</v>
          </cell>
          <cell r="C13835">
            <v>316.73</v>
          </cell>
          <cell r="D13835">
            <v>452.47</v>
          </cell>
          <cell r="E13835">
            <v>100.15026</v>
          </cell>
        </row>
        <row r="13836">
          <cell r="A13836" t="str">
            <v>C208782</v>
          </cell>
          <cell r="B13836" t="str">
            <v>ROD,GOVERNOR ASM.</v>
          </cell>
          <cell r="C13836">
            <v>75.8</v>
          </cell>
          <cell r="D13836">
            <v>108.29</v>
          </cell>
          <cell r="E13836">
            <v>51.121020000000001</v>
          </cell>
        </row>
        <row r="13837">
          <cell r="A13837" t="str">
            <v>C208782J</v>
          </cell>
          <cell r="B13837" t="str">
            <v>ROD,GOVERNOR ASM.</v>
          </cell>
          <cell r="C13837">
            <v>43.2</v>
          </cell>
          <cell r="D13837">
            <v>61.71</v>
          </cell>
          <cell r="E13837">
            <v>29.132899999999999</v>
          </cell>
        </row>
        <row r="13838">
          <cell r="A13838" t="str">
            <v>C208796</v>
          </cell>
          <cell r="B13838" t="str">
            <v>TUBE VAC. VALVE</v>
          </cell>
          <cell r="C13838">
            <v>68.63</v>
          </cell>
          <cell r="D13838">
            <v>98.04</v>
          </cell>
          <cell r="E13838">
            <v>20.0304</v>
          </cell>
        </row>
        <row r="13839">
          <cell r="A13839" t="str">
            <v>C208882A</v>
          </cell>
          <cell r="B13839" t="str">
            <v>BRACKET, CONNECTOR</v>
          </cell>
          <cell r="C13839">
            <v>57.12</v>
          </cell>
          <cell r="D13839">
            <v>81.599999999999994</v>
          </cell>
          <cell r="E13839">
            <v>9.9423999999999992</v>
          </cell>
        </row>
        <row r="13840">
          <cell r="A13840" t="str">
            <v>C208949</v>
          </cell>
          <cell r="B13840" t="str">
            <v>TUBE,BYPASS UPPER RH</v>
          </cell>
          <cell r="C13840">
            <v>687.7</v>
          </cell>
          <cell r="D13840">
            <v>982.43</v>
          </cell>
          <cell r="E13840">
            <v>106.0592</v>
          </cell>
        </row>
        <row r="13841">
          <cell r="A13841" t="str">
            <v>C208983</v>
          </cell>
          <cell r="B13841" t="str">
            <v>TUBE, WATER RETURN</v>
          </cell>
          <cell r="C13841">
            <v>335.14</v>
          </cell>
          <cell r="D13841">
            <v>478.77</v>
          </cell>
          <cell r="E13841">
            <v>93.620800000000003</v>
          </cell>
        </row>
        <row r="13842">
          <cell r="A13842" t="str">
            <v>C208983A</v>
          </cell>
          <cell r="B13842" t="str">
            <v>TUBE, WATER INLET</v>
          </cell>
          <cell r="C13842">
            <v>262.64999999999998</v>
          </cell>
          <cell r="D13842">
            <v>375.21</v>
          </cell>
          <cell r="E13842">
            <v>99.299199999999999</v>
          </cell>
        </row>
        <row r="13843">
          <cell r="A13843" t="str">
            <v>C209041</v>
          </cell>
          <cell r="B13843" t="str">
            <v>FLANGE ASM OIL DRAIN</v>
          </cell>
          <cell r="C13843">
            <v>138.62</v>
          </cell>
          <cell r="D13843">
            <v>198.03</v>
          </cell>
          <cell r="E13843">
            <v>107.16637</v>
          </cell>
        </row>
        <row r="13844">
          <cell r="A13844" t="str">
            <v>C209044A</v>
          </cell>
          <cell r="B13844" t="str">
            <v>SLEEVE,FIRE ASM.</v>
          </cell>
          <cell r="C13844">
            <v>129.72999999999999</v>
          </cell>
          <cell r="D13844">
            <v>185.33</v>
          </cell>
          <cell r="E13844">
            <v>78.285409999999999</v>
          </cell>
        </row>
        <row r="13845">
          <cell r="A13845" t="str">
            <v>C209133B</v>
          </cell>
          <cell r="B13845" t="str">
            <v>ROD,THROTTLE CONTROL</v>
          </cell>
          <cell r="C13845">
            <v>221.81</v>
          </cell>
          <cell r="D13845">
            <v>316.87</v>
          </cell>
          <cell r="E13845">
            <v>143.52000000000001</v>
          </cell>
        </row>
        <row r="13846">
          <cell r="A13846" t="str">
            <v>C209230V</v>
          </cell>
          <cell r="B13846" t="str">
            <v>BRACKET, CONTROL PANEL ASM.</v>
          </cell>
          <cell r="C13846">
            <v>241.2</v>
          </cell>
          <cell r="D13846">
            <v>344.57</v>
          </cell>
          <cell r="E13846">
            <v>188.26866999999999</v>
          </cell>
        </row>
        <row r="13847">
          <cell r="A13847" t="str">
            <v>C209230Z</v>
          </cell>
          <cell r="B13847" t="str">
            <v>BRACKET, CONTROL PANEL ASM.</v>
          </cell>
          <cell r="C13847">
            <v>184.94</v>
          </cell>
          <cell r="D13847">
            <v>264.19</v>
          </cell>
          <cell r="E13847">
            <v>184.00864999999999</v>
          </cell>
        </row>
        <row r="13848">
          <cell r="A13848" t="str">
            <v>C209378</v>
          </cell>
          <cell r="B13848" t="str">
            <v>CABLE ASM,TACHOMETER</v>
          </cell>
          <cell r="C13848">
            <v>287.47000000000003</v>
          </cell>
          <cell r="D13848">
            <v>410.67</v>
          </cell>
          <cell r="E13848">
            <v>190.2903</v>
          </cell>
        </row>
        <row r="13849">
          <cell r="A13849" t="str">
            <v>C209378B</v>
          </cell>
          <cell r="B13849" t="str">
            <v>CABLE,TACH.,ASM.</v>
          </cell>
          <cell r="C13849">
            <v>296.92</v>
          </cell>
          <cell r="D13849">
            <v>424.17</v>
          </cell>
          <cell r="E13849">
            <v>173.32728</v>
          </cell>
        </row>
        <row r="13850">
          <cell r="A13850" t="str">
            <v>C209448</v>
          </cell>
          <cell r="B13850" t="str">
            <v>ASM.,BY-PASS FILTER</v>
          </cell>
          <cell r="C13850">
            <v>3873.7</v>
          </cell>
          <cell r="D13850">
            <v>5533.85</v>
          </cell>
          <cell r="E13850">
            <v>23195.383259999999</v>
          </cell>
        </row>
        <row r="13851">
          <cell r="A13851" t="str">
            <v>C209494</v>
          </cell>
          <cell r="B13851" t="str">
            <v>CONNECTION,FLEX.ASM.</v>
          </cell>
          <cell r="C13851">
            <v>390.16</v>
          </cell>
          <cell r="D13851">
            <v>557.37</v>
          </cell>
          <cell r="E13851">
            <v>264.90654000000001</v>
          </cell>
        </row>
        <row r="13852">
          <cell r="A13852" t="str">
            <v>C209512G</v>
          </cell>
          <cell r="B13852" t="str">
            <v>BRACKET ASM. VALVE</v>
          </cell>
          <cell r="C13852">
            <v>141.56</v>
          </cell>
          <cell r="D13852">
            <v>202.23</v>
          </cell>
          <cell r="E13852">
            <v>119.14175</v>
          </cell>
        </row>
        <row r="13853">
          <cell r="A13853" t="str">
            <v>C209542A</v>
          </cell>
          <cell r="B13853" t="str">
            <v>PIPE,GAS,ASSEMBLY 2 IN</v>
          </cell>
          <cell r="C13853">
            <v>219.39</v>
          </cell>
          <cell r="D13853">
            <v>313.42</v>
          </cell>
          <cell r="E13853">
            <v>228.66963000000001</v>
          </cell>
        </row>
        <row r="13854">
          <cell r="A13854" t="str">
            <v>C209587</v>
          </cell>
          <cell r="B13854" t="str">
            <v>SENSOR ASM., OXYGEN</v>
          </cell>
          <cell r="C13854">
            <v>30</v>
          </cell>
          <cell r="D13854">
            <v>42.86</v>
          </cell>
          <cell r="E13854">
            <v>19.655999999999999</v>
          </cell>
        </row>
        <row r="13855">
          <cell r="A13855" t="str">
            <v>C209603D</v>
          </cell>
          <cell r="B13855" t="str">
            <v>RECEPTICAL,BOX MOUNTING,ASM.</v>
          </cell>
          <cell r="C13855">
            <v>461.92</v>
          </cell>
          <cell r="D13855">
            <v>659.88</v>
          </cell>
          <cell r="E13855">
            <v>265.78967999999998</v>
          </cell>
        </row>
        <row r="13856">
          <cell r="A13856" t="str">
            <v>C209644</v>
          </cell>
          <cell r="B13856" t="str">
            <v>TEE ASSEMBLY, PIPE</v>
          </cell>
          <cell r="C13856">
            <v>176.58</v>
          </cell>
          <cell r="D13856">
            <v>252.26</v>
          </cell>
          <cell r="E13856">
            <v>185.33475999999999</v>
          </cell>
        </row>
        <row r="13857">
          <cell r="A13857" t="str">
            <v>C209762C</v>
          </cell>
          <cell r="B13857" t="str">
            <v>TUBE ASM., OIL PICKUP</v>
          </cell>
          <cell r="C13857">
            <v>245.83</v>
          </cell>
          <cell r="D13857">
            <v>351.19</v>
          </cell>
          <cell r="E13857">
            <v>241.20853</v>
          </cell>
        </row>
        <row r="13858">
          <cell r="A13858" t="str">
            <v>C209765A</v>
          </cell>
          <cell r="B13858" t="str">
            <v>CABLE ASM.,MAGNETO</v>
          </cell>
          <cell r="C13858">
            <v>182.93</v>
          </cell>
          <cell r="D13858">
            <v>261.33</v>
          </cell>
          <cell r="E13858">
            <v>138.86520999999999</v>
          </cell>
        </row>
        <row r="13859">
          <cell r="A13859" t="str">
            <v>C211066</v>
          </cell>
          <cell r="B13859" t="str">
            <v>ADAPTER ASM., B'FLY HSG. SHAFT</v>
          </cell>
          <cell r="C13859">
            <v>203.4</v>
          </cell>
          <cell r="D13859">
            <v>290.57</v>
          </cell>
          <cell r="E13859">
            <v>104.67228</v>
          </cell>
        </row>
        <row r="13860">
          <cell r="A13860" t="str">
            <v>C211136A</v>
          </cell>
          <cell r="B13860" t="str">
            <v>FLANGE ASM,EXH.INLET</v>
          </cell>
          <cell r="C13860">
            <v>132.66</v>
          </cell>
          <cell r="D13860">
            <v>189.51</v>
          </cell>
          <cell r="E13860">
            <v>95.382829999999998</v>
          </cell>
        </row>
        <row r="13861">
          <cell r="A13861" t="str">
            <v>C211174</v>
          </cell>
          <cell r="B13861" t="str">
            <v>TUBE,INTERCOOLER,ASM LH</v>
          </cell>
          <cell r="C13861">
            <v>561.02</v>
          </cell>
          <cell r="D13861">
            <v>801.46</v>
          </cell>
          <cell r="E13861">
            <v>231.09067999999999</v>
          </cell>
        </row>
        <row r="13862">
          <cell r="A13862" t="str">
            <v>C211174S</v>
          </cell>
          <cell r="B13862" t="str">
            <v>TUBE,UPPR TURBO WATER IN</v>
          </cell>
          <cell r="C13862">
            <v>285.44</v>
          </cell>
          <cell r="D13862">
            <v>407.77</v>
          </cell>
          <cell r="E13862">
            <v>311.31101000000001</v>
          </cell>
        </row>
        <row r="13863">
          <cell r="A13863" t="str">
            <v>C211194J</v>
          </cell>
          <cell r="B13863" t="str">
            <v>ASM., VALVE, 3-WAY N.C. SOLENOID</v>
          </cell>
          <cell r="C13863">
            <v>695.76</v>
          </cell>
          <cell r="D13863">
            <v>993.94</v>
          </cell>
          <cell r="E13863">
            <v>385.08080000000001</v>
          </cell>
        </row>
        <row r="13864">
          <cell r="A13864" t="str">
            <v>C211254X</v>
          </cell>
          <cell r="B13864" t="str">
            <v>BOX, JUNCTION ASM.</v>
          </cell>
          <cell r="C13864">
            <v>545.96</v>
          </cell>
          <cell r="D13864">
            <v>779.95</v>
          </cell>
          <cell r="E13864">
            <v>464.51308999999998</v>
          </cell>
        </row>
        <row r="13865">
          <cell r="A13865" t="str">
            <v>C211332</v>
          </cell>
          <cell r="B13865" t="str">
            <v>NIPPLE ASM., FUEL ORIFICE</v>
          </cell>
          <cell r="C13865">
            <v>54.4</v>
          </cell>
          <cell r="D13865">
            <v>77.709999999999994</v>
          </cell>
          <cell r="E13865">
            <v>17.854810000000001</v>
          </cell>
        </row>
        <row r="13866">
          <cell r="A13866" t="str">
            <v>C211395L</v>
          </cell>
          <cell r="B13866" t="str">
            <v>BOX ASM., JUNCTION</v>
          </cell>
          <cell r="C13866">
            <v>515.92999999999995</v>
          </cell>
          <cell r="D13866">
            <v>737.04</v>
          </cell>
          <cell r="E13866">
            <v>374.89746000000002</v>
          </cell>
        </row>
        <row r="13867">
          <cell r="A13867" t="str">
            <v>C211411T</v>
          </cell>
          <cell r="B13867" t="str">
            <v>TUBE, W.P. SUPPLY, ASM.</v>
          </cell>
          <cell r="C13867">
            <v>434.64</v>
          </cell>
          <cell r="D13867">
            <v>620.91999999999996</v>
          </cell>
          <cell r="E13867">
            <v>398.57344000000001</v>
          </cell>
        </row>
        <row r="13868">
          <cell r="A13868" t="str">
            <v>C211424E</v>
          </cell>
          <cell r="B13868" t="str">
            <v>PLENUM, AIR CLEANER ASM.</v>
          </cell>
          <cell r="C13868">
            <v>1235.97</v>
          </cell>
          <cell r="D13868">
            <v>1765.67</v>
          </cell>
          <cell r="E13868">
            <v>1182.9646499999999</v>
          </cell>
        </row>
        <row r="13869">
          <cell r="A13869" t="str">
            <v>C211477E</v>
          </cell>
          <cell r="B13869" t="str">
            <v>BLOCK ASM.,HEATED 02 SENSOR</v>
          </cell>
          <cell r="C13869">
            <v>2109.6</v>
          </cell>
          <cell r="D13869">
            <v>3013.71</v>
          </cell>
          <cell r="E13869">
            <v>842.58079999999995</v>
          </cell>
        </row>
        <row r="13870">
          <cell r="A13870" t="str">
            <v>C211554Y</v>
          </cell>
          <cell r="B13870" t="str">
            <v>BOX ASM.,JUNCTION MAIN BRG RTD</v>
          </cell>
          <cell r="C13870">
            <v>263.16000000000003</v>
          </cell>
          <cell r="D13870">
            <v>375.94</v>
          </cell>
          <cell r="E13870">
            <v>176.3433</v>
          </cell>
        </row>
        <row r="13871">
          <cell r="A13871" t="str">
            <v>C211660A</v>
          </cell>
          <cell r="B13871" t="str">
            <v>FLANGE ASM., OIL OUTLET</v>
          </cell>
          <cell r="C13871">
            <v>5.25</v>
          </cell>
          <cell r="D13871">
            <v>7.5</v>
          </cell>
          <cell r="E13871">
            <v>3.54006</v>
          </cell>
        </row>
        <row r="13872">
          <cell r="A13872" t="str">
            <v>C211845B</v>
          </cell>
          <cell r="B13872" t="str">
            <v>BOX,JUNCTION,ASM.</v>
          </cell>
          <cell r="C13872">
            <v>1187.55</v>
          </cell>
          <cell r="D13872">
            <v>1696.5</v>
          </cell>
          <cell r="E13872">
            <v>547.79575999999997</v>
          </cell>
        </row>
        <row r="13873">
          <cell r="A13873" t="str">
            <v>C211879</v>
          </cell>
          <cell r="B13873" t="str">
            <v>CONDUIT ASSY, L.B.</v>
          </cell>
          <cell r="C13873">
            <v>2006.85</v>
          </cell>
          <cell r="D13873">
            <v>2866.93</v>
          </cell>
          <cell r="E13873">
            <v>1380.1819700000001</v>
          </cell>
        </row>
        <row r="13874">
          <cell r="A13874" t="str">
            <v>C214023C</v>
          </cell>
          <cell r="B13874" t="str">
            <v>BOX,JUNCTION,ASM.</v>
          </cell>
          <cell r="C13874">
            <v>798.54</v>
          </cell>
          <cell r="D13874">
            <v>1140.77</v>
          </cell>
          <cell r="E13874">
            <v>424.65604000000002</v>
          </cell>
        </row>
        <row r="13875">
          <cell r="A13875" t="str">
            <v>C214117</v>
          </cell>
          <cell r="B13875" t="str">
            <v>BOX,ALT.JUNCTION,ASM.</v>
          </cell>
          <cell r="C13875">
            <v>190.83</v>
          </cell>
          <cell r="D13875">
            <v>272.62</v>
          </cell>
          <cell r="E13875">
            <v>124.29796</v>
          </cell>
        </row>
        <row r="13876">
          <cell r="A13876" t="str">
            <v>C214163</v>
          </cell>
          <cell r="B13876" t="str">
            <v>PIPE ASM., GAS INLET</v>
          </cell>
          <cell r="C13876">
            <v>173.04</v>
          </cell>
          <cell r="D13876">
            <v>247.2</v>
          </cell>
          <cell r="E13876">
            <v>37.107199999999999</v>
          </cell>
        </row>
        <row r="13877">
          <cell r="A13877" t="str">
            <v>C214273C</v>
          </cell>
          <cell r="B13877" t="str">
            <v>Manifold, Wire Harness ASM RB</v>
          </cell>
          <cell r="C13877">
            <v>6150</v>
          </cell>
          <cell r="D13877">
            <v>8785.7099999999991</v>
          </cell>
          <cell r="E13877">
            <v>1751.12618</v>
          </cell>
        </row>
        <row r="13878">
          <cell r="A13878" t="str">
            <v>C214274C</v>
          </cell>
          <cell r="B13878" t="str">
            <v>Manifold, Wire Harness ASM LB</v>
          </cell>
          <cell r="C13878">
            <v>4650</v>
          </cell>
          <cell r="D13878">
            <v>6642.86</v>
          </cell>
          <cell r="E13878">
            <v>1249.4471100000001</v>
          </cell>
        </row>
        <row r="13879">
          <cell r="A13879" t="str">
            <v>C214299A</v>
          </cell>
          <cell r="B13879" t="str">
            <v>SLEEVE ASM.,SPARK PLUG (INNER)</v>
          </cell>
          <cell r="C13879">
            <v>138.07</v>
          </cell>
          <cell r="D13879">
            <v>197.25</v>
          </cell>
          <cell r="E13879">
            <v>93.111199999999997</v>
          </cell>
        </row>
        <row r="13880">
          <cell r="A13880" t="str">
            <v>C214301</v>
          </cell>
          <cell r="B13880" t="str">
            <v>FLANGE ASM., SPARK PLUG SLEEVE</v>
          </cell>
          <cell r="C13880">
            <v>9.8699999999999992</v>
          </cell>
          <cell r="D13880">
            <v>14.1</v>
          </cell>
          <cell r="E13880">
            <v>6.5766200000000001</v>
          </cell>
        </row>
        <row r="13881">
          <cell r="A13881" t="str">
            <v>C214311B</v>
          </cell>
          <cell r="B13881" t="str">
            <v>TAPPET ASSEMBLY, VALVE</v>
          </cell>
          <cell r="C13881">
            <v>227.46</v>
          </cell>
          <cell r="D13881">
            <v>324.94</v>
          </cell>
          <cell r="E13881">
            <v>46.360610000000001</v>
          </cell>
        </row>
        <row r="13882">
          <cell r="A13882" t="str">
            <v>C214345A</v>
          </cell>
          <cell r="B13882" t="str">
            <v>CABLE, GROUND</v>
          </cell>
          <cell r="C13882">
            <v>68.55</v>
          </cell>
          <cell r="D13882">
            <v>97.93</v>
          </cell>
          <cell r="E13882">
            <v>69.521439999999998</v>
          </cell>
        </row>
        <row r="13883">
          <cell r="A13883" t="str">
            <v>C214438</v>
          </cell>
          <cell r="B13883" t="str">
            <v>TUBE ASM., OIL PICKUP</v>
          </cell>
          <cell r="C13883">
            <v>362.4</v>
          </cell>
          <cell r="D13883">
            <v>517.71</v>
          </cell>
          <cell r="E13883">
            <v>137.17599999999999</v>
          </cell>
        </row>
        <row r="13884">
          <cell r="A13884" t="str">
            <v>C214487</v>
          </cell>
          <cell r="B13884" t="str">
            <v>PIPE ASM., PRELUBE INLET</v>
          </cell>
          <cell r="C13884">
            <v>172.3</v>
          </cell>
          <cell r="D13884">
            <v>246.14</v>
          </cell>
          <cell r="E13884">
            <v>116.1888</v>
          </cell>
        </row>
        <row r="13885">
          <cell r="A13885" t="str">
            <v>C214508</v>
          </cell>
          <cell r="B13885" t="str">
            <v>FLANGE ASM., FLOATING, WATER OUTLET</v>
          </cell>
          <cell r="C13885">
            <v>343.4</v>
          </cell>
          <cell r="D13885">
            <v>490.57</v>
          </cell>
          <cell r="E13885">
            <v>252.12764999999999</v>
          </cell>
        </row>
        <row r="13886">
          <cell r="A13886" t="str">
            <v>C257124</v>
          </cell>
          <cell r="B13886" t="str">
            <v>DOOR,OIL PAN,ASM.</v>
          </cell>
          <cell r="C13886">
            <v>240.12</v>
          </cell>
          <cell r="D13886">
            <v>343.03</v>
          </cell>
          <cell r="E13886">
            <v>105.08351999999999</v>
          </cell>
        </row>
        <row r="13887">
          <cell r="A13887" t="str">
            <v>C257124A</v>
          </cell>
          <cell r="B13887" t="str">
            <v>DOOR,OIL PAN,ASM.</v>
          </cell>
          <cell r="C13887">
            <v>126.74</v>
          </cell>
          <cell r="D13887">
            <v>181.05</v>
          </cell>
          <cell r="E13887">
            <v>87.456549999999993</v>
          </cell>
        </row>
        <row r="13888">
          <cell r="A13888" t="str">
            <v>C257177</v>
          </cell>
          <cell r="B13888" t="str">
            <v>MANIFOLD,TOP WATER</v>
          </cell>
          <cell r="C13888">
            <v>7242.02</v>
          </cell>
          <cell r="D13888">
            <v>10345.74</v>
          </cell>
          <cell r="E13888">
            <v>5793.2408299999997</v>
          </cell>
        </row>
        <row r="13889">
          <cell r="A13889" t="str">
            <v>C257311C</v>
          </cell>
          <cell r="B13889" t="str">
            <v>NBL,CRANKSHAFT ASSEMBLY</v>
          </cell>
          <cell r="C13889">
            <v>46450.14</v>
          </cell>
          <cell r="D13889">
            <v>66357.350000000006</v>
          </cell>
          <cell r="E13889">
            <v>26172.15495</v>
          </cell>
        </row>
        <row r="13890">
          <cell r="A13890" t="str">
            <v>C257472</v>
          </cell>
          <cell r="B13890" t="str">
            <v>HSG,BUTTERFLY ASM.</v>
          </cell>
          <cell r="C13890">
            <v>672.88</v>
          </cell>
          <cell r="D13890">
            <v>961.26</v>
          </cell>
          <cell r="E13890">
            <v>368.84226000000001</v>
          </cell>
        </row>
        <row r="13891">
          <cell r="A13891" t="str">
            <v>C257472B</v>
          </cell>
          <cell r="B13891" t="str">
            <v>HSG.ASM.,BFLY VALVE</v>
          </cell>
          <cell r="C13891">
            <v>1240.8499999999999</v>
          </cell>
          <cell r="D13891">
            <v>1772.64</v>
          </cell>
          <cell r="E13891">
            <v>616.65204000000006</v>
          </cell>
        </row>
        <row r="13892">
          <cell r="A13892" t="str">
            <v>C257472C</v>
          </cell>
          <cell r="B13892" t="str">
            <v>HSG,BUTTERFLY ASM.</v>
          </cell>
          <cell r="C13892">
            <v>650.24</v>
          </cell>
          <cell r="D13892">
            <v>928.92</v>
          </cell>
          <cell r="E13892">
            <v>414.34098</v>
          </cell>
        </row>
        <row r="13893">
          <cell r="A13893" t="str">
            <v>C280011</v>
          </cell>
          <cell r="B13893" t="str">
            <v>NBL, CRANKSHAFT FINISHED, MACHINING</v>
          </cell>
          <cell r="C13893">
            <v>50944.11</v>
          </cell>
          <cell r="D13893">
            <v>72777.3</v>
          </cell>
          <cell r="E13893">
            <v>32963.839999999997</v>
          </cell>
        </row>
        <row r="13894">
          <cell r="A13894" t="str">
            <v>C280170B</v>
          </cell>
          <cell r="B13894" t="str">
            <v>COVER, CRANKCASE VENT, ASM.</v>
          </cell>
          <cell r="C13894">
            <v>1566.45</v>
          </cell>
          <cell r="D13894">
            <v>2237.7800000000002</v>
          </cell>
          <cell r="E13894">
            <v>1514.2246600000001</v>
          </cell>
        </row>
        <row r="13895">
          <cell r="A13895" t="str">
            <v>C290232</v>
          </cell>
          <cell r="B13895" t="str">
            <v>TUBE, LUBE OIL</v>
          </cell>
          <cell r="C13895">
            <v>222.78</v>
          </cell>
          <cell r="D13895">
            <v>318.25</v>
          </cell>
          <cell r="E13895">
            <v>137.93454</v>
          </cell>
        </row>
        <row r="13896">
          <cell r="A13896" t="str">
            <v>C291296</v>
          </cell>
          <cell r="B13896" t="str">
            <v>HEADER ASSY,.I.C. WATER OUTLET</v>
          </cell>
          <cell r="C13896">
            <v>2243.0300000000002</v>
          </cell>
          <cell r="D13896">
            <v>3204.33</v>
          </cell>
          <cell r="E13896">
            <v>1831.63509</v>
          </cell>
        </row>
        <row r="13897">
          <cell r="A13897" t="str">
            <v>C291599</v>
          </cell>
          <cell r="B13897" t="str">
            <v>TUBE ASSY, LUBE OIL</v>
          </cell>
          <cell r="C13897">
            <v>530.26</v>
          </cell>
          <cell r="D13897">
            <v>757.52</v>
          </cell>
          <cell r="E13897">
            <v>380.59294999999997</v>
          </cell>
        </row>
        <row r="13898">
          <cell r="A13898" t="str">
            <v>C291614</v>
          </cell>
          <cell r="B13898" t="str">
            <v>TUBE ASSY, LUBE OIL</v>
          </cell>
          <cell r="C13898">
            <v>119.37</v>
          </cell>
          <cell r="D13898">
            <v>170.53</v>
          </cell>
          <cell r="E13898">
            <v>49.379199999999997</v>
          </cell>
        </row>
        <row r="13899">
          <cell r="A13899" t="str">
            <v>C291619</v>
          </cell>
          <cell r="B13899" t="str">
            <v>TUBE ASSY, LUBE OIL</v>
          </cell>
          <cell r="C13899">
            <v>201.01</v>
          </cell>
          <cell r="D13899">
            <v>287.14999999999998</v>
          </cell>
          <cell r="E13899">
            <v>182.77021999999999</v>
          </cell>
        </row>
        <row r="13900">
          <cell r="A13900" t="str">
            <v>C291621</v>
          </cell>
          <cell r="B13900" t="str">
            <v>TUBE ASSY, LUBE OIL</v>
          </cell>
          <cell r="C13900">
            <v>111.9</v>
          </cell>
          <cell r="D13900">
            <v>159.86000000000001</v>
          </cell>
          <cell r="E13900">
            <v>92.3</v>
          </cell>
        </row>
        <row r="13901">
          <cell r="A13901" t="str">
            <v>C291626</v>
          </cell>
          <cell r="B13901" t="str">
            <v>TUBE LUBE OIL ASSY.</v>
          </cell>
          <cell r="C13901">
            <v>162.58000000000001</v>
          </cell>
          <cell r="D13901">
            <v>232.26</v>
          </cell>
          <cell r="E13901">
            <v>159.44064</v>
          </cell>
        </row>
        <row r="13902">
          <cell r="A13902" t="str">
            <v>C291633</v>
          </cell>
          <cell r="B13902" t="str">
            <v>TUBE ASSY, LUBE OIL</v>
          </cell>
          <cell r="C13902">
            <v>164.8</v>
          </cell>
          <cell r="D13902">
            <v>235.43</v>
          </cell>
          <cell r="E13902">
            <v>161.0153</v>
          </cell>
        </row>
        <row r="13903">
          <cell r="A13903" t="str">
            <v>C291635A</v>
          </cell>
          <cell r="B13903" t="str">
            <v>TUBE ASSY, LUBE OIL</v>
          </cell>
          <cell r="C13903">
            <v>203.53</v>
          </cell>
          <cell r="D13903">
            <v>290.75</v>
          </cell>
          <cell r="E13903">
            <v>55.619199999999999</v>
          </cell>
        </row>
        <row r="13904">
          <cell r="A13904" t="str">
            <v>C291646A</v>
          </cell>
          <cell r="B13904" t="str">
            <v>TUBE ASSY, LUBE OIL</v>
          </cell>
          <cell r="C13904">
            <v>167.52</v>
          </cell>
          <cell r="D13904">
            <v>239.31</v>
          </cell>
          <cell r="E13904">
            <v>160.18143000000001</v>
          </cell>
        </row>
        <row r="13905">
          <cell r="A13905" t="str">
            <v>C291649A</v>
          </cell>
          <cell r="B13905" t="str">
            <v>TUBE ASSY, LUBE OIL</v>
          </cell>
          <cell r="C13905">
            <v>175.79</v>
          </cell>
          <cell r="D13905">
            <v>251.13</v>
          </cell>
          <cell r="E13905">
            <v>170.32395</v>
          </cell>
        </row>
        <row r="13906">
          <cell r="A13906" t="str">
            <v>C291651</v>
          </cell>
          <cell r="B13906" t="str">
            <v>TUBE ASSY, LUBE OIL</v>
          </cell>
          <cell r="C13906">
            <v>185.84</v>
          </cell>
          <cell r="D13906">
            <v>265.48</v>
          </cell>
          <cell r="E13906">
            <v>175.76237</v>
          </cell>
        </row>
        <row r="13907">
          <cell r="A13907" t="str">
            <v>C291662</v>
          </cell>
          <cell r="B13907" t="str">
            <v>TUBE,LUBE OIL,ASSY</v>
          </cell>
          <cell r="C13907">
            <v>132.41999999999999</v>
          </cell>
          <cell r="D13907">
            <v>189.17</v>
          </cell>
          <cell r="E13907">
            <v>116.33517999999999</v>
          </cell>
        </row>
        <row r="13908">
          <cell r="A13908" t="str">
            <v>C291666</v>
          </cell>
          <cell r="B13908" t="str">
            <v>TUBE ASSY, LUBE OIL</v>
          </cell>
          <cell r="C13908">
            <v>339.95</v>
          </cell>
          <cell r="D13908">
            <v>485.64</v>
          </cell>
          <cell r="E13908">
            <v>247.10471999999999</v>
          </cell>
        </row>
        <row r="13909">
          <cell r="A13909" t="str">
            <v>C292774</v>
          </cell>
          <cell r="B13909" t="str">
            <v>PISTON LIFTING TOOL</v>
          </cell>
          <cell r="C13909">
            <v>254.97</v>
          </cell>
          <cell r="D13909">
            <v>364.24</v>
          </cell>
          <cell r="E13909">
            <v>157.61199999999999</v>
          </cell>
        </row>
        <row r="13910">
          <cell r="A13910" t="str">
            <v>C293432</v>
          </cell>
          <cell r="B13910" t="str">
            <v>GUARD ASM.,PINION LB</v>
          </cell>
          <cell r="C13910">
            <v>102.4</v>
          </cell>
          <cell r="D13910">
            <v>146.29</v>
          </cell>
          <cell r="E13910">
            <v>23.295999999999999</v>
          </cell>
        </row>
        <row r="13911">
          <cell r="A13911" t="str">
            <v>C293435L</v>
          </cell>
          <cell r="B13911" t="str">
            <v>STARTER ASM., AIR/GAS (TDI) R.B. HIGH PRESSURE</v>
          </cell>
          <cell r="C13911">
            <v>6731</v>
          </cell>
          <cell r="D13911">
            <v>9615.7099999999991</v>
          </cell>
          <cell r="E13911">
            <v>3088.0151999999998</v>
          </cell>
        </row>
        <row r="13912">
          <cell r="A13912" t="str">
            <v>C293501</v>
          </cell>
          <cell r="B13912" t="str">
            <v>BELLOWS ASSEMBLY</v>
          </cell>
          <cell r="C13912">
            <v>517.05999999999995</v>
          </cell>
          <cell r="D13912">
            <v>738.66</v>
          </cell>
          <cell r="E13912">
            <v>359.44299999999998</v>
          </cell>
        </row>
        <row r="13913">
          <cell r="A13913" t="str">
            <v>C293728B</v>
          </cell>
          <cell r="B13913" t="str">
            <v>TUBE ASSY, LUBE OIL</v>
          </cell>
          <cell r="C13913">
            <v>267.51</v>
          </cell>
          <cell r="D13913">
            <v>382.15</v>
          </cell>
          <cell r="E13913">
            <v>131.99968999999999</v>
          </cell>
        </row>
        <row r="13914">
          <cell r="A13914" t="str">
            <v>C293728C</v>
          </cell>
          <cell r="B13914" t="str">
            <v>TUBE ASSY, LUBE OIL</v>
          </cell>
          <cell r="C13914">
            <v>160.61000000000001</v>
          </cell>
          <cell r="D13914">
            <v>229.44</v>
          </cell>
          <cell r="E13914">
            <v>140.11428000000001</v>
          </cell>
        </row>
        <row r="13915">
          <cell r="A13915" t="str">
            <v>C294333</v>
          </cell>
          <cell r="B13915" t="str">
            <v>HEADER ASM., LUBE OIL</v>
          </cell>
          <cell r="C13915">
            <v>6314.44</v>
          </cell>
          <cell r="D13915">
            <v>9020.6299999999992</v>
          </cell>
          <cell r="E13915">
            <v>6187.02934</v>
          </cell>
        </row>
        <row r="13916">
          <cell r="A13916" t="str">
            <v>C294358</v>
          </cell>
          <cell r="B13916" t="str">
            <v>TUBE ASSY, L.O. TO GOV DRIVE</v>
          </cell>
          <cell r="C13916">
            <v>618.29</v>
          </cell>
          <cell r="D13916">
            <v>883.27</v>
          </cell>
          <cell r="E13916">
            <v>608.85177999999996</v>
          </cell>
        </row>
        <row r="13917">
          <cell r="A13917" t="str">
            <v>C295087K</v>
          </cell>
          <cell r="B13917" t="str">
            <v>TUBE ASSY, TURBO OIL R.B.</v>
          </cell>
          <cell r="C13917">
            <v>205.97</v>
          </cell>
          <cell r="D13917">
            <v>294.24</v>
          </cell>
          <cell r="E13917">
            <v>160.21924999999999</v>
          </cell>
        </row>
        <row r="13918">
          <cell r="A13918" t="str">
            <v>C295451S</v>
          </cell>
          <cell r="B13918" t="str">
            <v>JUNCTION BOX ASM, THERMOCOUPLE</v>
          </cell>
          <cell r="C13918">
            <v>313.85000000000002</v>
          </cell>
          <cell r="D13918">
            <v>448.35</v>
          </cell>
          <cell r="E13918">
            <v>202.63751999999999</v>
          </cell>
        </row>
        <row r="13919">
          <cell r="A13919" t="str">
            <v>C295451U</v>
          </cell>
          <cell r="B13919" t="str">
            <v>JUNC BOX ASSY, THERMOCOUPLE</v>
          </cell>
          <cell r="C13919">
            <v>936.63</v>
          </cell>
          <cell r="D13919">
            <v>1338.05</v>
          </cell>
          <cell r="E13919">
            <v>823.60942999999997</v>
          </cell>
        </row>
        <row r="13920">
          <cell r="A13920" t="str">
            <v>C295635C</v>
          </cell>
          <cell r="B13920" t="str">
            <v>EXHAUST BYPASS ASSEMBLY R.B.</v>
          </cell>
          <cell r="C13920">
            <v>1863.62</v>
          </cell>
          <cell r="D13920">
            <v>2662.31</v>
          </cell>
          <cell r="E13920">
            <v>1104.1191899999999</v>
          </cell>
        </row>
        <row r="13921">
          <cell r="A13921" t="str">
            <v>C295648A</v>
          </cell>
          <cell r="B13921" t="str">
            <v>MANIFOLD, WATER</v>
          </cell>
          <cell r="C13921">
            <v>2100.7399999999998</v>
          </cell>
          <cell r="D13921">
            <v>3001.06</v>
          </cell>
          <cell r="E13921">
            <v>1883.8174799999999</v>
          </cell>
        </row>
        <row r="13922">
          <cell r="A13922" t="str">
            <v>C295996B</v>
          </cell>
          <cell r="B13922" t="str">
            <v>FLANGE,WTR COOLR OUT,ASM</v>
          </cell>
          <cell r="C13922">
            <v>160</v>
          </cell>
          <cell r="D13922">
            <v>228.57</v>
          </cell>
          <cell r="E13922">
            <v>60.32</v>
          </cell>
        </row>
        <row r="13923">
          <cell r="A13923" t="str">
            <v>C296074</v>
          </cell>
          <cell r="B13923" t="str">
            <v>GEAR, BARRING DEVICE IDLER</v>
          </cell>
          <cell r="C13923">
            <v>826.2</v>
          </cell>
          <cell r="D13923">
            <v>1180.29</v>
          </cell>
          <cell r="E13923">
            <v>643.44065999999998</v>
          </cell>
        </row>
        <row r="13924">
          <cell r="A13924" t="str">
            <v>C296078G</v>
          </cell>
          <cell r="B13924" t="str">
            <v>HOUSING ASM, B-FLY VALVE 3 IN LH</v>
          </cell>
          <cell r="C13924">
            <v>1066.48</v>
          </cell>
          <cell r="D13924">
            <v>1523.54</v>
          </cell>
          <cell r="E13924">
            <v>439.91487000000001</v>
          </cell>
        </row>
        <row r="13925">
          <cell r="A13925" t="str">
            <v>C296078K</v>
          </cell>
          <cell r="B13925" t="str">
            <v>Housing Assy., Wastegate, 3 in., R.B.</v>
          </cell>
          <cell r="C13925">
            <v>5698.99</v>
          </cell>
          <cell r="D13925">
            <v>8141.41</v>
          </cell>
          <cell r="E13925">
            <v>1916.9936399999999</v>
          </cell>
        </row>
        <row r="13926">
          <cell r="A13926" t="str">
            <v>C296140D</v>
          </cell>
          <cell r="B13926" t="str">
            <v>HOUSING ASM, B-FLY VALVE 4 IN LH</v>
          </cell>
          <cell r="C13926">
            <v>978.81</v>
          </cell>
          <cell r="D13926">
            <v>1398.3</v>
          </cell>
          <cell r="E13926">
            <v>556.96325000000002</v>
          </cell>
        </row>
        <row r="13927">
          <cell r="A13927" t="str">
            <v>C296140H</v>
          </cell>
          <cell r="B13927" t="str">
            <v>HOUSING ASM., BUTTERFLY VALVE, 3 IN.</v>
          </cell>
          <cell r="C13927">
            <v>1535</v>
          </cell>
          <cell r="D13927">
            <v>2192.86</v>
          </cell>
          <cell r="E13927">
            <v>809.09420999999998</v>
          </cell>
        </row>
        <row r="13928">
          <cell r="A13928" t="str">
            <v>C296224A</v>
          </cell>
          <cell r="B13928" t="str">
            <v>COVER, CAMSHAFT, ASSEMBLY (R.B.)</v>
          </cell>
          <cell r="C13928">
            <v>7002.4</v>
          </cell>
          <cell r="D13928">
            <v>10003.43</v>
          </cell>
          <cell r="E13928">
            <v>3708.3533299999999</v>
          </cell>
        </row>
        <row r="13929">
          <cell r="A13929" t="str">
            <v>C296290A</v>
          </cell>
          <cell r="B13929" t="str">
            <v>TUBE, GAS SUPPLY</v>
          </cell>
          <cell r="C13929">
            <v>721.45</v>
          </cell>
          <cell r="D13929">
            <v>1030.6400000000001</v>
          </cell>
          <cell r="E13929">
            <v>697.27405999999996</v>
          </cell>
        </row>
        <row r="13930">
          <cell r="A13930" t="str">
            <v>C296351C</v>
          </cell>
          <cell r="B13930" t="str">
            <v>HOUSING ASM, B-FLY VALVE, L.H.</v>
          </cell>
          <cell r="C13930">
            <v>1287.6099999999999</v>
          </cell>
          <cell r="D13930">
            <v>1839.44</v>
          </cell>
          <cell r="E13930">
            <v>471.60442</v>
          </cell>
        </row>
        <row r="13931">
          <cell r="A13931" t="str">
            <v>C296409</v>
          </cell>
          <cell r="B13931" t="str">
            <v>ASM., ACTUATOR &amp; ACTUATOR SHFT</v>
          </cell>
          <cell r="C13931">
            <v>5363.42</v>
          </cell>
          <cell r="D13931">
            <v>7662.02</v>
          </cell>
          <cell r="E13931">
            <v>1732.3727100000001</v>
          </cell>
        </row>
        <row r="13932">
          <cell r="A13932" t="str">
            <v>C296595</v>
          </cell>
          <cell r="B13932" t="str">
            <v>CONNECTION, JACKET WATER</v>
          </cell>
          <cell r="C13932">
            <v>585.04</v>
          </cell>
          <cell r="D13932">
            <v>835.77</v>
          </cell>
          <cell r="E13932">
            <v>468.25247000000002</v>
          </cell>
        </row>
        <row r="13933">
          <cell r="A13933" t="str">
            <v>C296643</v>
          </cell>
          <cell r="B13933" t="str">
            <v>HARNESS, FRONT WIREWAY</v>
          </cell>
          <cell r="C13933">
            <v>16946.689999999999</v>
          </cell>
          <cell r="D13933">
            <v>24209.55</v>
          </cell>
          <cell r="E13933">
            <v>4042.0247100000001</v>
          </cell>
        </row>
        <row r="13934">
          <cell r="A13934" t="str">
            <v>C300038</v>
          </cell>
          <cell r="B13934" t="str">
            <v>PUSHROD ASM</v>
          </cell>
          <cell r="C13934">
            <v>56.46</v>
          </cell>
          <cell r="D13934">
            <v>80.650000000000006</v>
          </cell>
          <cell r="E13934">
            <v>21.079840000000001</v>
          </cell>
        </row>
        <row r="13935">
          <cell r="A13935" t="str">
            <v>C300190A</v>
          </cell>
          <cell r="B13935" t="str">
            <v>RETAINER,REAR OIL SEAL,ASM.</v>
          </cell>
          <cell r="C13935">
            <v>686.46</v>
          </cell>
          <cell r="D13935">
            <v>980.66</v>
          </cell>
          <cell r="E13935">
            <v>141.77449999999999</v>
          </cell>
        </row>
        <row r="13936">
          <cell r="A13936" t="str">
            <v>C304130</v>
          </cell>
          <cell r="B13936" t="str">
            <v>SUPPORT ASM., LUBE OIL FILTER</v>
          </cell>
          <cell r="C13936">
            <v>1030.19</v>
          </cell>
          <cell r="D13936">
            <v>1471.7</v>
          </cell>
          <cell r="E13936">
            <v>1071.0174099999999</v>
          </cell>
        </row>
        <row r="13937">
          <cell r="A13937" t="str">
            <v>C304186C</v>
          </cell>
          <cell r="B13937" t="str">
            <v>TUBE,OIL DISCHARGE,ASM.</v>
          </cell>
          <cell r="C13937">
            <v>430.79</v>
          </cell>
          <cell r="D13937">
            <v>615.41</v>
          </cell>
          <cell r="E13937">
            <v>258.50903</v>
          </cell>
        </row>
        <row r="13938">
          <cell r="A13938" t="str">
            <v>C304679A</v>
          </cell>
          <cell r="B13938" t="str">
            <v>TUBE,COOLER WATER OUTLET,ASM.</v>
          </cell>
          <cell r="C13938">
            <v>391</v>
          </cell>
          <cell r="D13938">
            <v>558.57000000000005</v>
          </cell>
          <cell r="E13938">
            <v>343.30626999999998</v>
          </cell>
        </row>
        <row r="13939">
          <cell r="A13939" t="str">
            <v>C305016A</v>
          </cell>
          <cell r="B13939" t="str">
            <v>HOUSING,BUTTERFLY VALVE,ASM.</v>
          </cell>
          <cell r="C13939">
            <v>904.74</v>
          </cell>
          <cell r="D13939">
            <v>1292.49</v>
          </cell>
          <cell r="E13939">
            <v>304.18828000000002</v>
          </cell>
        </row>
        <row r="13940">
          <cell r="A13940" t="str">
            <v>C305044B</v>
          </cell>
          <cell r="B13940" t="str">
            <v>SHAFT,GOVNR DRIVE,ASM.</v>
          </cell>
          <cell r="C13940">
            <v>654</v>
          </cell>
          <cell r="D13940">
            <v>934.29</v>
          </cell>
          <cell r="E13940">
            <v>289.75328000000002</v>
          </cell>
        </row>
        <row r="13941">
          <cell r="A13941" t="str">
            <v>C305112</v>
          </cell>
          <cell r="B13941" t="str">
            <v>SHAFT ASM.,REG.-REAR</v>
          </cell>
          <cell r="C13941">
            <v>335</v>
          </cell>
          <cell r="D13941">
            <v>478.57</v>
          </cell>
          <cell r="E13941">
            <v>238.24055000000001</v>
          </cell>
        </row>
        <row r="13942">
          <cell r="A13942" t="str">
            <v>C305114</v>
          </cell>
          <cell r="B13942" t="str">
            <v>SHAFT,REG.-REAR,ASM.</v>
          </cell>
          <cell r="C13942">
            <v>414.12</v>
          </cell>
          <cell r="D13942">
            <v>591.6</v>
          </cell>
          <cell r="E13942">
            <v>262.31974000000002</v>
          </cell>
        </row>
        <row r="13943">
          <cell r="A13943" t="str">
            <v>C305127C</v>
          </cell>
          <cell r="B13943" t="str">
            <v>TUBE ASM, O.C. WATER</v>
          </cell>
          <cell r="C13943">
            <v>149.72</v>
          </cell>
          <cell r="D13943">
            <v>213.88</v>
          </cell>
          <cell r="E13943">
            <v>140.47475</v>
          </cell>
        </row>
        <row r="13944">
          <cell r="A13944" t="str">
            <v>C305203</v>
          </cell>
          <cell r="B13944" t="str">
            <v>FLANGE,INTERCLR.WATER OUT,ASM.</v>
          </cell>
          <cell r="C13944">
            <v>266.58999999999997</v>
          </cell>
          <cell r="D13944">
            <v>380.85</v>
          </cell>
          <cell r="E13944">
            <v>297.22816</v>
          </cell>
        </row>
        <row r="13945">
          <cell r="A13945" t="str">
            <v>C305226A</v>
          </cell>
          <cell r="B13945" t="str">
            <v>FLANGE ASM., FUEL INLET</v>
          </cell>
          <cell r="C13945">
            <v>15.98</v>
          </cell>
          <cell r="D13945">
            <v>22.83</v>
          </cell>
          <cell r="E13945">
            <v>10.778460000000001</v>
          </cell>
        </row>
        <row r="13946">
          <cell r="A13946" t="str">
            <v>C305279L</v>
          </cell>
          <cell r="B13946" t="str">
            <v>TUBE ASM., AUX. WATER INLET</v>
          </cell>
          <cell r="C13946">
            <v>241.15</v>
          </cell>
          <cell r="D13946">
            <v>344.49</v>
          </cell>
          <cell r="E13946">
            <v>253.15325000000001</v>
          </cell>
        </row>
        <row r="13947">
          <cell r="A13947" t="str">
            <v>C305376D</v>
          </cell>
          <cell r="B13947" t="str">
            <v>DIP PISTON COOLING JET</v>
          </cell>
          <cell r="C13947">
            <v>45.1</v>
          </cell>
          <cell r="D13947">
            <v>64.430000000000007</v>
          </cell>
          <cell r="E13947">
            <v>7.4359999999999999</v>
          </cell>
        </row>
        <row r="13948">
          <cell r="A13948" t="str">
            <v>C305524</v>
          </cell>
          <cell r="B13948" t="str">
            <v>HEADER, GAS INLET</v>
          </cell>
          <cell r="C13948">
            <v>610.75</v>
          </cell>
          <cell r="D13948">
            <v>872.49</v>
          </cell>
          <cell r="E13948">
            <v>590.56957999999997</v>
          </cell>
        </row>
        <row r="13949">
          <cell r="A13949" t="str">
            <v>C305533</v>
          </cell>
          <cell r="B13949" t="str">
            <v>TUBE ASM.,TURBO DIS</v>
          </cell>
          <cell r="C13949">
            <v>129.16999999999999</v>
          </cell>
          <cell r="D13949">
            <v>184.52</v>
          </cell>
          <cell r="E13949">
            <v>84.040989999999994</v>
          </cell>
        </row>
        <row r="13950">
          <cell r="A13950" t="str">
            <v>C305757B</v>
          </cell>
          <cell r="B13950" t="str">
            <v>BODY ASM, ACTUATOR</v>
          </cell>
          <cell r="C13950">
            <v>1992.99</v>
          </cell>
          <cell r="D13950">
            <v>2847.13</v>
          </cell>
          <cell r="E13950">
            <v>624.11909000000003</v>
          </cell>
        </row>
        <row r="13951">
          <cell r="A13951" t="str">
            <v>C305803A</v>
          </cell>
          <cell r="B13951" t="str">
            <v>SHIELD, RAIN</v>
          </cell>
          <cell r="C13951">
            <v>1863.89</v>
          </cell>
          <cell r="D13951">
            <v>2662.7</v>
          </cell>
          <cell r="E13951">
            <v>795.99541999999997</v>
          </cell>
        </row>
        <row r="13952">
          <cell r="A13952" t="str">
            <v>C305803B</v>
          </cell>
          <cell r="B13952" t="str">
            <v>SHIELD, RAIN</v>
          </cell>
          <cell r="C13952">
            <v>220.37</v>
          </cell>
          <cell r="D13952">
            <v>314.82</v>
          </cell>
          <cell r="E13952">
            <v>156.38894999999999</v>
          </cell>
        </row>
        <row r="13953">
          <cell r="A13953" t="str">
            <v>C305803C</v>
          </cell>
          <cell r="B13953" t="str">
            <v>SHIELD, RAIN</v>
          </cell>
          <cell r="C13953">
            <v>645.32000000000005</v>
          </cell>
          <cell r="D13953">
            <v>921.89</v>
          </cell>
          <cell r="E13953">
            <v>590.49766999999997</v>
          </cell>
        </row>
        <row r="13954">
          <cell r="A13954" t="str">
            <v>C305833C</v>
          </cell>
          <cell r="B13954" t="str">
            <v>CONDUIT,THERMOCOUPLE,ASM.</v>
          </cell>
          <cell r="C13954">
            <v>1337.78</v>
          </cell>
          <cell r="D13954">
            <v>1911.12</v>
          </cell>
          <cell r="E13954">
            <v>1307.9763800000001</v>
          </cell>
        </row>
        <row r="13955">
          <cell r="A13955" t="str">
            <v>C307087A</v>
          </cell>
          <cell r="B13955" t="str">
            <v>PAN, OIL, ASM.</v>
          </cell>
          <cell r="C13955">
            <v>5707</v>
          </cell>
          <cell r="D13955">
            <v>8152.86</v>
          </cell>
          <cell r="E13955">
            <v>2268.7600000000002</v>
          </cell>
        </row>
        <row r="13956">
          <cell r="A13956" t="str">
            <v>C307124</v>
          </cell>
          <cell r="B13956" t="str">
            <v>STARTER, AIR (TDI) 90 PSIG</v>
          </cell>
          <cell r="C13956">
            <v>4572.21</v>
          </cell>
          <cell r="D13956">
            <v>6531.73</v>
          </cell>
          <cell r="E13956">
            <v>2942.2204700000002</v>
          </cell>
        </row>
        <row r="13957">
          <cell r="A13957" t="str">
            <v>C307124A</v>
          </cell>
          <cell r="B13957" t="str">
            <v>STARTER, AIR (TDI) 150 PSIG</v>
          </cell>
          <cell r="C13957">
            <v>5913.8</v>
          </cell>
          <cell r="D13957">
            <v>8448.2900000000009</v>
          </cell>
          <cell r="E13957">
            <v>2942.2204700000002</v>
          </cell>
        </row>
        <row r="13958">
          <cell r="A13958" t="str">
            <v>C307151A</v>
          </cell>
          <cell r="B13958" t="str">
            <v>STARTER,AIR(TDI)120 PSIG</v>
          </cell>
          <cell r="C13958">
            <v>4333.6499999999996</v>
          </cell>
          <cell r="D13958">
            <v>6190.93</v>
          </cell>
          <cell r="E13958">
            <v>1724.19506</v>
          </cell>
        </row>
        <row r="13959">
          <cell r="A13959" t="str">
            <v>C307153D</v>
          </cell>
          <cell r="B13959" t="str">
            <v>BOX ASM., JUNCTION</v>
          </cell>
          <cell r="C13959">
            <v>1019.3</v>
          </cell>
          <cell r="D13959">
            <v>1456.14</v>
          </cell>
          <cell r="E13959">
            <v>392.18668000000002</v>
          </cell>
        </row>
        <row r="13960">
          <cell r="A13960" t="str">
            <v>C307184</v>
          </cell>
          <cell r="B13960" t="str">
            <v>Bracket Asm., Junction Box Mounting</v>
          </cell>
          <cell r="C13960">
            <v>215.45</v>
          </cell>
          <cell r="D13960">
            <v>307.79000000000002</v>
          </cell>
          <cell r="E13960">
            <v>73.934640000000002</v>
          </cell>
        </row>
        <row r="13961">
          <cell r="A13961" t="str">
            <v>C309223A</v>
          </cell>
          <cell r="B13961" t="str">
            <v>DOOR ASM., LEVELER OIL PAN</v>
          </cell>
          <cell r="C13961">
            <v>555.9</v>
          </cell>
          <cell r="D13961">
            <v>794.14</v>
          </cell>
          <cell r="E13961">
            <v>307.56009999999998</v>
          </cell>
        </row>
        <row r="13962">
          <cell r="A13962" t="str">
            <v>C48988F</v>
          </cell>
          <cell r="B13962" t="str">
            <v>PIPE,ASSEMBLY</v>
          </cell>
          <cell r="C13962">
            <v>69.849999999999994</v>
          </cell>
          <cell r="D13962">
            <v>99.79</v>
          </cell>
          <cell r="E13962">
            <v>69.341070000000002</v>
          </cell>
        </row>
        <row r="13963">
          <cell r="A13963" t="str">
            <v>C48988G</v>
          </cell>
          <cell r="B13963" t="str">
            <v>PIPE ASSEMBLY</v>
          </cell>
          <cell r="C13963">
            <v>41.57</v>
          </cell>
          <cell r="D13963">
            <v>59.38</v>
          </cell>
          <cell r="E13963">
            <v>28.027999999999999</v>
          </cell>
        </row>
        <row r="13964">
          <cell r="A13964" t="str">
            <v>C48988R</v>
          </cell>
          <cell r="B13964" t="str">
            <v>ASSEMBLY,PIPE</v>
          </cell>
          <cell r="C13964">
            <v>82.15</v>
          </cell>
          <cell r="D13964">
            <v>117.35</v>
          </cell>
          <cell r="E13964">
            <v>78.806460000000001</v>
          </cell>
        </row>
        <row r="13965">
          <cell r="A13965" t="str">
            <v>C59017D</v>
          </cell>
          <cell r="B13965" t="str">
            <v>CARBURETOR ASSEM</v>
          </cell>
          <cell r="C13965">
            <v>819.74</v>
          </cell>
          <cell r="D13965">
            <v>1171.06</v>
          </cell>
          <cell r="E13965">
            <v>569.29062999999996</v>
          </cell>
        </row>
        <row r="13966">
          <cell r="A13966" t="str">
            <v>C69692H</v>
          </cell>
          <cell r="B13966" t="str">
            <v>HARNESS,ASM. PRIMARY</v>
          </cell>
          <cell r="C13966">
            <v>253.05</v>
          </cell>
          <cell r="D13966">
            <v>361.49</v>
          </cell>
          <cell r="E13966">
            <v>163.73759999999999</v>
          </cell>
        </row>
        <row r="13967">
          <cell r="A13967" t="str">
            <v>C69692J</v>
          </cell>
          <cell r="B13967" t="str">
            <v>HARNESS ASM.,PRIMARY</v>
          </cell>
          <cell r="C13967">
            <v>717.06</v>
          </cell>
          <cell r="D13967">
            <v>1024.3699999999999</v>
          </cell>
          <cell r="E13967">
            <v>170.46311</v>
          </cell>
        </row>
        <row r="13968">
          <cell r="A13968" t="str">
            <v>C69831</v>
          </cell>
          <cell r="B13968" t="str">
            <v>SWITCH,ON/OFF</v>
          </cell>
          <cell r="C13968">
            <v>166.89</v>
          </cell>
          <cell r="D13968">
            <v>238.41</v>
          </cell>
          <cell r="E13968">
            <v>137.84280000000001</v>
          </cell>
        </row>
        <row r="13969">
          <cell r="A13969" t="str">
            <v>C73640H</v>
          </cell>
          <cell r="B13969" t="str">
            <v>DRIVE ASM TACH&amp;HOUR</v>
          </cell>
          <cell r="C13969">
            <v>781.15</v>
          </cell>
          <cell r="D13969">
            <v>1115.93</v>
          </cell>
          <cell r="E13969">
            <v>557.96929999999998</v>
          </cell>
        </row>
        <row r="13970">
          <cell r="A13970" t="str">
            <v>C740015A</v>
          </cell>
          <cell r="B13970" t="str">
            <v>MANUAL W/SOFTWARE, AFM</v>
          </cell>
          <cell r="C13970">
            <v>7.5</v>
          </cell>
          <cell r="D13970">
            <v>10.71</v>
          </cell>
          <cell r="E13970">
            <v>5.1479999999999997</v>
          </cell>
        </row>
        <row r="13971">
          <cell r="A13971" t="str">
            <v>C740015B</v>
          </cell>
          <cell r="B13971" t="str">
            <v>MANUAL W/SOFTWARE, AFM II</v>
          </cell>
          <cell r="C13971">
            <v>33.6</v>
          </cell>
          <cell r="D13971">
            <v>48</v>
          </cell>
          <cell r="E13971">
            <v>12.2616</v>
          </cell>
        </row>
        <row r="13972">
          <cell r="A13972" t="str">
            <v>C740106E</v>
          </cell>
          <cell r="B13972" t="str">
            <v>SENSOR ASSEMBLY, EXHAUST OXYGEN</v>
          </cell>
          <cell r="C13972">
            <v>42</v>
          </cell>
          <cell r="D13972">
            <v>60</v>
          </cell>
          <cell r="E13972">
            <v>28.57328</v>
          </cell>
        </row>
        <row r="13973">
          <cell r="A13973" t="str">
            <v>C740107A</v>
          </cell>
          <cell r="B13973" t="str">
            <v>SENSOR, OXYGEN LEAN BURN</v>
          </cell>
          <cell r="C13973">
            <v>938</v>
          </cell>
          <cell r="D13973">
            <v>1340</v>
          </cell>
          <cell r="E13973">
            <v>336.53300000000002</v>
          </cell>
        </row>
        <row r="13974">
          <cell r="A13974" t="str">
            <v>C740225</v>
          </cell>
          <cell r="B13974" t="str">
            <v>HARNESS ASSY, FILTER TO DSM</v>
          </cell>
          <cell r="C13974">
            <v>126.99</v>
          </cell>
          <cell r="D13974">
            <v>181.41</v>
          </cell>
          <cell r="E13974">
            <v>69.516530000000003</v>
          </cell>
        </row>
        <row r="13975">
          <cell r="A13975" t="str">
            <v>C740225A</v>
          </cell>
          <cell r="B13975" t="str">
            <v>HARNESS ASSY, FILTER TO DSM</v>
          </cell>
          <cell r="C13975">
            <v>250.31</v>
          </cell>
          <cell r="D13975">
            <v>357.58</v>
          </cell>
          <cell r="E13975">
            <v>67.005799999999994</v>
          </cell>
        </row>
        <row r="13976">
          <cell r="A13976" t="str">
            <v>C740225C</v>
          </cell>
          <cell r="B13976" t="str">
            <v>HARNESS ASM, FILTER TO DSM</v>
          </cell>
          <cell r="C13976">
            <v>184.62</v>
          </cell>
          <cell r="D13976">
            <v>263.74</v>
          </cell>
          <cell r="E13976">
            <v>97.447999999999993</v>
          </cell>
        </row>
        <row r="13977">
          <cell r="A13977" t="str">
            <v>C740267N</v>
          </cell>
          <cell r="B13977" t="str">
            <v>HARNESS, CUSTOMER INTERFACE, 25'</v>
          </cell>
          <cell r="C13977">
            <v>1275</v>
          </cell>
          <cell r="D13977">
            <v>1821.43</v>
          </cell>
          <cell r="E13977">
            <v>419.51289000000003</v>
          </cell>
        </row>
        <row r="13978">
          <cell r="A13978" t="str">
            <v>C740267P</v>
          </cell>
          <cell r="B13978" t="str">
            <v>HARNESS, CUSTOMER INTERFACE, 50'</v>
          </cell>
          <cell r="C13978">
            <v>1850.28</v>
          </cell>
          <cell r="D13978">
            <v>2643.26</v>
          </cell>
          <cell r="E13978">
            <v>474.96697999999998</v>
          </cell>
        </row>
        <row r="13979">
          <cell r="A13979" t="str">
            <v>C740267R</v>
          </cell>
          <cell r="B13979" t="str">
            <v>HARNESS, CUSTOMER INTERFACE, 100'</v>
          </cell>
          <cell r="C13979">
            <v>1749.36</v>
          </cell>
          <cell r="D13979">
            <v>2499.09</v>
          </cell>
          <cell r="E13979">
            <v>962.14559999999994</v>
          </cell>
        </row>
        <row r="13980">
          <cell r="A13980" t="str">
            <v>C740267T</v>
          </cell>
          <cell r="B13980" t="str">
            <v>HARNESS, CUSTOMER INTERFACE, 25’</v>
          </cell>
          <cell r="C13980">
            <v>1512.8</v>
          </cell>
          <cell r="D13980">
            <v>2161.14</v>
          </cell>
          <cell r="E13980">
            <v>617.7912</v>
          </cell>
        </row>
        <row r="13981">
          <cell r="A13981" t="str">
            <v>C740267U</v>
          </cell>
          <cell r="B13981" t="str">
            <v>HARNESS, CUSTOMER INTERFACE, 50'</v>
          </cell>
          <cell r="C13981">
            <v>2290.96</v>
          </cell>
          <cell r="D13981">
            <v>3272.8</v>
          </cell>
          <cell r="E13981">
            <v>714.94393000000002</v>
          </cell>
        </row>
        <row r="13982">
          <cell r="A13982" t="str">
            <v>C740268</v>
          </cell>
          <cell r="B13982" t="str">
            <v>HARNESS, LOCAL CTRL.</v>
          </cell>
          <cell r="C13982">
            <v>814.63</v>
          </cell>
          <cell r="D13982">
            <v>1163.76</v>
          </cell>
          <cell r="E13982">
            <v>428.2824</v>
          </cell>
        </row>
        <row r="13983">
          <cell r="A13983" t="str">
            <v>C740268A</v>
          </cell>
          <cell r="B13983" t="str">
            <v>Harness, JB Interface, 50 FT, ASM</v>
          </cell>
          <cell r="C13983">
            <v>1178.3</v>
          </cell>
          <cell r="D13983">
            <v>1683.29</v>
          </cell>
          <cell r="E13983">
            <v>440.55439999999999</v>
          </cell>
        </row>
        <row r="13984">
          <cell r="A13984" t="str">
            <v>C740268K</v>
          </cell>
          <cell r="B13984" t="str">
            <v>HARNESS, LOCAL CONTROL, 25'</v>
          </cell>
          <cell r="C13984">
            <v>876</v>
          </cell>
          <cell r="D13984">
            <v>1251.43</v>
          </cell>
          <cell r="E13984">
            <v>351.82159999999999</v>
          </cell>
        </row>
        <row r="13985">
          <cell r="A13985" t="str">
            <v>C740268L</v>
          </cell>
          <cell r="B13985" t="str">
            <v>HARNESS, LOCAL CONTROL, 50'</v>
          </cell>
          <cell r="C13985">
            <v>1503.38</v>
          </cell>
          <cell r="D13985">
            <v>2147.6799999999998</v>
          </cell>
          <cell r="E13985">
            <v>453.04480000000001</v>
          </cell>
        </row>
        <row r="13986">
          <cell r="A13986" t="str">
            <v>C740268P</v>
          </cell>
          <cell r="B13986" t="str">
            <v>HARNESS LOCAL CTRL 25'</v>
          </cell>
          <cell r="C13986">
            <v>556.91999999999996</v>
          </cell>
          <cell r="D13986">
            <v>795.6</v>
          </cell>
          <cell r="E13986">
            <v>191.1936</v>
          </cell>
        </row>
        <row r="13987">
          <cell r="A13987" t="str">
            <v>C740268R</v>
          </cell>
          <cell r="B13987" t="str">
            <v>HARNESS LOCAL CTRL 50'</v>
          </cell>
          <cell r="C13987">
            <v>853.74</v>
          </cell>
          <cell r="D13987">
            <v>1219.6300000000001</v>
          </cell>
          <cell r="E13987">
            <v>255.94373999999999</v>
          </cell>
        </row>
        <row r="13988">
          <cell r="A13988" t="str">
            <v>C740268S</v>
          </cell>
          <cell r="B13988" t="str">
            <v>HARNESS LOCAL CTRL 100'</v>
          </cell>
          <cell r="C13988">
            <v>635.27</v>
          </cell>
          <cell r="D13988">
            <v>907.53</v>
          </cell>
          <cell r="E13988">
            <v>411.06</v>
          </cell>
        </row>
        <row r="13989">
          <cell r="A13989" t="str">
            <v>C740269</v>
          </cell>
          <cell r="B13989" t="str">
            <v>CABLE ASSY, ECU-TO-PC,8'(2.4M)</v>
          </cell>
          <cell r="C13989">
            <v>140.08000000000001</v>
          </cell>
          <cell r="D13989">
            <v>200.11</v>
          </cell>
          <cell r="E13989">
            <v>41.6447</v>
          </cell>
        </row>
        <row r="13990">
          <cell r="A13990" t="str">
            <v>C740295A</v>
          </cell>
          <cell r="B13990" t="str">
            <v>HARNESS, CAN STEPPER MOTOR ASM.</v>
          </cell>
          <cell r="C13990">
            <v>210.4</v>
          </cell>
          <cell r="D13990">
            <v>300.57</v>
          </cell>
          <cell r="E13990">
            <v>81.810559999999995</v>
          </cell>
        </row>
        <row r="13991">
          <cell r="A13991" t="str">
            <v>C740303</v>
          </cell>
          <cell r="B13991" t="str">
            <v>SENSOR,PROXIMITY,ASM.</v>
          </cell>
          <cell r="C13991">
            <v>185.11</v>
          </cell>
          <cell r="D13991">
            <v>264.44</v>
          </cell>
          <cell r="E13991">
            <v>118.43519999999999</v>
          </cell>
        </row>
        <row r="13992">
          <cell r="A13992" t="str">
            <v>C740512H</v>
          </cell>
          <cell r="B13992" t="str">
            <v>FILTER,DSM</v>
          </cell>
          <cell r="C13992">
            <v>3339.44</v>
          </cell>
          <cell r="D13992">
            <v>4770.63</v>
          </cell>
          <cell r="E13992">
            <v>986.89760000000001</v>
          </cell>
        </row>
        <row r="13993">
          <cell r="A13993" t="str">
            <v>C740512J</v>
          </cell>
          <cell r="B13993" t="str">
            <v>FILTER,DSM</v>
          </cell>
          <cell r="C13993">
            <v>4247.58</v>
          </cell>
          <cell r="D13993">
            <v>6067.97</v>
          </cell>
          <cell r="E13993">
            <v>929.17759999999998</v>
          </cell>
        </row>
        <row r="13994">
          <cell r="A13994" t="str">
            <v>C740512K</v>
          </cell>
          <cell r="B13994" t="str">
            <v>FILTER,DSM</v>
          </cell>
          <cell r="C13994">
            <v>2045.43</v>
          </cell>
          <cell r="D13994">
            <v>2922.05</v>
          </cell>
          <cell r="E13994">
            <v>658.79840000000002</v>
          </cell>
        </row>
        <row r="13995">
          <cell r="A13995" t="str">
            <v>C740711</v>
          </cell>
          <cell r="B13995" t="str">
            <v>HARNESS, CAN STEPPER MOTOR ASM.</v>
          </cell>
          <cell r="C13995">
            <v>218</v>
          </cell>
          <cell r="D13995">
            <v>311.43</v>
          </cell>
          <cell r="E13995">
            <v>70.907200000000003</v>
          </cell>
        </row>
        <row r="13996">
          <cell r="A13996" t="str">
            <v>C740931C</v>
          </cell>
          <cell r="B13996" t="str">
            <v>HARNESS, MAIN BEARING TC, ASM, 25 FT</v>
          </cell>
          <cell r="C13996">
            <v>832.8</v>
          </cell>
          <cell r="D13996">
            <v>1189.71</v>
          </cell>
          <cell r="E13996">
            <v>364.572</v>
          </cell>
        </row>
        <row r="13997">
          <cell r="A13997" t="str">
            <v>C740931D</v>
          </cell>
          <cell r="B13997" t="str">
            <v>HARNESS, MAIN BEARING TC, ASM, 50 FT</v>
          </cell>
          <cell r="C13997">
            <v>1552.44</v>
          </cell>
          <cell r="D13997">
            <v>2217.77</v>
          </cell>
          <cell r="E13997">
            <v>459.68346000000003</v>
          </cell>
        </row>
        <row r="13998">
          <cell r="A13998" t="str">
            <v>C740931E</v>
          </cell>
          <cell r="B13998" t="str">
            <v>HARNESS, MAIN BEARING TC, ASM, 100 FT</v>
          </cell>
          <cell r="C13998">
            <v>2349.6</v>
          </cell>
          <cell r="D13998">
            <v>3356.57</v>
          </cell>
          <cell r="E13998">
            <v>937.00879999999995</v>
          </cell>
        </row>
        <row r="13999">
          <cell r="A13999" t="str">
            <v>C740932C</v>
          </cell>
          <cell r="B13999" t="str">
            <v>Harness, Customer Exhaust TC, ASM 25 FT</v>
          </cell>
          <cell r="C13999">
            <v>1262.06</v>
          </cell>
          <cell r="D13999">
            <v>1802.95</v>
          </cell>
          <cell r="E13999">
            <v>816.62879999999996</v>
          </cell>
        </row>
        <row r="14000">
          <cell r="A14000" t="str">
            <v>C740932D</v>
          </cell>
          <cell r="B14000" t="str">
            <v>Harness, Customer Exhaust TC, ASM, 50 FT</v>
          </cell>
          <cell r="C14000">
            <v>2770</v>
          </cell>
          <cell r="D14000">
            <v>3957.14</v>
          </cell>
          <cell r="E14000">
            <v>875.39400000000001</v>
          </cell>
        </row>
        <row r="14001">
          <cell r="A14001" t="str">
            <v>C740932E</v>
          </cell>
          <cell r="B14001" t="str">
            <v>Harness, Customer Exhaust TC, ASM, 100 FT</v>
          </cell>
          <cell r="C14001">
            <v>2673.56</v>
          </cell>
          <cell r="D14001">
            <v>3819.37</v>
          </cell>
          <cell r="E14001">
            <v>1729.9464</v>
          </cell>
        </row>
        <row r="14002">
          <cell r="A14002" t="str">
            <v>C740980A</v>
          </cell>
          <cell r="B14002" t="str">
            <v>ASM, HMI Extension Harness 50'</v>
          </cell>
          <cell r="C14002">
            <v>1675.25</v>
          </cell>
          <cell r="D14002">
            <v>2393.21</v>
          </cell>
          <cell r="E14002">
            <v>553.20719999999994</v>
          </cell>
        </row>
        <row r="14003">
          <cell r="A14003" t="str">
            <v>C74197E</v>
          </cell>
          <cell r="B14003" t="str">
            <v>CARRIER ASM</v>
          </cell>
          <cell r="C14003">
            <v>344.09</v>
          </cell>
          <cell r="D14003">
            <v>491.55</v>
          </cell>
          <cell r="E14003">
            <v>322.39578</v>
          </cell>
        </row>
        <row r="14004">
          <cell r="A14004" t="str">
            <v>C76883A</v>
          </cell>
          <cell r="B14004" t="str">
            <v>PIPE ASM</v>
          </cell>
          <cell r="C14004">
            <v>71.06</v>
          </cell>
          <cell r="D14004">
            <v>101.51</v>
          </cell>
          <cell r="E14004">
            <v>45.978400000000001</v>
          </cell>
        </row>
        <row r="14005">
          <cell r="A14005" t="str">
            <v>CA169867B</v>
          </cell>
          <cell r="B14005" t="str">
            <v>REGULATOR,OIL TEMP,ASM</v>
          </cell>
          <cell r="C14005">
            <v>448.85</v>
          </cell>
          <cell r="D14005">
            <v>641.21</v>
          </cell>
          <cell r="E14005">
            <v>311.24</v>
          </cell>
        </row>
        <row r="14006">
          <cell r="A14006" t="str">
            <v>CA200224F</v>
          </cell>
          <cell r="B14006" t="str">
            <v>DOOR ASM., OIL PAN W/ BREATHER DRAIN</v>
          </cell>
          <cell r="C14006">
            <v>371.9</v>
          </cell>
          <cell r="D14006">
            <v>531.29</v>
          </cell>
          <cell r="E14006">
            <v>391.39575000000002</v>
          </cell>
        </row>
        <row r="14007">
          <cell r="A14007" t="str">
            <v>CA204066J</v>
          </cell>
          <cell r="B14007" t="str">
            <v>SHAFT,ROCKER ARM,ASM.</v>
          </cell>
          <cell r="C14007">
            <v>647.24</v>
          </cell>
          <cell r="D14007">
            <v>924.63</v>
          </cell>
          <cell r="E14007">
            <v>283.46875</v>
          </cell>
        </row>
        <row r="14008">
          <cell r="A14008" t="str">
            <v>CA204066K</v>
          </cell>
          <cell r="B14008" t="str">
            <v>SHAFT ASM.,ROCKER ARM</v>
          </cell>
          <cell r="C14008">
            <v>527.44000000000005</v>
          </cell>
          <cell r="D14008">
            <v>753.49</v>
          </cell>
          <cell r="E14008">
            <v>283.46875</v>
          </cell>
        </row>
        <row r="14009">
          <cell r="A14009" t="str">
            <v>CA204702R</v>
          </cell>
          <cell r="B14009" t="str">
            <v>HEAD ASM., CYL. (PROD EBULL)</v>
          </cell>
          <cell r="C14009">
            <v>2281.38</v>
          </cell>
          <cell r="D14009">
            <v>3259.11</v>
          </cell>
          <cell r="E14009">
            <v>1065.7786699999999</v>
          </cell>
        </row>
        <row r="14010">
          <cell r="A14010" t="str">
            <v>CA204802E</v>
          </cell>
          <cell r="B14010" t="str">
            <v>HEAD ASM., CYL (LANDFILL)</v>
          </cell>
          <cell r="C14010">
            <v>2462.4</v>
          </cell>
          <cell r="D14010">
            <v>3517.71</v>
          </cell>
          <cell r="E14010">
            <v>1434.8598099999999</v>
          </cell>
        </row>
        <row r="14011">
          <cell r="A14011" t="str">
            <v>CA209250</v>
          </cell>
          <cell r="B14011" t="str">
            <v>CONDUIT ASM, WIRING</v>
          </cell>
          <cell r="C14011">
            <v>38.69</v>
          </cell>
          <cell r="D14011">
            <v>55.27</v>
          </cell>
          <cell r="E14011">
            <v>36.943330000000003</v>
          </cell>
        </row>
        <row r="14012">
          <cell r="A14012" t="str">
            <v>CA209542C</v>
          </cell>
          <cell r="B14012" t="str">
            <v>ADAPTER, WATER HEADER, ASM</v>
          </cell>
          <cell r="C14012">
            <v>796.68</v>
          </cell>
          <cell r="D14012">
            <v>1138.1099999999999</v>
          </cell>
          <cell r="E14012">
            <v>851.88352999999995</v>
          </cell>
        </row>
        <row r="14013">
          <cell r="A14013" t="str">
            <v>CA211064</v>
          </cell>
          <cell r="B14013" t="str">
            <v>HANDLE ASM.,THROTTLE</v>
          </cell>
          <cell r="C14013">
            <v>196.8</v>
          </cell>
          <cell r="D14013">
            <v>281.14</v>
          </cell>
          <cell r="E14013">
            <v>172.34947</v>
          </cell>
        </row>
        <row r="14014">
          <cell r="A14014" t="str">
            <v>CA214124</v>
          </cell>
          <cell r="B14014" t="str">
            <v>BOX, BATTERY &amp; CABLE,ASM.</v>
          </cell>
          <cell r="C14014">
            <v>583.14</v>
          </cell>
          <cell r="D14014">
            <v>833.06</v>
          </cell>
          <cell r="E14014">
            <v>393.2552</v>
          </cell>
        </row>
        <row r="14015">
          <cell r="A14015" t="str">
            <v>CA214290A</v>
          </cell>
          <cell r="B14015" t="str">
            <v>ASM., AIR CLNR INER SEP, RB</v>
          </cell>
          <cell r="C14015">
            <v>3848.44</v>
          </cell>
          <cell r="D14015">
            <v>5497.77</v>
          </cell>
          <cell r="E14015">
            <v>1444.36742</v>
          </cell>
        </row>
        <row r="14016">
          <cell r="A14016" t="str">
            <v>CA214291A</v>
          </cell>
          <cell r="B14016" t="str">
            <v>ASM., AIR CLNR INER SEP, LB</v>
          </cell>
          <cell r="C14016">
            <v>3717.35</v>
          </cell>
          <cell r="D14016">
            <v>5310.5</v>
          </cell>
          <cell r="E14016">
            <v>1468.3048899999999</v>
          </cell>
        </row>
        <row r="14017">
          <cell r="A14017" t="str">
            <v>CA280760</v>
          </cell>
          <cell r="B14017" t="str">
            <v>PUMP ASM., JACKET WATER</v>
          </cell>
          <cell r="C14017">
            <v>6440.65</v>
          </cell>
          <cell r="D14017">
            <v>9200.93</v>
          </cell>
          <cell r="E14017">
            <v>4365.3187399999997</v>
          </cell>
        </row>
        <row r="14018">
          <cell r="A14018" t="str">
            <v>CA285072D</v>
          </cell>
          <cell r="B14018" t="str">
            <v>CARBURETOR, ASSEMBLY</v>
          </cell>
          <cell r="C14018">
            <v>18191.96</v>
          </cell>
          <cell r="D14018">
            <v>25988.52</v>
          </cell>
          <cell r="E14018">
            <v>16171.64984</v>
          </cell>
        </row>
        <row r="14019">
          <cell r="A14019" t="str">
            <v>CA287420A</v>
          </cell>
          <cell r="B14019" t="str">
            <v>NBL CRANKCASE ASM</v>
          </cell>
          <cell r="C14019">
            <v>88044.479999999996</v>
          </cell>
          <cell r="D14019">
            <v>125777.83</v>
          </cell>
          <cell r="E14019">
            <v>58364.749640000002</v>
          </cell>
        </row>
        <row r="14020">
          <cell r="A14020" t="str">
            <v>CA294830A</v>
          </cell>
          <cell r="B14020" t="str">
            <v>PLENUM ASSY, GAS DELIVERY</v>
          </cell>
          <cell r="C14020">
            <v>2987.58</v>
          </cell>
          <cell r="D14020">
            <v>4267.97</v>
          </cell>
          <cell r="E14020">
            <v>2944.2432800000001</v>
          </cell>
        </row>
        <row r="14021">
          <cell r="A14021" t="str">
            <v>CA296236C</v>
          </cell>
          <cell r="B14021" t="str">
            <v>HOUSING ASM., BUTTERFLY VALVE</v>
          </cell>
          <cell r="C14021">
            <v>10024.33</v>
          </cell>
          <cell r="D14021">
            <v>14320.47</v>
          </cell>
          <cell r="E14021">
            <v>4769.0925900000002</v>
          </cell>
        </row>
        <row r="14022">
          <cell r="A14022" t="str">
            <v>CA300065C</v>
          </cell>
          <cell r="B14022" t="str">
            <v>ARM ASM.,INTAKE ROCKER</v>
          </cell>
          <cell r="C14022">
            <v>271.44</v>
          </cell>
          <cell r="D14022">
            <v>387.77</v>
          </cell>
          <cell r="E14022">
            <v>182.36202</v>
          </cell>
        </row>
        <row r="14023">
          <cell r="A14023" t="str">
            <v>CA300066C</v>
          </cell>
          <cell r="B14023" t="str">
            <v>ARM ASM.,EXHAUST ROCKER</v>
          </cell>
          <cell r="C14023">
            <v>266.61</v>
          </cell>
          <cell r="D14023">
            <v>380.87</v>
          </cell>
          <cell r="E14023">
            <v>175.46082000000001</v>
          </cell>
        </row>
        <row r="14024">
          <cell r="A14024" t="str">
            <v>CA740121</v>
          </cell>
          <cell r="B14024" t="str">
            <v>SENSOR, TEMP, ASM., RTD, CSA</v>
          </cell>
          <cell r="C14024">
            <v>375.36</v>
          </cell>
          <cell r="D14024">
            <v>536.23</v>
          </cell>
          <cell r="E14024">
            <v>51.277200000000001</v>
          </cell>
        </row>
        <row r="14025">
          <cell r="A14025" t="str">
            <v>CB9267</v>
          </cell>
          <cell r="B14025" t="str">
            <v>LEVER, THROTTLE ASM.</v>
          </cell>
          <cell r="C14025">
            <v>108.72</v>
          </cell>
          <cell r="D14025">
            <v>155.31</v>
          </cell>
          <cell r="E14025">
            <v>82.416020000000003</v>
          </cell>
        </row>
        <row r="14026">
          <cell r="A14026" t="str">
            <v>CC305758B</v>
          </cell>
          <cell r="B14026" t="str">
            <v>VALVE ASM., WASTEGATE</v>
          </cell>
          <cell r="C14026">
            <v>539.59</v>
          </cell>
          <cell r="D14026">
            <v>770.84</v>
          </cell>
          <cell r="E14026">
            <v>385.08663000000001</v>
          </cell>
        </row>
        <row r="14027">
          <cell r="A14027" t="str">
            <v>CD204802E</v>
          </cell>
          <cell r="B14027" t="str">
            <v>HEAD ASM., CYLINDER</v>
          </cell>
          <cell r="C14027">
            <v>2376.6</v>
          </cell>
          <cell r="D14027">
            <v>3395.14</v>
          </cell>
          <cell r="E14027">
            <v>1476.03142</v>
          </cell>
        </row>
        <row r="14028">
          <cell r="A14028" t="str">
            <v>CD287002A</v>
          </cell>
          <cell r="B14028" t="str">
            <v>HEAD,CYLINDER,ASM.</v>
          </cell>
          <cell r="C14028">
            <v>9278.81</v>
          </cell>
          <cell r="D14028">
            <v>13255.44</v>
          </cell>
          <cell r="E14028">
            <v>4672.0221700000002</v>
          </cell>
        </row>
        <row r="14029">
          <cell r="A14029" t="str">
            <v>CE205002G</v>
          </cell>
          <cell r="B14029" t="str">
            <v>HEAD ASM., CYLINDER</v>
          </cell>
          <cell r="C14029">
            <v>2868</v>
          </cell>
          <cell r="D14029">
            <v>4097.1400000000003</v>
          </cell>
          <cell r="E14029">
            <v>1271.1567600000001</v>
          </cell>
        </row>
        <row r="14030">
          <cell r="A14030" t="str">
            <v>CF205002G</v>
          </cell>
          <cell r="B14030" t="str">
            <v>HEAD ASM., CYLINDER</v>
          </cell>
          <cell r="C14030">
            <v>2862.56</v>
          </cell>
          <cell r="D14030">
            <v>4089.37</v>
          </cell>
          <cell r="E14030">
            <v>1188.14465</v>
          </cell>
        </row>
        <row r="14031">
          <cell r="A14031" t="str">
            <v>CG205002G</v>
          </cell>
          <cell r="B14031" t="str">
            <v>HEAD ASM., CYLINDER</v>
          </cell>
          <cell r="C14031">
            <v>2437.14</v>
          </cell>
          <cell r="D14031">
            <v>3481.63</v>
          </cell>
          <cell r="E14031">
            <v>1310.18742</v>
          </cell>
        </row>
        <row r="14032">
          <cell r="A14032" t="str">
            <v>COR-A205407H</v>
          </cell>
          <cell r="B14032" t="str">
            <v>Core, Connecting Rod</v>
          </cell>
          <cell r="C14032">
            <v>2000</v>
          </cell>
          <cell r="D14032">
            <v>2857.14</v>
          </cell>
          <cell r="E14032">
            <v>14.2064</v>
          </cell>
        </row>
        <row r="14033">
          <cell r="A14033" t="str">
            <v>COR-A205407HWA</v>
          </cell>
          <cell r="B14033" t="str">
            <v>Core, Connecting Rod</v>
          </cell>
          <cell r="C14033">
            <v>2000</v>
          </cell>
          <cell r="D14033">
            <v>2857.14</v>
          </cell>
          <cell r="E14033">
            <v>13.7384</v>
          </cell>
        </row>
        <row r="14034">
          <cell r="A14034" t="str">
            <v>COR-A205407HWC</v>
          </cell>
          <cell r="B14034" t="str">
            <v>Core, Connecting Rod</v>
          </cell>
          <cell r="C14034">
            <v>2000</v>
          </cell>
          <cell r="D14034">
            <v>2857.14</v>
          </cell>
          <cell r="E14034">
            <v>14.664</v>
          </cell>
        </row>
        <row r="14035">
          <cell r="A14035" t="str">
            <v>COR-A205707</v>
          </cell>
          <cell r="B14035" t="str">
            <v>Core, Connecting Rod</v>
          </cell>
          <cell r="C14035">
            <v>2000</v>
          </cell>
          <cell r="D14035">
            <v>2857.14</v>
          </cell>
          <cell r="E14035">
            <v>14.9032</v>
          </cell>
        </row>
        <row r="14036">
          <cell r="A14036" t="str">
            <v>COR-A205707WA</v>
          </cell>
          <cell r="B14036" t="str">
            <v>Core, Connecting Rod</v>
          </cell>
          <cell r="C14036">
            <v>2000</v>
          </cell>
          <cell r="D14036">
            <v>2857.14</v>
          </cell>
          <cell r="E14036">
            <v>14.4352</v>
          </cell>
        </row>
        <row r="14037">
          <cell r="A14037" t="str">
            <v>COR-A205707WC</v>
          </cell>
          <cell r="B14037" t="str">
            <v>Core, Connecting Rod</v>
          </cell>
          <cell r="C14037">
            <v>2000</v>
          </cell>
          <cell r="D14037">
            <v>2857.14</v>
          </cell>
          <cell r="E14037">
            <v>15.360799999999999</v>
          </cell>
        </row>
        <row r="14038">
          <cell r="A14038" t="str">
            <v>COR-AA200380</v>
          </cell>
          <cell r="B14038" t="str">
            <v>CORE, OIL PUMP</v>
          </cell>
          <cell r="C14038">
            <v>3200</v>
          </cell>
          <cell r="D14038">
            <v>4571.43</v>
          </cell>
          <cell r="E14038">
            <v>26.26</v>
          </cell>
        </row>
        <row r="14039">
          <cell r="A14039" t="str">
            <v>COR-AA204702R</v>
          </cell>
          <cell r="B14039" t="str">
            <v>CORE, CYLINDER HEAD</v>
          </cell>
          <cell r="C14039">
            <v>1500</v>
          </cell>
          <cell r="D14039">
            <v>2142.86</v>
          </cell>
          <cell r="E14039">
            <v>44.324800000000003</v>
          </cell>
        </row>
        <row r="14040">
          <cell r="A14040" t="str">
            <v>COR-AA205407J</v>
          </cell>
          <cell r="B14040" t="str">
            <v>Core, Connecting Rod</v>
          </cell>
          <cell r="C14040">
            <v>2000</v>
          </cell>
          <cell r="D14040">
            <v>2857.14</v>
          </cell>
          <cell r="E14040">
            <v>14.3208</v>
          </cell>
        </row>
        <row r="14041">
          <cell r="A14041" t="str">
            <v>COR-AA205407JWA</v>
          </cell>
          <cell r="B14041" t="str">
            <v>Core, Connecting Rod</v>
          </cell>
          <cell r="C14041">
            <v>2000</v>
          </cell>
          <cell r="D14041">
            <v>2857.14</v>
          </cell>
          <cell r="E14041">
            <v>13.863200000000001</v>
          </cell>
        </row>
        <row r="14042">
          <cell r="A14042" t="str">
            <v>COR-AA205407JWC</v>
          </cell>
          <cell r="B14042" t="str">
            <v>Core, Connecting Rod</v>
          </cell>
          <cell r="C14042">
            <v>2000</v>
          </cell>
          <cell r="D14042">
            <v>2857.14</v>
          </cell>
          <cell r="E14042">
            <v>14.7784</v>
          </cell>
        </row>
        <row r="14043">
          <cell r="A14043" t="str">
            <v>COR-AA300007E</v>
          </cell>
          <cell r="B14043" t="str">
            <v>Core, Connecting Rod</v>
          </cell>
          <cell r="C14043">
            <v>1200</v>
          </cell>
          <cell r="D14043">
            <v>1714.29</v>
          </cell>
          <cell r="E14043">
            <v>5.0128000000000004</v>
          </cell>
        </row>
        <row r="14044">
          <cell r="A14044" t="str">
            <v>COR-AA300007F</v>
          </cell>
          <cell r="B14044" t="str">
            <v>Core, Connecting Rod</v>
          </cell>
          <cell r="C14044">
            <v>1200</v>
          </cell>
          <cell r="D14044">
            <v>1714.29</v>
          </cell>
          <cell r="E14044">
            <v>5.0128000000000004</v>
          </cell>
        </row>
        <row r="14045">
          <cell r="A14045" t="str">
            <v>COR-AA302007B</v>
          </cell>
          <cell r="B14045" t="str">
            <v>Core, Connecting Rod</v>
          </cell>
          <cell r="C14045">
            <v>1200</v>
          </cell>
          <cell r="D14045">
            <v>1714.29</v>
          </cell>
          <cell r="E14045">
            <v>4.8983999999999996</v>
          </cell>
        </row>
        <row r="14046">
          <cell r="A14046" t="str">
            <v>COR-AA302007C</v>
          </cell>
          <cell r="B14046" t="str">
            <v>Core, Connecting Rod</v>
          </cell>
          <cell r="C14046">
            <v>1200</v>
          </cell>
          <cell r="D14046">
            <v>1714.29</v>
          </cell>
          <cell r="E14046">
            <v>4.8983999999999996</v>
          </cell>
        </row>
        <row r="14047">
          <cell r="A14047" t="str">
            <v>COR-AD204802E</v>
          </cell>
          <cell r="B14047" t="str">
            <v>Core, Cylinder Head Asm (VHP-GL CSA)</v>
          </cell>
          <cell r="C14047">
            <v>1500</v>
          </cell>
          <cell r="D14047">
            <v>2142.86</v>
          </cell>
          <cell r="E14047">
            <v>44.345599999999997</v>
          </cell>
        </row>
        <row r="14048">
          <cell r="A14048" t="str">
            <v>COR-AD287002A</v>
          </cell>
          <cell r="B14048" t="str">
            <v>CORE, CYLINDER HEAD</v>
          </cell>
          <cell r="C14048">
            <v>7000</v>
          </cell>
          <cell r="D14048">
            <v>10000</v>
          </cell>
          <cell r="E14048">
            <v>88.66</v>
          </cell>
        </row>
        <row r="14049">
          <cell r="A14049" t="str">
            <v>COR-AE205002G</v>
          </cell>
          <cell r="B14049" t="str">
            <v>Core, Cylinder Head</v>
          </cell>
          <cell r="C14049">
            <v>2000</v>
          </cell>
          <cell r="D14049">
            <v>2857.14</v>
          </cell>
          <cell r="E14049">
            <v>53.934399999999997</v>
          </cell>
        </row>
        <row r="14050">
          <cell r="A14050" t="str">
            <v>COR-AF205002G</v>
          </cell>
          <cell r="B14050" t="str">
            <v>Core, Cylinder Head Asm</v>
          </cell>
          <cell r="C14050">
            <v>2000</v>
          </cell>
          <cell r="D14050">
            <v>2857.14</v>
          </cell>
          <cell r="E14050">
            <v>53.934399999999997</v>
          </cell>
        </row>
        <row r="14051">
          <cell r="A14051" t="str">
            <v>COR-AG205002G</v>
          </cell>
          <cell r="B14051" t="str">
            <v>Core, Cylinder Head Asm</v>
          </cell>
          <cell r="C14051">
            <v>2000</v>
          </cell>
          <cell r="D14051">
            <v>2857.14</v>
          </cell>
          <cell r="E14051">
            <v>53.934399999999997</v>
          </cell>
        </row>
        <row r="14052">
          <cell r="A14052" t="str">
            <v>COR-AH200960D</v>
          </cell>
          <cell r="B14052" t="str">
            <v>CORE, JACKET WATER PUMP ASM.</v>
          </cell>
          <cell r="C14052">
            <v>2000</v>
          </cell>
          <cell r="D14052">
            <v>2857.14</v>
          </cell>
          <cell r="E14052">
            <v>22.2456</v>
          </cell>
        </row>
        <row r="14053">
          <cell r="A14053" t="str">
            <v>COR-C205507</v>
          </cell>
          <cell r="B14053" t="str">
            <v>Core, Connecting Rod</v>
          </cell>
          <cell r="C14053">
            <v>2000</v>
          </cell>
          <cell r="D14053">
            <v>2857.14</v>
          </cell>
          <cell r="E14053">
            <v>14.7784</v>
          </cell>
        </row>
        <row r="14054">
          <cell r="A14054" t="str">
            <v>COR-C205507WA</v>
          </cell>
          <cell r="B14054" t="str">
            <v>Core, Connecting Rod</v>
          </cell>
          <cell r="C14054">
            <v>2000</v>
          </cell>
          <cell r="D14054">
            <v>2857.14</v>
          </cell>
          <cell r="E14054">
            <v>14.3208</v>
          </cell>
        </row>
        <row r="14055">
          <cell r="A14055" t="str">
            <v>COR-C205507WC</v>
          </cell>
          <cell r="B14055" t="str">
            <v>Core, Connecting Rod</v>
          </cell>
          <cell r="C14055">
            <v>2000</v>
          </cell>
          <cell r="D14055">
            <v>2857.14</v>
          </cell>
          <cell r="E14055">
            <v>15.2464</v>
          </cell>
        </row>
        <row r="14056">
          <cell r="A14056" t="str">
            <v>COR-C205707</v>
          </cell>
          <cell r="B14056" t="str">
            <v>Core, Connecting Rod</v>
          </cell>
          <cell r="C14056">
            <v>2000</v>
          </cell>
          <cell r="D14056">
            <v>2857.14</v>
          </cell>
          <cell r="E14056">
            <v>14.3208</v>
          </cell>
        </row>
        <row r="14057">
          <cell r="A14057" t="str">
            <v>COR-C205707WA</v>
          </cell>
          <cell r="B14057" t="str">
            <v>Core, Connecting Rod</v>
          </cell>
          <cell r="C14057">
            <v>2000</v>
          </cell>
          <cell r="D14057">
            <v>2857.14</v>
          </cell>
          <cell r="E14057">
            <v>13.863200000000001</v>
          </cell>
        </row>
        <row r="14058">
          <cell r="A14058" t="str">
            <v>COR-C205707WC</v>
          </cell>
          <cell r="B14058" t="str">
            <v>Core, Connecting Rod</v>
          </cell>
          <cell r="C14058">
            <v>2000</v>
          </cell>
          <cell r="D14058">
            <v>2857.14</v>
          </cell>
          <cell r="E14058">
            <v>14.7784</v>
          </cell>
        </row>
        <row r="14059">
          <cell r="A14059" t="str">
            <v>COR-CD204802E</v>
          </cell>
          <cell r="B14059" t="str">
            <v>Core, Cylinder Head Asm (VHP-GL)</v>
          </cell>
          <cell r="C14059">
            <v>81.48</v>
          </cell>
          <cell r="D14059">
            <v>116.4</v>
          </cell>
          <cell r="E14059">
            <v>44.813600000000001</v>
          </cell>
        </row>
        <row r="14060">
          <cell r="A14060" t="str">
            <v>COR-CD205002G</v>
          </cell>
          <cell r="B14060" t="str">
            <v>Core, Cylinder Head</v>
          </cell>
          <cell r="C14060">
            <v>2000</v>
          </cell>
          <cell r="D14060">
            <v>2857.14</v>
          </cell>
          <cell r="E14060">
            <v>53.934399999999997</v>
          </cell>
        </row>
        <row r="14061">
          <cell r="A14061" t="str">
            <v>COR-CE205002G</v>
          </cell>
          <cell r="B14061" t="str">
            <v>Core, Cylinder Head</v>
          </cell>
          <cell r="C14061">
            <v>2000</v>
          </cell>
          <cell r="D14061">
            <v>2857.14</v>
          </cell>
          <cell r="E14061">
            <v>53.934399999999997</v>
          </cell>
        </row>
        <row r="14062">
          <cell r="A14062" t="str">
            <v>COR-CF205002G</v>
          </cell>
          <cell r="B14062" t="str">
            <v>Core, Cylinder Head Asm</v>
          </cell>
          <cell r="C14062">
            <v>2000</v>
          </cell>
          <cell r="D14062">
            <v>2857.14</v>
          </cell>
          <cell r="E14062">
            <v>53.934399999999997</v>
          </cell>
        </row>
        <row r="14063">
          <cell r="A14063" t="str">
            <v>COR-CG205002G</v>
          </cell>
          <cell r="B14063" t="str">
            <v>Core, Cylinder Head Asm</v>
          </cell>
          <cell r="C14063">
            <v>2000</v>
          </cell>
          <cell r="D14063">
            <v>2857.14</v>
          </cell>
          <cell r="E14063">
            <v>53.934399999999997</v>
          </cell>
        </row>
        <row r="14064">
          <cell r="A14064" t="str">
            <v>COR-DE300302C</v>
          </cell>
          <cell r="B14064" t="str">
            <v>Core, Cylinder Head</v>
          </cell>
          <cell r="C14064">
            <v>2000</v>
          </cell>
          <cell r="D14064">
            <v>2857.14</v>
          </cell>
          <cell r="E14064">
            <v>15.849600000000001</v>
          </cell>
        </row>
        <row r="14065">
          <cell r="A14065" t="str">
            <v>COR-DF300302C</v>
          </cell>
          <cell r="B14065" t="str">
            <v>Core, Cylinder Head</v>
          </cell>
          <cell r="C14065">
            <v>2000</v>
          </cell>
          <cell r="D14065">
            <v>2857.14</v>
          </cell>
          <cell r="E14065">
            <v>15.849600000000001</v>
          </cell>
        </row>
        <row r="14066">
          <cell r="A14066" t="str">
            <v>COR-EA204802E</v>
          </cell>
          <cell r="B14066" t="str">
            <v>CORE, CYLINDER HEAD</v>
          </cell>
          <cell r="C14066">
            <v>1500</v>
          </cell>
          <cell r="D14066">
            <v>2142.86</v>
          </cell>
          <cell r="E14066">
            <v>44.324800000000003</v>
          </cell>
        </row>
        <row r="14067">
          <cell r="A14067" t="str">
            <v>D101023H</v>
          </cell>
          <cell r="B14067" t="str">
            <v>TEE,PIPE,ASM.</v>
          </cell>
          <cell r="C14067">
            <v>169.15</v>
          </cell>
          <cell r="D14067">
            <v>241.64</v>
          </cell>
          <cell r="E14067">
            <v>30.16</v>
          </cell>
        </row>
        <row r="14068">
          <cell r="A14068" t="str">
            <v>D111621</v>
          </cell>
          <cell r="B14068" t="str">
            <v>BAR ASM, OIL HEATER</v>
          </cell>
          <cell r="C14068">
            <v>57.33</v>
          </cell>
          <cell r="D14068">
            <v>81.91</v>
          </cell>
          <cell r="E14068">
            <v>30.896840000000001</v>
          </cell>
        </row>
        <row r="14069">
          <cell r="A14069" t="str">
            <v>D118799</v>
          </cell>
          <cell r="B14069" t="str">
            <v>LEVER,THROTTLE ASM.</v>
          </cell>
          <cell r="C14069">
            <v>176</v>
          </cell>
          <cell r="D14069">
            <v>251.43</v>
          </cell>
          <cell r="E14069">
            <v>80.856020000000001</v>
          </cell>
        </row>
        <row r="14070">
          <cell r="A14070" t="str">
            <v>D153000M</v>
          </cell>
          <cell r="B14070" t="str">
            <v>HOUSING ASM., MAG. DRIVE</v>
          </cell>
          <cell r="C14070">
            <v>3729.04</v>
          </cell>
          <cell r="D14070">
            <v>5327.19</v>
          </cell>
          <cell r="E14070">
            <v>2741.4363800000001</v>
          </cell>
        </row>
        <row r="14071">
          <cell r="A14071" t="str">
            <v>D153280B</v>
          </cell>
          <cell r="B14071" t="str">
            <v>ELBOW WATER INLET AS</v>
          </cell>
          <cell r="C14071">
            <v>247.16</v>
          </cell>
          <cell r="D14071">
            <v>353.09</v>
          </cell>
          <cell r="E14071">
            <v>187.39911000000001</v>
          </cell>
        </row>
        <row r="14072">
          <cell r="A14072" t="str">
            <v>D153581E</v>
          </cell>
          <cell r="B14072" t="str">
            <v>HEADER,ASM.,WATER IN</v>
          </cell>
          <cell r="C14072">
            <v>883.92</v>
          </cell>
          <cell r="D14072">
            <v>1262.75</v>
          </cell>
          <cell r="E14072">
            <v>937.04900999999995</v>
          </cell>
        </row>
        <row r="14073">
          <cell r="A14073" t="str">
            <v>D153707R</v>
          </cell>
          <cell r="B14073" t="str">
            <v>STRAINER, LUBE OIL</v>
          </cell>
          <cell r="C14073">
            <v>2729.92</v>
          </cell>
          <cell r="D14073">
            <v>3899.89</v>
          </cell>
          <cell r="E14073">
            <v>1964.02928</v>
          </cell>
        </row>
        <row r="14074">
          <cell r="A14074" t="str">
            <v>D154971D</v>
          </cell>
          <cell r="B14074" t="str">
            <v>PULLEY ADM. IDLER</v>
          </cell>
          <cell r="C14074">
            <v>721.76</v>
          </cell>
          <cell r="D14074">
            <v>1031.0899999999999</v>
          </cell>
          <cell r="E14074">
            <v>225.30010999999999</v>
          </cell>
        </row>
        <row r="14075">
          <cell r="A14075" t="str">
            <v>D154971F</v>
          </cell>
          <cell r="B14075" t="str">
            <v>PULLEY,IDLER ASM.</v>
          </cell>
          <cell r="C14075">
            <v>559.86</v>
          </cell>
          <cell r="D14075">
            <v>799.8</v>
          </cell>
          <cell r="E14075">
            <v>262.74092000000002</v>
          </cell>
        </row>
        <row r="14076">
          <cell r="A14076" t="str">
            <v>D155553C</v>
          </cell>
          <cell r="B14076" t="str">
            <v>ACTUATOR, A2H AIR</v>
          </cell>
          <cell r="C14076">
            <v>1113.8699999999999</v>
          </cell>
          <cell r="D14076">
            <v>1591.24</v>
          </cell>
          <cell r="E14076">
            <v>326.95690000000002</v>
          </cell>
        </row>
        <row r="14077">
          <cell r="A14077" t="str">
            <v>D155743F</v>
          </cell>
          <cell r="B14077" t="str">
            <v>GOVERNOR ASSEMBLY</v>
          </cell>
          <cell r="C14077">
            <v>7000.91</v>
          </cell>
          <cell r="D14077">
            <v>10001.299999999999</v>
          </cell>
          <cell r="E14077">
            <v>2601.7651999999998</v>
          </cell>
        </row>
        <row r="14078">
          <cell r="A14078" t="str">
            <v>D157872D</v>
          </cell>
          <cell r="B14078" t="str">
            <v>ROD ASSEMBLY</v>
          </cell>
          <cell r="C14078">
            <v>54.54</v>
          </cell>
          <cell r="D14078">
            <v>77.91</v>
          </cell>
          <cell r="E14078">
            <v>31.937719999999999</v>
          </cell>
        </row>
        <row r="14079">
          <cell r="A14079" t="str">
            <v>D157872W</v>
          </cell>
          <cell r="B14079" t="str">
            <v>ROD,ASM</v>
          </cell>
          <cell r="C14079">
            <v>87.2</v>
          </cell>
          <cell r="D14079">
            <v>124.57</v>
          </cell>
          <cell r="E14079">
            <v>53.788119999999999</v>
          </cell>
        </row>
        <row r="14080">
          <cell r="A14080" t="str">
            <v>D157872Y</v>
          </cell>
          <cell r="B14080" t="str">
            <v>ROD ASM</v>
          </cell>
          <cell r="C14080">
            <v>62.22</v>
          </cell>
          <cell r="D14080">
            <v>88.89</v>
          </cell>
          <cell r="E14080">
            <v>35.629719999999999</v>
          </cell>
        </row>
        <row r="14081">
          <cell r="A14081" t="str">
            <v>D158243H</v>
          </cell>
          <cell r="B14081" t="str">
            <v>FLANGE ASSY</v>
          </cell>
          <cell r="C14081">
            <v>459.81</v>
          </cell>
          <cell r="D14081">
            <v>656.87</v>
          </cell>
          <cell r="E14081">
            <v>442.97946999999999</v>
          </cell>
        </row>
        <row r="14082">
          <cell r="A14082" t="str">
            <v>D166188A</v>
          </cell>
          <cell r="B14082" t="str">
            <v>HOSE ASM., FLEXIBLE</v>
          </cell>
          <cell r="C14082">
            <v>46.16</v>
          </cell>
          <cell r="D14082">
            <v>65.94</v>
          </cell>
          <cell r="E14082">
            <v>31.127199999999998</v>
          </cell>
        </row>
        <row r="14083">
          <cell r="A14083" t="str">
            <v>D166188B</v>
          </cell>
          <cell r="B14083" t="str">
            <v>HOSE ASSEMBLY 0.88ID X 30 IN</v>
          </cell>
          <cell r="C14083">
            <v>71.08</v>
          </cell>
          <cell r="D14083">
            <v>101.54</v>
          </cell>
          <cell r="E14083">
            <v>47.933599999999998</v>
          </cell>
        </row>
        <row r="14084">
          <cell r="A14084" t="str">
            <v>D166188E</v>
          </cell>
          <cell r="B14084" t="str">
            <v>"HOSE ASM, FLEXIBLE, 0.88 I.D. X 56"""</v>
          </cell>
          <cell r="C14084">
            <v>73.39</v>
          </cell>
          <cell r="D14084">
            <v>104.84</v>
          </cell>
          <cell r="E14084">
            <v>49.493600000000001</v>
          </cell>
        </row>
        <row r="14085">
          <cell r="A14085" t="str">
            <v>D166990E</v>
          </cell>
          <cell r="B14085" t="str">
            <v>REGULATOR ASM., VACUUM</v>
          </cell>
          <cell r="C14085">
            <v>223.62</v>
          </cell>
          <cell r="D14085">
            <v>319.45999999999998</v>
          </cell>
          <cell r="E14085">
            <v>146.86042</v>
          </cell>
        </row>
        <row r="14086">
          <cell r="A14086" t="str">
            <v>D168350</v>
          </cell>
          <cell r="B14086" t="str">
            <v>SHAFT GOV DR ASM</v>
          </cell>
          <cell r="C14086">
            <v>815</v>
          </cell>
          <cell r="D14086">
            <v>1164.29</v>
          </cell>
          <cell r="E14086">
            <v>428.51772</v>
          </cell>
        </row>
        <row r="14087">
          <cell r="A14087" t="str">
            <v>D168415</v>
          </cell>
          <cell r="B14087" t="str">
            <v>TUBE,OIL DRAIN,ASM.</v>
          </cell>
          <cell r="C14087">
            <v>152.28</v>
          </cell>
          <cell r="D14087">
            <v>217.54</v>
          </cell>
          <cell r="E14087">
            <v>148.73349999999999</v>
          </cell>
        </row>
        <row r="14088">
          <cell r="A14088" t="str">
            <v>D169837</v>
          </cell>
          <cell r="B14088" t="str">
            <v>SHAFT,GOV DRIVE ASM</v>
          </cell>
          <cell r="C14088">
            <v>2032</v>
          </cell>
          <cell r="D14088">
            <v>2902.86</v>
          </cell>
          <cell r="E14088">
            <v>1341.2106900000001</v>
          </cell>
        </row>
        <row r="14089">
          <cell r="A14089" t="str">
            <v>D169856C</v>
          </cell>
          <cell r="B14089" t="str">
            <v>PIPE ASM., OIL COOLER, RH</v>
          </cell>
          <cell r="C14089">
            <v>123.04</v>
          </cell>
          <cell r="D14089">
            <v>175.77</v>
          </cell>
          <cell r="E14089">
            <v>82.974199999999996</v>
          </cell>
        </row>
        <row r="14090">
          <cell r="A14090" t="str">
            <v>D169886</v>
          </cell>
          <cell r="B14090" t="str">
            <v>HOSE FLEXIBLE ASM</v>
          </cell>
          <cell r="C14090">
            <v>403.92</v>
          </cell>
          <cell r="D14090">
            <v>577.03</v>
          </cell>
          <cell r="E14090">
            <v>111.75839999999999</v>
          </cell>
        </row>
        <row r="14091">
          <cell r="A14091" t="str">
            <v>D176374D</v>
          </cell>
          <cell r="B14091" t="str">
            <v>FLANGE, COMPANION</v>
          </cell>
          <cell r="C14091">
            <v>165.65</v>
          </cell>
          <cell r="D14091">
            <v>236.64</v>
          </cell>
          <cell r="E14091">
            <v>177.14195000000001</v>
          </cell>
        </row>
        <row r="14092">
          <cell r="A14092" t="str">
            <v>D199390C</v>
          </cell>
          <cell r="B14092" t="str">
            <v>MAGNETO MTG ADAP ASM</v>
          </cell>
          <cell r="C14092">
            <v>316.58</v>
          </cell>
          <cell r="D14092">
            <v>452.26</v>
          </cell>
          <cell r="E14092">
            <v>213.54940999999999</v>
          </cell>
        </row>
        <row r="14093">
          <cell r="A14093" t="str">
            <v>D199415R</v>
          </cell>
          <cell r="B14093" t="str">
            <v>TUBE ASM, OIL PUMP ELBOW</v>
          </cell>
          <cell r="C14093">
            <v>285.04000000000002</v>
          </cell>
          <cell r="D14093">
            <v>407.2</v>
          </cell>
          <cell r="E14093">
            <v>228.28041999999999</v>
          </cell>
        </row>
        <row r="14094">
          <cell r="A14094" t="str">
            <v>D199801</v>
          </cell>
          <cell r="B14094" t="str">
            <v>GUARD, BELT, RH UPPER</v>
          </cell>
          <cell r="C14094">
            <v>66</v>
          </cell>
          <cell r="D14094">
            <v>94.29</v>
          </cell>
          <cell r="E14094">
            <v>15.08</v>
          </cell>
        </row>
        <row r="14095">
          <cell r="A14095" t="str">
            <v>D199801A</v>
          </cell>
          <cell r="B14095" t="str">
            <v>GUARD, RH UPPER</v>
          </cell>
          <cell r="C14095">
            <v>50.86</v>
          </cell>
          <cell r="D14095">
            <v>72.66</v>
          </cell>
          <cell r="E14095">
            <v>34.299199999999999</v>
          </cell>
        </row>
        <row r="14096">
          <cell r="A14096" t="str">
            <v>D200091</v>
          </cell>
          <cell r="B14096" t="str">
            <v>RETAINER,OIL,ASM.</v>
          </cell>
          <cell r="C14096">
            <v>676</v>
          </cell>
          <cell r="D14096">
            <v>965.71</v>
          </cell>
          <cell r="E14096">
            <v>350.02059000000003</v>
          </cell>
        </row>
        <row r="14097">
          <cell r="A14097" t="str">
            <v>D200224A</v>
          </cell>
          <cell r="B14097" t="str">
            <v>DOOR ASM., OIL PAN</v>
          </cell>
          <cell r="C14097">
            <v>105.06</v>
          </cell>
          <cell r="D14097">
            <v>150.09</v>
          </cell>
          <cell r="E14097">
            <v>39.280799999999999</v>
          </cell>
        </row>
        <row r="14098">
          <cell r="A14098" t="str">
            <v>D204241P</v>
          </cell>
          <cell r="B14098" t="str">
            <v>MANIFOLD, INTAKE ASM.</v>
          </cell>
          <cell r="C14098">
            <v>2819.97</v>
          </cell>
          <cell r="D14098">
            <v>4028.53</v>
          </cell>
          <cell r="E14098">
            <v>857.75112999999999</v>
          </cell>
        </row>
        <row r="14099">
          <cell r="A14099" t="str">
            <v>D204477A</v>
          </cell>
          <cell r="B14099" t="str">
            <v>MANIFOLD,TOP WATER</v>
          </cell>
          <cell r="C14099">
            <v>5006.7299999999996</v>
          </cell>
          <cell r="D14099">
            <v>7152.47</v>
          </cell>
          <cell r="E14099">
            <v>4297.3899600000004</v>
          </cell>
        </row>
        <row r="14100">
          <cell r="A14100" t="str">
            <v>D205477A</v>
          </cell>
          <cell r="B14100" t="str">
            <v>MANIFOLD, WATER</v>
          </cell>
          <cell r="C14100">
            <v>965.49</v>
          </cell>
          <cell r="D14100">
            <v>1379.27</v>
          </cell>
          <cell r="E14100">
            <v>533.79780000000005</v>
          </cell>
        </row>
        <row r="14101">
          <cell r="A14101" t="str">
            <v>D205477B</v>
          </cell>
          <cell r="B14101" t="str">
            <v>MANIFOLD, WATER, REAR</v>
          </cell>
          <cell r="C14101">
            <v>1043.8599999999999</v>
          </cell>
          <cell r="D14101">
            <v>1491.23</v>
          </cell>
          <cell r="E14101">
            <v>765.78363999999999</v>
          </cell>
        </row>
        <row r="14102">
          <cell r="A14102" t="str">
            <v>D207531A</v>
          </cell>
          <cell r="B14102" t="str">
            <v>DUCT,AIR CLEANER,ASM,RH</v>
          </cell>
          <cell r="C14102">
            <v>874.6</v>
          </cell>
          <cell r="D14102">
            <v>1249.43</v>
          </cell>
          <cell r="E14102">
            <v>560.89549999999997</v>
          </cell>
        </row>
        <row r="14103">
          <cell r="A14103" t="str">
            <v>D208272</v>
          </cell>
          <cell r="B14103" t="str">
            <v>RAIN SHIELD</v>
          </cell>
          <cell r="C14103">
            <v>387.67</v>
          </cell>
          <cell r="D14103">
            <v>553.82000000000005</v>
          </cell>
          <cell r="E14103">
            <v>46.373600000000003</v>
          </cell>
        </row>
        <row r="14104">
          <cell r="A14104" t="str">
            <v>D208628B</v>
          </cell>
          <cell r="B14104" t="str">
            <v>CONDUIT ASM.,WIRE .50 X 93 INLG</v>
          </cell>
          <cell r="C14104">
            <v>24.78</v>
          </cell>
          <cell r="D14104">
            <v>35.4</v>
          </cell>
          <cell r="E14104">
            <v>16.71097</v>
          </cell>
        </row>
        <row r="14105">
          <cell r="A14105" t="str">
            <v>D208628C</v>
          </cell>
          <cell r="B14105" t="str">
            <v>CONDUIT ASM.,WIRE .50 X 53 INLG</v>
          </cell>
          <cell r="C14105">
            <v>19.84</v>
          </cell>
          <cell r="D14105">
            <v>28.34</v>
          </cell>
          <cell r="E14105">
            <v>13.37758</v>
          </cell>
        </row>
        <row r="14106">
          <cell r="A14106" t="str">
            <v>D209448</v>
          </cell>
          <cell r="B14106" t="str">
            <v>ASM.,BY-PASS FILTER</v>
          </cell>
          <cell r="C14106">
            <v>3414.57</v>
          </cell>
          <cell r="D14106">
            <v>4877.96</v>
          </cell>
          <cell r="E14106">
            <v>22686.078969999999</v>
          </cell>
        </row>
        <row r="14107">
          <cell r="A14107" t="str">
            <v>D209542</v>
          </cell>
          <cell r="B14107" t="str">
            <v>FLANGE ASSY AIR INLT</v>
          </cell>
          <cell r="C14107">
            <v>117.6</v>
          </cell>
          <cell r="D14107">
            <v>168</v>
          </cell>
          <cell r="E14107">
            <v>51.339019999999998</v>
          </cell>
        </row>
        <row r="14108">
          <cell r="A14108" t="str">
            <v>D209542A</v>
          </cell>
          <cell r="B14108" t="str">
            <v>ADAPT.INLET PMP SUC</v>
          </cell>
          <cell r="C14108">
            <v>39.159999999999997</v>
          </cell>
          <cell r="D14108">
            <v>55.94</v>
          </cell>
          <cell r="E14108">
            <v>26.40381</v>
          </cell>
        </row>
        <row r="14109">
          <cell r="A14109" t="str">
            <v>D209542C</v>
          </cell>
          <cell r="B14109" t="str">
            <v>ADAPT.ELBOW L.O PUMP</v>
          </cell>
          <cell r="C14109">
            <v>589.16</v>
          </cell>
          <cell r="D14109">
            <v>841.66</v>
          </cell>
          <cell r="E14109">
            <v>232.9392</v>
          </cell>
        </row>
        <row r="14110">
          <cell r="A14110" t="str">
            <v>D209542D</v>
          </cell>
          <cell r="B14110" t="str">
            <v>ADAPTER, ELBOW, PUMP DISCH</v>
          </cell>
          <cell r="C14110">
            <v>1860.8</v>
          </cell>
          <cell r="D14110">
            <v>2658.29</v>
          </cell>
          <cell r="E14110">
            <v>786.7912</v>
          </cell>
        </row>
        <row r="14111">
          <cell r="A14111" t="str">
            <v>D209814C</v>
          </cell>
          <cell r="B14111" t="str">
            <v>VALVE ASSY, POSITIONAL LOCK</v>
          </cell>
          <cell r="C14111">
            <v>213.17</v>
          </cell>
          <cell r="D14111">
            <v>304.52999999999997</v>
          </cell>
          <cell r="E14111">
            <v>166.58706000000001</v>
          </cell>
        </row>
        <row r="14112">
          <cell r="A14112" t="str">
            <v>D209962E</v>
          </cell>
          <cell r="B14112" t="str">
            <v>MANIFOLD ASM., PRECHAMBER</v>
          </cell>
          <cell r="C14112">
            <v>624.51</v>
          </cell>
          <cell r="D14112">
            <v>892.16</v>
          </cell>
          <cell r="E14112">
            <v>581.21366</v>
          </cell>
        </row>
        <row r="14113">
          <cell r="A14113" t="str">
            <v>D211194F</v>
          </cell>
          <cell r="B14113" t="str">
            <v>ASM., VALVE 3-WAY N.C. SOLENOID</v>
          </cell>
          <cell r="C14113">
            <v>1243.33</v>
          </cell>
          <cell r="D14113">
            <v>1776.19</v>
          </cell>
          <cell r="E14113">
            <v>360.11486000000002</v>
          </cell>
        </row>
        <row r="14114">
          <cell r="A14114" t="str">
            <v>D211254F</v>
          </cell>
          <cell r="B14114" t="str">
            <v>BOX ASM., JUNCTION</v>
          </cell>
          <cell r="C14114">
            <v>1304.46</v>
          </cell>
          <cell r="D14114">
            <v>1863.52</v>
          </cell>
          <cell r="E14114">
            <v>601.72340999999994</v>
          </cell>
        </row>
        <row r="14115">
          <cell r="A14115" t="str">
            <v>D211254X</v>
          </cell>
          <cell r="B14115" t="str">
            <v>BOX,JUNCTION,ASM,CEC/CSA</v>
          </cell>
          <cell r="C14115">
            <v>557.36</v>
          </cell>
          <cell r="D14115">
            <v>796.23</v>
          </cell>
          <cell r="E14115">
            <v>472.19869</v>
          </cell>
        </row>
        <row r="14116">
          <cell r="A14116" t="str">
            <v>D211359G</v>
          </cell>
          <cell r="B14116" t="str">
            <v>CONDUIT ASM., THERMOCOUPLE</v>
          </cell>
          <cell r="C14116">
            <v>1615.68</v>
          </cell>
          <cell r="D14116">
            <v>2308.11</v>
          </cell>
          <cell r="E14116">
            <v>1123.3477</v>
          </cell>
        </row>
        <row r="14117">
          <cell r="A14117" t="str">
            <v>D211367B</v>
          </cell>
          <cell r="B14117" t="str">
            <v>PUMP ASM.,PRELUBE</v>
          </cell>
          <cell r="C14117">
            <v>8758.77</v>
          </cell>
          <cell r="D14117">
            <v>12512.53</v>
          </cell>
          <cell r="E14117">
            <v>4408.6199399999996</v>
          </cell>
        </row>
        <row r="14118">
          <cell r="A14118" t="str">
            <v>D211477C</v>
          </cell>
          <cell r="B14118" t="str">
            <v>SENSOR ASSY, HEATED OXYGEN</v>
          </cell>
          <cell r="C14118">
            <v>1700</v>
          </cell>
          <cell r="D14118">
            <v>2428.5700000000002</v>
          </cell>
          <cell r="E14118">
            <v>1023.64105</v>
          </cell>
        </row>
        <row r="14119">
          <cell r="A14119" t="str">
            <v>D211781</v>
          </cell>
          <cell r="B14119" t="str">
            <v>CONDUIT ASSY, WIRING 1/2 IN</v>
          </cell>
          <cell r="C14119">
            <v>143.25</v>
          </cell>
          <cell r="D14119">
            <v>204.64</v>
          </cell>
          <cell r="E14119">
            <v>119.84950000000001</v>
          </cell>
        </row>
        <row r="14120">
          <cell r="A14120" t="str">
            <v>D214023C</v>
          </cell>
          <cell r="B14120" t="str">
            <v>BOX,JUNCTION,ASM.</v>
          </cell>
          <cell r="C14120">
            <v>1424.5</v>
          </cell>
          <cell r="D14120">
            <v>2035</v>
          </cell>
          <cell r="E14120">
            <v>554.82863999999995</v>
          </cell>
        </row>
        <row r="14121">
          <cell r="A14121" t="str">
            <v>D214117</v>
          </cell>
          <cell r="B14121" t="str">
            <v>BOX ASM, ALTERNATOR JUNCTION</v>
          </cell>
          <cell r="C14121">
            <v>215.65</v>
          </cell>
          <cell r="D14121">
            <v>308.08</v>
          </cell>
          <cell r="E14121">
            <v>144.53919999999999</v>
          </cell>
        </row>
        <row r="14122">
          <cell r="A14122" t="str">
            <v>D257180</v>
          </cell>
          <cell r="B14122" t="str">
            <v>PUMP,OIL,ASM.</v>
          </cell>
          <cell r="C14122">
            <v>4623.3500000000004</v>
          </cell>
          <cell r="D14122">
            <v>6604.79</v>
          </cell>
          <cell r="E14122">
            <v>3002.4939800000002</v>
          </cell>
        </row>
        <row r="14123">
          <cell r="A14123" t="str">
            <v>D280170B</v>
          </cell>
          <cell r="B14123" t="str">
            <v>COVER ASSY, C'CASE OIL FILLER</v>
          </cell>
          <cell r="C14123">
            <v>970.45</v>
          </cell>
          <cell r="D14123">
            <v>1386.35</v>
          </cell>
          <cell r="E14123">
            <v>855.72807</v>
          </cell>
        </row>
        <row r="14124">
          <cell r="A14124" t="str">
            <v>D280311</v>
          </cell>
          <cell r="B14124" t="str">
            <v>NBL,CRANKSHAFT,HYDROLASTIC DAMPER</v>
          </cell>
          <cell r="C14124">
            <v>87355.839999999997</v>
          </cell>
          <cell r="D14124">
            <v>124794.06</v>
          </cell>
          <cell r="E14124">
            <v>43677.919999999998</v>
          </cell>
        </row>
        <row r="14125">
          <cell r="A14125" t="str">
            <v>D280811A</v>
          </cell>
          <cell r="B14125" t="str">
            <v>EXTENSION ASSY, STUB SHAFT</v>
          </cell>
          <cell r="C14125">
            <v>3590.09</v>
          </cell>
          <cell r="D14125">
            <v>5128.6899999999996</v>
          </cell>
          <cell r="E14125">
            <v>3426.3014899999998</v>
          </cell>
        </row>
        <row r="14126">
          <cell r="A14126" t="str">
            <v>D291651</v>
          </cell>
          <cell r="B14126" t="str">
            <v>TUBE ASM.,OIL</v>
          </cell>
          <cell r="C14126">
            <v>399.64</v>
          </cell>
          <cell r="D14126">
            <v>570.91</v>
          </cell>
          <cell r="E14126">
            <v>260.19797</v>
          </cell>
        </row>
        <row r="14127">
          <cell r="A14127" t="str">
            <v>D292405</v>
          </cell>
          <cell r="B14127" t="str">
            <v>TUBE,COOLING WTR,ASY</v>
          </cell>
          <cell r="C14127">
            <v>223.42</v>
          </cell>
          <cell r="D14127">
            <v>319.18</v>
          </cell>
          <cell r="E14127">
            <v>166.03963999999999</v>
          </cell>
        </row>
        <row r="14128">
          <cell r="A14128" t="str">
            <v>D293435J</v>
          </cell>
          <cell r="B14128" t="str">
            <v>STARTER ASM, AIR (TDI) LEFT BANK HIGH PRESSURE</v>
          </cell>
          <cell r="C14128">
            <v>7074.72</v>
          </cell>
          <cell r="D14128">
            <v>10106.74</v>
          </cell>
          <cell r="E14128">
            <v>3283.2808300000002</v>
          </cell>
        </row>
        <row r="14129">
          <cell r="A14129" t="str">
            <v>D293462C</v>
          </cell>
          <cell r="B14129" t="str">
            <v>CONNECTOR, EXH MANIFOLD</v>
          </cell>
          <cell r="C14129">
            <v>858.32</v>
          </cell>
          <cell r="D14129">
            <v>1226.17</v>
          </cell>
          <cell r="E14129">
            <v>564.16965000000005</v>
          </cell>
        </row>
        <row r="14130">
          <cell r="A14130" t="str">
            <v>D293501</v>
          </cell>
          <cell r="B14130" t="str">
            <v>BELLOWS ASSEMBLY</v>
          </cell>
          <cell r="C14130">
            <v>428.61</v>
          </cell>
          <cell r="D14130">
            <v>612.29999999999995</v>
          </cell>
          <cell r="E14130">
            <v>374.83166</v>
          </cell>
        </row>
        <row r="14131">
          <cell r="A14131" t="str">
            <v>D293507</v>
          </cell>
          <cell r="B14131" t="str">
            <v>PIPE ASSEMBLY</v>
          </cell>
          <cell r="C14131">
            <v>1316.8</v>
          </cell>
          <cell r="D14131">
            <v>1881.14</v>
          </cell>
          <cell r="E14131">
            <v>890.67031999999995</v>
          </cell>
        </row>
        <row r="14132">
          <cell r="A14132" t="str">
            <v>D295012</v>
          </cell>
          <cell r="B14132" t="str">
            <v>PINION,BARRING DEVICE,ASM.</v>
          </cell>
          <cell r="C14132">
            <v>669.9</v>
          </cell>
          <cell r="D14132">
            <v>957</v>
          </cell>
          <cell r="E14132">
            <v>500.54466000000002</v>
          </cell>
        </row>
        <row r="14133">
          <cell r="A14133" t="str">
            <v>D295451K</v>
          </cell>
          <cell r="B14133" t="str">
            <v>BOX, JUNCTION, ASM.</v>
          </cell>
          <cell r="C14133">
            <v>484.06</v>
          </cell>
          <cell r="D14133">
            <v>691.51</v>
          </cell>
          <cell r="E14133">
            <v>448.47336000000001</v>
          </cell>
        </row>
        <row r="14134">
          <cell r="A14134" t="str">
            <v>D295996B</v>
          </cell>
          <cell r="B14134" t="str">
            <v>FLANGE,WTR COOLR INL,ASM</v>
          </cell>
          <cell r="C14134">
            <v>232.17</v>
          </cell>
          <cell r="D14134">
            <v>331.67</v>
          </cell>
          <cell r="E14134">
            <v>206.73039</v>
          </cell>
        </row>
        <row r="14135">
          <cell r="A14135" t="str">
            <v>D296078K</v>
          </cell>
          <cell r="B14135" t="str">
            <v>HOUSING ASSY., WASTEGATE, 3 IN, LB</v>
          </cell>
          <cell r="C14135">
            <v>5641.6</v>
          </cell>
          <cell r="D14135">
            <v>8059.43</v>
          </cell>
          <cell r="E14135">
            <v>1941.41624</v>
          </cell>
        </row>
        <row r="14136">
          <cell r="A14136" t="str">
            <v>D296521A</v>
          </cell>
          <cell r="B14136" t="str">
            <v>HARNESS, WIREWAY ASM., IGN. COIL, RB</v>
          </cell>
          <cell r="C14136">
            <v>1246.4000000000001</v>
          </cell>
          <cell r="D14136">
            <v>1780.57</v>
          </cell>
          <cell r="E14136">
            <v>482.58600000000001</v>
          </cell>
        </row>
        <row r="14137">
          <cell r="A14137" t="str">
            <v>D296522A</v>
          </cell>
          <cell r="B14137" t="str">
            <v>HARNESS, WIREWAY ASM., KNOCK SENSORS EXH. TC, RB</v>
          </cell>
          <cell r="C14137">
            <v>1487.2</v>
          </cell>
          <cell r="D14137">
            <v>2124.5700000000002</v>
          </cell>
          <cell r="E14137">
            <v>528.5856</v>
          </cell>
        </row>
        <row r="14138">
          <cell r="A14138" t="str">
            <v>D296522B</v>
          </cell>
          <cell r="B14138" t="str">
            <v>WIREWAY, KNOCK SENSOR &amp; EXH THERMOCOUPLE, RB</v>
          </cell>
          <cell r="C14138">
            <v>2216.46</v>
          </cell>
          <cell r="D14138">
            <v>3166.37</v>
          </cell>
          <cell r="E14138">
            <v>735.89359999999999</v>
          </cell>
        </row>
        <row r="14139">
          <cell r="A14139" t="str">
            <v>D296541</v>
          </cell>
          <cell r="B14139" t="str">
            <v>INSULATION, TURBO SECTION</v>
          </cell>
          <cell r="C14139">
            <v>10459.030000000001</v>
          </cell>
          <cell r="D14139">
            <v>14941.47</v>
          </cell>
          <cell r="E14139">
            <v>3652.9479999999999</v>
          </cell>
        </row>
        <row r="14140">
          <cell r="A14140" t="str">
            <v>D296643A</v>
          </cell>
          <cell r="B14140" t="str">
            <v>HARNESS, FRONT WIREWAY ASM.</v>
          </cell>
          <cell r="C14140">
            <v>10783</v>
          </cell>
          <cell r="D14140">
            <v>15404.29</v>
          </cell>
          <cell r="E14140">
            <v>3390.9096</v>
          </cell>
        </row>
        <row r="14141">
          <cell r="A14141" t="str">
            <v>D296680A</v>
          </cell>
          <cell r="B14141" t="str">
            <v>BRACKET, WIRE TRAY LH SIDE</v>
          </cell>
          <cell r="C14141">
            <v>22.26</v>
          </cell>
          <cell r="D14141">
            <v>31.8</v>
          </cell>
          <cell r="E14141">
            <v>15.7872</v>
          </cell>
        </row>
        <row r="14142">
          <cell r="A14142" t="str">
            <v>D296709</v>
          </cell>
          <cell r="B14142" t="str">
            <v>ASM, HMI ENCLOSURE</v>
          </cell>
          <cell r="C14142">
            <v>1951.26</v>
          </cell>
          <cell r="D14142">
            <v>2787.51</v>
          </cell>
          <cell r="E14142">
            <v>523.02279999999996</v>
          </cell>
        </row>
        <row r="14143">
          <cell r="A14143" t="str">
            <v>D296713</v>
          </cell>
          <cell r="B14143" t="str">
            <v>ASSEMBLY, PRECHAMBER SOLENOID VALVE</v>
          </cell>
          <cell r="C14143">
            <v>2153</v>
          </cell>
          <cell r="D14143">
            <v>3075.71</v>
          </cell>
          <cell r="E14143">
            <v>614.93016</v>
          </cell>
        </row>
        <row r="14144">
          <cell r="A14144" t="str">
            <v>D304003C</v>
          </cell>
          <cell r="B14144" t="str">
            <v>CROSS BAR ASM. EXHAUST</v>
          </cell>
          <cell r="C14144">
            <v>120.83</v>
          </cell>
          <cell r="D14144">
            <v>172.61</v>
          </cell>
          <cell r="E14144">
            <v>57.640949999999997</v>
          </cell>
        </row>
        <row r="14145">
          <cell r="A14145" t="str">
            <v>D304137</v>
          </cell>
          <cell r="B14145" t="str">
            <v>VALVE,PRESSURE REGULATOR,ASM.</v>
          </cell>
          <cell r="C14145">
            <v>143.24</v>
          </cell>
          <cell r="D14145">
            <v>204.63</v>
          </cell>
          <cell r="E14145">
            <v>59.735779999999998</v>
          </cell>
        </row>
        <row r="14146">
          <cell r="A14146" t="str">
            <v>D304205</v>
          </cell>
          <cell r="B14146" t="str">
            <v>ELEMENT ASM,INTERCLR</v>
          </cell>
          <cell r="C14146">
            <v>1175.56</v>
          </cell>
          <cell r="D14146">
            <v>1679.37</v>
          </cell>
          <cell r="E14146">
            <v>792.76111000000003</v>
          </cell>
        </row>
        <row r="14147">
          <cell r="A14147" t="str">
            <v>D305083</v>
          </cell>
          <cell r="B14147" t="str">
            <v>SHAFT,GOVNR DRIVE,ASM.</v>
          </cell>
          <cell r="C14147">
            <v>382.4</v>
          </cell>
          <cell r="D14147">
            <v>546.29</v>
          </cell>
          <cell r="E14147">
            <v>199.75015999999999</v>
          </cell>
        </row>
        <row r="14148">
          <cell r="A14148" t="str">
            <v>D305628A</v>
          </cell>
          <cell r="B14148" t="str">
            <v>HARNESS ASM.,PRIMARY</v>
          </cell>
          <cell r="C14148">
            <v>685.44</v>
          </cell>
          <cell r="D14148">
            <v>979.2</v>
          </cell>
          <cell r="E14148">
            <v>217.672</v>
          </cell>
        </row>
        <row r="14149">
          <cell r="A14149" t="str">
            <v>D305757B</v>
          </cell>
          <cell r="B14149" t="str">
            <v>BODY ASM., ACTUATOR</v>
          </cell>
          <cell r="C14149">
            <v>2011.9</v>
          </cell>
          <cell r="D14149">
            <v>2874.14</v>
          </cell>
          <cell r="E14149">
            <v>626.00214000000005</v>
          </cell>
        </row>
        <row r="14150">
          <cell r="A14150" t="str">
            <v>D305764G</v>
          </cell>
          <cell r="B14150" t="str">
            <v>DIP TUBE,EXHAUST BY-PASS</v>
          </cell>
          <cell r="C14150">
            <v>288.45</v>
          </cell>
          <cell r="D14150">
            <v>412.07</v>
          </cell>
          <cell r="E14150">
            <v>178.30799999999999</v>
          </cell>
        </row>
        <row r="14151">
          <cell r="A14151" t="str">
            <v>D305833B</v>
          </cell>
          <cell r="B14151" t="str">
            <v>CONDUIT ASM.,THERMOCOUPLE</v>
          </cell>
          <cell r="C14151">
            <v>1215.6500000000001</v>
          </cell>
          <cell r="D14151">
            <v>1736.64</v>
          </cell>
          <cell r="E14151">
            <v>958.88115000000005</v>
          </cell>
        </row>
        <row r="14152">
          <cell r="A14152" t="str">
            <v>D69692H</v>
          </cell>
          <cell r="B14152" t="str">
            <v>HARNESS ASM.,PRIMARY</v>
          </cell>
          <cell r="C14152">
            <v>307.95999999999998</v>
          </cell>
          <cell r="D14152">
            <v>439.95</v>
          </cell>
          <cell r="E14152">
            <v>190.37200000000001</v>
          </cell>
        </row>
        <row r="14153">
          <cell r="A14153" t="str">
            <v>D69694</v>
          </cell>
          <cell r="B14153" t="str">
            <v>COIL BRACKET ASM</v>
          </cell>
          <cell r="C14153">
            <v>138.96</v>
          </cell>
          <cell r="D14153">
            <v>198.52</v>
          </cell>
          <cell r="E14153">
            <v>49.067360000000001</v>
          </cell>
        </row>
        <row r="14154">
          <cell r="A14154" t="str">
            <v>D69717B</v>
          </cell>
          <cell r="B14154" t="str">
            <v>HARNESS ASM.,PRIMARY</v>
          </cell>
          <cell r="C14154">
            <v>285.33999999999997</v>
          </cell>
          <cell r="D14154">
            <v>407.62</v>
          </cell>
          <cell r="E14154">
            <v>192.42080000000001</v>
          </cell>
        </row>
        <row r="14155">
          <cell r="A14155" t="str">
            <v>D69743</v>
          </cell>
          <cell r="B14155" t="str">
            <v>SWITCH ASM IGNITION</v>
          </cell>
          <cell r="C14155">
            <v>286.74</v>
          </cell>
          <cell r="D14155">
            <v>409.63</v>
          </cell>
          <cell r="E14155">
            <v>193.63155</v>
          </cell>
        </row>
        <row r="14156">
          <cell r="A14156" t="str">
            <v>D740055</v>
          </cell>
          <cell r="B14156" t="str">
            <v>PROGRAMMED, HMI</v>
          </cell>
          <cell r="C14156">
            <v>2032.66</v>
          </cell>
          <cell r="D14156">
            <v>2903.79</v>
          </cell>
          <cell r="E14156">
            <v>1029.7125000000001</v>
          </cell>
        </row>
        <row r="14157">
          <cell r="A14157" t="str">
            <v>D740225</v>
          </cell>
          <cell r="B14157" t="str">
            <v>HARNESS, FILTER TO DSM 14 PIN</v>
          </cell>
          <cell r="C14157">
            <v>310.52</v>
          </cell>
          <cell r="D14157">
            <v>443.6</v>
          </cell>
          <cell r="E14157">
            <v>54.537599999999998</v>
          </cell>
        </row>
        <row r="14158">
          <cell r="A14158" t="str">
            <v>D740269</v>
          </cell>
          <cell r="B14158" t="str">
            <v>CABLE ASSY,ECU-TO-PC,25'(7.6M)</v>
          </cell>
          <cell r="C14158">
            <v>181.43</v>
          </cell>
          <cell r="D14158">
            <v>259.19</v>
          </cell>
          <cell r="E14158">
            <v>72.293499999999995</v>
          </cell>
        </row>
        <row r="14159">
          <cell r="A14159" t="str">
            <v>D740303</v>
          </cell>
          <cell r="B14159" t="str">
            <v>SWITCH,PROXIMITY,ASM.</v>
          </cell>
          <cell r="C14159">
            <v>451.76</v>
          </cell>
          <cell r="D14159">
            <v>645.37</v>
          </cell>
          <cell r="E14159">
            <v>85.789599999999993</v>
          </cell>
        </row>
        <row r="14160">
          <cell r="A14160" t="str">
            <v>D740414</v>
          </cell>
          <cell r="B14160" t="str">
            <v>CONTROL MODULE, LEAN-BURN HTR</v>
          </cell>
          <cell r="C14160">
            <v>3178.41</v>
          </cell>
          <cell r="D14160">
            <v>4540.59</v>
          </cell>
          <cell r="E14160">
            <v>987.7192</v>
          </cell>
        </row>
        <row r="14161">
          <cell r="A14161" t="str">
            <v>D740512G</v>
          </cell>
          <cell r="B14161" t="str">
            <v>FILTER,DSM</v>
          </cell>
          <cell r="C14161">
            <v>2885</v>
          </cell>
          <cell r="D14161">
            <v>4121.43</v>
          </cell>
          <cell r="E14161">
            <v>863.2</v>
          </cell>
        </row>
        <row r="14162">
          <cell r="A14162" t="str">
            <v>D740512H</v>
          </cell>
          <cell r="B14162" t="str">
            <v>FILTER,DSM</v>
          </cell>
          <cell r="C14162">
            <v>2344.37</v>
          </cell>
          <cell r="D14162">
            <v>3349.1</v>
          </cell>
          <cell r="E14162">
            <v>988.97760000000005</v>
          </cell>
        </row>
        <row r="14163">
          <cell r="A14163" t="str">
            <v>DA153280B</v>
          </cell>
          <cell r="B14163" t="str">
            <v>ELBOW ASM., WATER INLET L.B.</v>
          </cell>
          <cell r="C14163">
            <v>416.14</v>
          </cell>
          <cell r="D14163">
            <v>594.49</v>
          </cell>
          <cell r="E14163">
            <v>209.67536999999999</v>
          </cell>
        </row>
        <row r="14164">
          <cell r="A14164" t="str">
            <v>DA169867A</v>
          </cell>
          <cell r="B14164" t="str">
            <v>REGULATOR, OIL TEMP.</v>
          </cell>
          <cell r="C14164">
            <v>639.24</v>
          </cell>
          <cell r="D14164">
            <v>913.19</v>
          </cell>
          <cell r="E14164">
            <v>633.37559999999996</v>
          </cell>
        </row>
        <row r="14165">
          <cell r="A14165" t="str">
            <v>DA204702R</v>
          </cell>
          <cell r="B14165" t="str">
            <v>HEAD ASM., CYL (SERVICE)</v>
          </cell>
          <cell r="C14165">
            <v>1996.14</v>
          </cell>
          <cell r="D14165">
            <v>2851.63</v>
          </cell>
          <cell r="E14165">
            <v>1008.24634</v>
          </cell>
        </row>
        <row r="14166">
          <cell r="A14166" t="str">
            <v>DA209250</v>
          </cell>
          <cell r="B14166" t="str">
            <v>CONDUIT ASM, WIRING</v>
          </cell>
          <cell r="C14166">
            <v>39.53</v>
          </cell>
          <cell r="D14166">
            <v>56.46</v>
          </cell>
          <cell r="E14166">
            <v>37.500430000000001</v>
          </cell>
        </row>
        <row r="14167">
          <cell r="A14167" t="str">
            <v>DA211067</v>
          </cell>
          <cell r="B14167" t="str">
            <v>CONTROL ASM,THROTTLE</v>
          </cell>
          <cell r="C14167">
            <v>2020</v>
          </cell>
          <cell r="D14167">
            <v>2885.71</v>
          </cell>
          <cell r="E14167">
            <v>203.33744999999999</v>
          </cell>
        </row>
        <row r="14168">
          <cell r="A14168" t="str">
            <v>DC208497</v>
          </cell>
          <cell r="B14168" t="str">
            <v>CONDUIT ASM,LB FRONT</v>
          </cell>
          <cell r="C14168">
            <v>1929.6</v>
          </cell>
          <cell r="D14168">
            <v>2756.57</v>
          </cell>
          <cell r="E14168">
            <v>1364.1820299999999</v>
          </cell>
        </row>
        <row r="14169">
          <cell r="A14169" t="str">
            <v>DC287072</v>
          </cell>
          <cell r="B14169" t="str">
            <v>CARBURETOR ASSEMBLY</v>
          </cell>
          <cell r="C14169">
            <v>6152.3</v>
          </cell>
          <cell r="D14169">
            <v>8789</v>
          </cell>
          <cell r="E14169">
            <v>5732.4166299999997</v>
          </cell>
        </row>
        <row r="14170">
          <cell r="A14170" t="str">
            <v>DC305758B</v>
          </cell>
          <cell r="B14170" t="str">
            <v>VALVE ASM., WASTEGATE</v>
          </cell>
          <cell r="C14170">
            <v>610.57000000000005</v>
          </cell>
          <cell r="D14170">
            <v>872.25</v>
          </cell>
          <cell r="E14170">
            <v>385.39863000000003</v>
          </cell>
        </row>
        <row r="14171">
          <cell r="A14171" t="str">
            <v>DE209250</v>
          </cell>
          <cell r="B14171" t="str">
            <v>CONDUIT ASM.,WIRING 3/8 IN</v>
          </cell>
          <cell r="C14171">
            <v>31.31</v>
          </cell>
          <cell r="D14171">
            <v>44.73</v>
          </cell>
          <cell r="E14171">
            <v>31.963570000000001</v>
          </cell>
        </row>
        <row r="14172">
          <cell r="A14172" t="str">
            <v>DE300302C</v>
          </cell>
          <cell r="B14172" t="str">
            <v>NBL HEAD ASM., CYLINDER</v>
          </cell>
          <cell r="C14172">
            <v>2190</v>
          </cell>
          <cell r="D14172">
            <v>2659.29</v>
          </cell>
          <cell r="E14172">
            <v>982.57156999999995</v>
          </cell>
        </row>
        <row r="14173">
          <cell r="A14173" t="str">
            <v>DF300302C</v>
          </cell>
          <cell r="B14173" t="str">
            <v>NBL HEAD,CYLINDER,ASM.</v>
          </cell>
          <cell r="C14173">
            <v>2126.9499999999998</v>
          </cell>
          <cell r="D14173">
            <v>3038.5</v>
          </cell>
          <cell r="E14173">
            <v>1031.1504399999999</v>
          </cell>
        </row>
        <row r="14174">
          <cell r="A14174" t="str">
            <v>E118799</v>
          </cell>
          <cell r="B14174" t="str">
            <v>LEVER, THROTTLE ASM.</v>
          </cell>
          <cell r="C14174">
            <v>141.5</v>
          </cell>
          <cell r="D14174">
            <v>202.15</v>
          </cell>
          <cell r="E14174">
            <v>80.856020000000001</v>
          </cell>
        </row>
        <row r="14175">
          <cell r="A14175" t="str">
            <v>E153645A</v>
          </cell>
          <cell r="B14175" t="str">
            <v>BRKT IDLER PLLY ASM</v>
          </cell>
          <cell r="C14175">
            <v>1228.83</v>
          </cell>
          <cell r="D14175">
            <v>1755.48</v>
          </cell>
          <cell r="E14175">
            <v>197.48699999999999</v>
          </cell>
        </row>
        <row r="14176">
          <cell r="A14176" t="str">
            <v>E154971F</v>
          </cell>
          <cell r="B14176" t="str">
            <v>PULLEY,IDLER,ASM.</v>
          </cell>
          <cell r="C14176">
            <v>276.83</v>
          </cell>
          <cell r="D14176">
            <v>395.47</v>
          </cell>
          <cell r="E14176">
            <v>219.95532</v>
          </cell>
        </row>
        <row r="14177">
          <cell r="A14177" t="str">
            <v>E159474D</v>
          </cell>
          <cell r="B14177" t="str">
            <v>ADAPTER, GOV. DR. ASM.</v>
          </cell>
          <cell r="C14177">
            <v>1088.8499999999999</v>
          </cell>
          <cell r="D14177">
            <v>1555.5</v>
          </cell>
          <cell r="E14177">
            <v>677.36710000000005</v>
          </cell>
        </row>
        <row r="14178">
          <cell r="A14178" t="str">
            <v>E166484</v>
          </cell>
          <cell r="B14178" t="str">
            <v>GOVERNOR ASM</v>
          </cell>
          <cell r="C14178">
            <v>7387.12</v>
          </cell>
          <cell r="D14178">
            <v>10553.03</v>
          </cell>
          <cell r="E14178">
            <v>6731.1683999999996</v>
          </cell>
        </row>
        <row r="14179">
          <cell r="A14179" t="str">
            <v>E167148N</v>
          </cell>
          <cell r="B14179" t="str">
            <v>REGULATOR, PRECHAMBER SUB ASM.</v>
          </cell>
          <cell r="C14179">
            <v>3834.87</v>
          </cell>
          <cell r="D14179">
            <v>5478.39</v>
          </cell>
          <cell r="E14179">
            <v>2318.66687</v>
          </cell>
        </row>
        <row r="14180">
          <cell r="A14180" t="str">
            <v>E168007</v>
          </cell>
          <cell r="B14180" t="str">
            <v>HOSE,FLEXIBLE,ASM.</v>
          </cell>
          <cell r="C14180">
            <v>135.5</v>
          </cell>
          <cell r="D14180">
            <v>193.57</v>
          </cell>
          <cell r="E14180">
            <v>91.374399999999994</v>
          </cell>
        </row>
        <row r="14181">
          <cell r="A14181" t="str">
            <v>E168282M</v>
          </cell>
          <cell r="B14181" t="str">
            <v>INTERCOOLER ASM.</v>
          </cell>
          <cell r="C14181">
            <v>5123.2700000000004</v>
          </cell>
          <cell r="D14181">
            <v>7318.96</v>
          </cell>
          <cell r="E14181">
            <v>2025.81294</v>
          </cell>
        </row>
        <row r="14182">
          <cell r="A14182" t="str">
            <v>E168282N</v>
          </cell>
          <cell r="B14182" t="str">
            <v>INTERCOOLER ASM.</v>
          </cell>
          <cell r="C14182">
            <v>15020.52</v>
          </cell>
          <cell r="D14182">
            <v>21457.89</v>
          </cell>
          <cell r="E14182">
            <v>5012.9737100000002</v>
          </cell>
        </row>
        <row r="14183">
          <cell r="A14183" t="str">
            <v>E168350</v>
          </cell>
          <cell r="B14183" t="str">
            <v>SHAFT GOV DR ASM</v>
          </cell>
          <cell r="C14183">
            <v>1355.75</v>
          </cell>
          <cell r="D14183">
            <v>1936.79</v>
          </cell>
          <cell r="E14183">
            <v>958.79291999999998</v>
          </cell>
        </row>
        <row r="14184">
          <cell r="A14184" t="str">
            <v>E168527</v>
          </cell>
          <cell r="B14184" t="str">
            <v>TUBE ASM, INLET L.H.</v>
          </cell>
          <cell r="C14184">
            <v>562.5</v>
          </cell>
          <cell r="D14184">
            <v>803.58</v>
          </cell>
          <cell r="E14184">
            <v>401.42601000000002</v>
          </cell>
        </row>
        <row r="14185">
          <cell r="A14185" t="str">
            <v>E168528</v>
          </cell>
          <cell r="B14185" t="str">
            <v>TUBE ASM, INLET R.H.</v>
          </cell>
          <cell r="C14185">
            <v>514.29</v>
          </cell>
          <cell r="D14185">
            <v>734.7</v>
          </cell>
          <cell r="E14185">
            <v>346.9128</v>
          </cell>
        </row>
        <row r="14186">
          <cell r="A14186" t="str">
            <v>E169886</v>
          </cell>
          <cell r="B14186" t="str">
            <v>FLEXIBLE HOSE ASM. 1.81 I.D.</v>
          </cell>
          <cell r="C14186">
            <v>204.08</v>
          </cell>
          <cell r="D14186">
            <v>291.54000000000002</v>
          </cell>
          <cell r="E14186">
            <v>137.6232</v>
          </cell>
        </row>
        <row r="14187">
          <cell r="A14187" t="str">
            <v>E169995A</v>
          </cell>
          <cell r="B14187" t="str">
            <v>EXTRACTOR,VENTURI,ASM</v>
          </cell>
          <cell r="C14187">
            <v>828.23</v>
          </cell>
          <cell r="D14187">
            <v>1183.19</v>
          </cell>
          <cell r="E14187">
            <v>230.79769999999999</v>
          </cell>
        </row>
        <row r="14188">
          <cell r="A14188" t="str">
            <v>E199390C</v>
          </cell>
          <cell r="B14188" t="str">
            <v>MAGNETO MTG.ADAP.ASM</v>
          </cell>
          <cell r="C14188">
            <v>779.28</v>
          </cell>
          <cell r="D14188">
            <v>1113.26</v>
          </cell>
          <cell r="E14188">
            <v>527.22739999999999</v>
          </cell>
        </row>
        <row r="14189">
          <cell r="A14189" t="str">
            <v>E204072</v>
          </cell>
          <cell r="B14189" t="str">
            <v>HSG.,BFLY.VALVE</v>
          </cell>
          <cell r="C14189">
            <v>555</v>
          </cell>
          <cell r="D14189">
            <v>792.86</v>
          </cell>
          <cell r="E14189">
            <v>132.61346</v>
          </cell>
        </row>
        <row r="14190">
          <cell r="A14190" t="str">
            <v>E204072A</v>
          </cell>
          <cell r="B14190" t="str">
            <v>HSG.ASM.,BFLY.VALVE</v>
          </cell>
          <cell r="C14190">
            <v>494</v>
          </cell>
          <cell r="D14190">
            <v>705.71</v>
          </cell>
          <cell r="E14190">
            <v>115.5202</v>
          </cell>
        </row>
        <row r="14191">
          <cell r="A14191" t="str">
            <v>E205477</v>
          </cell>
          <cell r="B14191" t="str">
            <v>MANIFOLD,WATER FRONT</v>
          </cell>
          <cell r="C14191">
            <v>1537.31</v>
          </cell>
          <cell r="D14191">
            <v>2196.16</v>
          </cell>
          <cell r="E14191">
            <v>1061.4216699999999</v>
          </cell>
        </row>
        <row r="14192">
          <cell r="A14192" t="str">
            <v>E208114A</v>
          </cell>
          <cell r="B14192" t="str">
            <v>TUBE ASM.,BREATHER</v>
          </cell>
          <cell r="C14192">
            <v>383.22</v>
          </cell>
          <cell r="D14192">
            <v>547.46</v>
          </cell>
          <cell r="E14192">
            <v>288.74002999999999</v>
          </cell>
        </row>
        <row r="14193">
          <cell r="A14193" t="str">
            <v>E208305</v>
          </cell>
          <cell r="B14193" t="str">
            <v>TANK,SURGE</v>
          </cell>
          <cell r="C14193">
            <v>2792.8</v>
          </cell>
          <cell r="D14193">
            <v>3989.71</v>
          </cell>
          <cell r="E14193">
            <v>938.36080000000004</v>
          </cell>
        </row>
        <row r="14194">
          <cell r="A14194" t="str">
            <v>E208628</v>
          </cell>
          <cell r="B14194" t="str">
            <v>CONDUIT ASM, WIRING</v>
          </cell>
          <cell r="C14194">
            <v>11.08</v>
          </cell>
          <cell r="D14194">
            <v>15.82</v>
          </cell>
          <cell r="E14194">
            <v>7.4678399999999998</v>
          </cell>
        </row>
        <row r="14195">
          <cell r="A14195" t="str">
            <v>E209230B</v>
          </cell>
          <cell r="B14195" t="str">
            <v>PANEL ASM CONTROL</v>
          </cell>
          <cell r="C14195">
            <v>187.01</v>
          </cell>
          <cell r="D14195">
            <v>267.16000000000003</v>
          </cell>
          <cell r="E14195">
            <v>135.35894999999999</v>
          </cell>
        </row>
        <row r="14196">
          <cell r="A14196" t="str">
            <v>E209542</v>
          </cell>
          <cell r="B14196" t="str">
            <v>FLANGE,PRES REG VLVE,ASM</v>
          </cell>
          <cell r="C14196">
            <v>147.19999999999999</v>
          </cell>
          <cell r="D14196">
            <v>210.29</v>
          </cell>
          <cell r="E14196">
            <v>50.44</v>
          </cell>
        </row>
        <row r="14197">
          <cell r="A14197" t="str">
            <v>E209542A</v>
          </cell>
          <cell r="B14197" t="str">
            <v>FLANGE ASM OIL COOLER</v>
          </cell>
          <cell r="C14197">
            <v>237.15</v>
          </cell>
          <cell r="D14197">
            <v>338.79</v>
          </cell>
          <cell r="E14197">
            <v>177.22873000000001</v>
          </cell>
        </row>
        <row r="14198">
          <cell r="A14198" t="str">
            <v>E209542B</v>
          </cell>
          <cell r="B14198" t="str">
            <v>ADAPT. ASM.,PIPE FLGE.,3-2.5</v>
          </cell>
          <cell r="C14198">
            <v>222.17</v>
          </cell>
          <cell r="D14198">
            <v>317.39</v>
          </cell>
          <cell r="E14198">
            <v>211.51173</v>
          </cell>
        </row>
        <row r="14199">
          <cell r="A14199" t="str">
            <v>E209542D</v>
          </cell>
          <cell r="B14199" t="str">
            <v>ADAPTER, WATER PUMP INLET 6 IN</v>
          </cell>
          <cell r="C14199">
            <v>1844.8</v>
          </cell>
          <cell r="D14199">
            <v>2635.43</v>
          </cell>
          <cell r="E14199">
            <v>731.57124999999996</v>
          </cell>
        </row>
        <row r="14200">
          <cell r="A14200" t="str">
            <v>E211194H</v>
          </cell>
          <cell r="B14200" t="str">
            <v>ASSEMBLY, SOLENOID VAVLE</v>
          </cell>
          <cell r="C14200">
            <v>1164.8399999999999</v>
          </cell>
          <cell r="D14200">
            <v>1664.06</v>
          </cell>
          <cell r="E14200">
            <v>390.46098000000001</v>
          </cell>
        </row>
        <row r="14201">
          <cell r="A14201" t="str">
            <v>E211359F</v>
          </cell>
          <cell r="B14201" t="str">
            <v>CONDUIT ASSY, EXH THERMOCOUPLE</v>
          </cell>
          <cell r="C14201">
            <v>1152.5999999999999</v>
          </cell>
          <cell r="D14201">
            <v>1646.57</v>
          </cell>
          <cell r="E14201">
            <v>933.55035999999996</v>
          </cell>
        </row>
        <row r="14202">
          <cell r="A14202" t="str">
            <v>E211367B</v>
          </cell>
          <cell r="B14202" t="str">
            <v>PUMP ASM. PRELUBE 240VAC,60HZ</v>
          </cell>
          <cell r="C14202">
            <v>8096.12</v>
          </cell>
          <cell r="D14202">
            <v>11565.89</v>
          </cell>
          <cell r="E14202">
            <v>4047.0299399999999</v>
          </cell>
        </row>
        <row r="14203">
          <cell r="A14203" t="str">
            <v>E211781</v>
          </cell>
          <cell r="B14203" t="str">
            <v>CONDUIT ASM, WIRING 1/2 IN</v>
          </cell>
          <cell r="C14203">
            <v>181.37</v>
          </cell>
          <cell r="D14203">
            <v>259.10000000000002</v>
          </cell>
          <cell r="E14203">
            <v>135.36841000000001</v>
          </cell>
        </row>
        <row r="14204">
          <cell r="A14204" t="str">
            <v>E211790A</v>
          </cell>
          <cell r="B14204" t="str">
            <v>ROCKER ARM ASM.</v>
          </cell>
          <cell r="C14204">
            <v>612.85</v>
          </cell>
          <cell r="D14204">
            <v>875.5</v>
          </cell>
          <cell r="E14204">
            <v>365.33814999999998</v>
          </cell>
        </row>
        <row r="14205">
          <cell r="A14205" t="str">
            <v>E211879</v>
          </cell>
          <cell r="B14205" t="str">
            <v>CONDUIT ASM., CEC IGN</v>
          </cell>
          <cell r="C14205">
            <v>2139.1</v>
          </cell>
          <cell r="D14205">
            <v>3055.86</v>
          </cell>
          <cell r="E14205">
            <v>982.07213999999999</v>
          </cell>
        </row>
        <row r="14206">
          <cell r="A14206" t="str">
            <v>E257177</v>
          </cell>
          <cell r="B14206" t="str">
            <v>MANIFOLD,TOP WATER</v>
          </cell>
          <cell r="C14206">
            <v>8037.58</v>
          </cell>
          <cell r="D14206">
            <v>11482.26</v>
          </cell>
          <cell r="E14206">
            <v>4908.0243899999996</v>
          </cell>
        </row>
        <row r="14207">
          <cell r="A14207" t="str">
            <v>E257177B</v>
          </cell>
          <cell r="B14207" t="str">
            <v>MANIFOLD,TOP WATER</v>
          </cell>
          <cell r="C14207">
            <v>10276.549999999999</v>
          </cell>
          <cell r="D14207">
            <v>14680.79</v>
          </cell>
          <cell r="E14207">
            <v>7647.8929699999999</v>
          </cell>
        </row>
        <row r="14208">
          <cell r="A14208" t="str">
            <v>E257472D</v>
          </cell>
          <cell r="B14208" t="str">
            <v>HSG.ASM.,BFLY.VALVE</v>
          </cell>
          <cell r="C14208">
            <v>1235.17</v>
          </cell>
          <cell r="D14208">
            <v>1764.53</v>
          </cell>
          <cell r="E14208">
            <v>207.85964000000001</v>
          </cell>
        </row>
        <row r="14209">
          <cell r="A14209" t="str">
            <v>E280311</v>
          </cell>
          <cell r="B14209" t="str">
            <v>NBL, CRANKSHAFT, HYDROLASTIC DAMPER</v>
          </cell>
          <cell r="C14209">
            <v>64930.61</v>
          </cell>
          <cell r="D14209">
            <v>92758.01</v>
          </cell>
          <cell r="E14209">
            <v>42013.919999999998</v>
          </cell>
        </row>
        <row r="14210">
          <cell r="A14210" t="str">
            <v>E290370A</v>
          </cell>
          <cell r="B14210" t="str">
            <v>ROCKER ARM ASSY,CAMSHAFT</v>
          </cell>
          <cell r="C14210">
            <v>1139.3</v>
          </cell>
          <cell r="D14210">
            <v>1627.57</v>
          </cell>
          <cell r="E14210">
            <v>290.54703000000001</v>
          </cell>
        </row>
        <row r="14211">
          <cell r="A14211" t="str">
            <v>E291651</v>
          </cell>
          <cell r="B14211" t="str">
            <v>TUBE ASSY, LUBE OIL</v>
          </cell>
          <cell r="C14211">
            <v>176.7</v>
          </cell>
          <cell r="D14211">
            <v>252.43</v>
          </cell>
          <cell r="E14211">
            <v>156.73864</v>
          </cell>
        </row>
        <row r="14212">
          <cell r="A14212" t="str">
            <v>E293435J</v>
          </cell>
          <cell r="B14212" t="str">
            <v>STARTER ASM. AIR (TDI) RIGHT BANK HIGH PRESSURE</v>
          </cell>
          <cell r="C14212">
            <v>7400.3</v>
          </cell>
          <cell r="D14212">
            <v>10571.86</v>
          </cell>
          <cell r="E14212">
            <v>3283.2808300000002</v>
          </cell>
        </row>
        <row r="14213">
          <cell r="A14213" t="str">
            <v>E294371</v>
          </cell>
          <cell r="B14213" t="str">
            <v>TUBE, AUX WTR PUMP LUBE OIL</v>
          </cell>
          <cell r="C14213">
            <v>36.549999999999997</v>
          </cell>
          <cell r="D14213">
            <v>52.21</v>
          </cell>
          <cell r="E14213">
            <v>26.644559999999998</v>
          </cell>
        </row>
        <row r="14214">
          <cell r="A14214" t="str">
            <v>E295451K</v>
          </cell>
          <cell r="B14214" t="str">
            <v>BOX,JUNCTION,ASM.</v>
          </cell>
          <cell r="C14214">
            <v>732.6</v>
          </cell>
          <cell r="D14214">
            <v>1046.57</v>
          </cell>
          <cell r="E14214">
            <v>442.24808000000002</v>
          </cell>
        </row>
        <row r="14215">
          <cell r="A14215" t="str">
            <v>E295996A</v>
          </cell>
          <cell r="B14215" t="str">
            <v>CONNECTION,CRANKCASE/BLOWER</v>
          </cell>
          <cell r="C14215">
            <v>176.35</v>
          </cell>
          <cell r="D14215">
            <v>251.93</v>
          </cell>
          <cell r="E14215">
            <v>99.101600000000005</v>
          </cell>
        </row>
        <row r="14216">
          <cell r="A14216" t="str">
            <v>E295996B</v>
          </cell>
          <cell r="B14216" t="str">
            <v>FLANGE ASM, OIL CLR WTR OUTLET</v>
          </cell>
          <cell r="C14216">
            <v>163.56</v>
          </cell>
          <cell r="D14216">
            <v>233.65</v>
          </cell>
          <cell r="E14216">
            <v>163.83336</v>
          </cell>
        </row>
        <row r="14217">
          <cell r="A14217" t="str">
            <v>E296078K</v>
          </cell>
          <cell r="B14217" t="str">
            <v>HOUSING ASSY., WASTEGATE, 3 IN, RB</v>
          </cell>
          <cell r="C14217">
            <v>5712</v>
          </cell>
          <cell r="D14217">
            <v>8160</v>
          </cell>
          <cell r="E14217">
            <v>1941.41624</v>
          </cell>
        </row>
        <row r="14218">
          <cell r="A14218" t="str">
            <v>E296521A</v>
          </cell>
          <cell r="B14218" t="str">
            <v>HARNESS,WIREWAY ASM.,IGN COIL, LB</v>
          </cell>
          <cell r="C14218">
            <v>1165.5999999999999</v>
          </cell>
          <cell r="D14218">
            <v>1665.14</v>
          </cell>
          <cell r="E14218">
            <v>447.06365</v>
          </cell>
        </row>
        <row r="14219">
          <cell r="A14219" t="str">
            <v>E296522A</v>
          </cell>
          <cell r="B14219" t="str">
            <v>HARNESS, WIREWAY ASM., KNOCK SENSORS EXH. TC, LB</v>
          </cell>
          <cell r="C14219">
            <v>866.81</v>
          </cell>
          <cell r="D14219">
            <v>1238.29</v>
          </cell>
          <cell r="E14219">
            <v>546.8528</v>
          </cell>
        </row>
        <row r="14220">
          <cell r="A14220" t="str">
            <v>E296522B</v>
          </cell>
          <cell r="B14220" t="str">
            <v>WIREWAY, KNOCK SENSOR &amp; EXH. THERMOCOUPLE, LB</v>
          </cell>
          <cell r="C14220">
            <v>2242.98</v>
          </cell>
          <cell r="D14220">
            <v>3204.26</v>
          </cell>
          <cell r="E14220">
            <v>764.60799999999995</v>
          </cell>
        </row>
        <row r="14221">
          <cell r="A14221" t="str">
            <v>E296680A</v>
          </cell>
          <cell r="B14221" t="str">
            <v>BRACKET, WIRE TRAY RH SIDE</v>
          </cell>
          <cell r="C14221">
            <v>20.84</v>
          </cell>
          <cell r="D14221">
            <v>29.77</v>
          </cell>
          <cell r="E14221">
            <v>15.7872</v>
          </cell>
        </row>
        <row r="14222">
          <cell r="A14222" t="str">
            <v>E305204</v>
          </cell>
          <cell r="B14222" t="str">
            <v>FLANGE ASM.OIL OUTLET</v>
          </cell>
          <cell r="C14222">
            <v>7.59</v>
          </cell>
          <cell r="D14222">
            <v>10.84</v>
          </cell>
          <cell r="E14222">
            <v>6.1248699999999996</v>
          </cell>
        </row>
        <row r="14223">
          <cell r="A14223" t="str">
            <v>E305464</v>
          </cell>
          <cell r="B14223" t="str">
            <v>INTERCOOLER ASM.</v>
          </cell>
          <cell r="C14223">
            <v>3480.08</v>
          </cell>
          <cell r="D14223">
            <v>4971.54</v>
          </cell>
          <cell r="E14223">
            <v>1848.74613</v>
          </cell>
        </row>
        <row r="14224">
          <cell r="A14224" t="str">
            <v>E305833B</v>
          </cell>
          <cell r="B14224" t="str">
            <v>CONDUIT ASM., THERMOCOUPLE</v>
          </cell>
          <cell r="C14224">
            <v>340.16</v>
          </cell>
          <cell r="D14224">
            <v>485.95</v>
          </cell>
          <cell r="E14224">
            <v>223.40653</v>
          </cell>
        </row>
        <row r="14225">
          <cell r="A14225" t="str">
            <v>E69694</v>
          </cell>
          <cell r="B14225" t="str">
            <v>COIL BRACKET ASM</v>
          </cell>
          <cell r="C14225">
            <v>77.239999999999995</v>
          </cell>
          <cell r="D14225">
            <v>110.35</v>
          </cell>
          <cell r="E14225">
            <v>47.343919999999997</v>
          </cell>
        </row>
        <row r="14226">
          <cell r="A14226" t="str">
            <v>E69743</v>
          </cell>
          <cell r="B14226" t="str">
            <v>SWITCH ASM.,IGNITION</v>
          </cell>
          <cell r="C14226">
            <v>402.25</v>
          </cell>
          <cell r="D14226">
            <v>574.64</v>
          </cell>
          <cell r="E14226">
            <v>311.80763000000002</v>
          </cell>
        </row>
        <row r="14227">
          <cell r="A14227" t="str">
            <v>E69743A</v>
          </cell>
          <cell r="B14227" t="str">
            <v>SWITCH, IGNITION, ASM.</v>
          </cell>
          <cell r="C14227">
            <v>764.8</v>
          </cell>
          <cell r="D14227">
            <v>1092.57</v>
          </cell>
          <cell r="E14227">
            <v>262.70415000000003</v>
          </cell>
        </row>
        <row r="14228">
          <cell r="A14228" t="str">
            <v>E740055</v>
          </cell>
          <cell r="B14228" t="str">
            <v>PROGRAMMED, HMI</v>
          </cell>
          <cell r="C14228">
            <v>3152.82</v>
          </cell>
          <cell r="D14228">
            <v>4504.03</v>
          </cell>
          <cell r="E14228">
            <v>1029.7125000000001</v>
          </cell>
        </row>
        <row r="14229">
          <cell r="A14229" t="str">
            <v>E740225</v>
          </cell>
          <cell r="B14229" t="str">
            <v>HARNESS ASM, FLTR TO DSM 14PIN</v>
          </cell>
          <cell r="C14229">
            <v>88.43</v>
          </cell>
          <cell r="D14229">
            <v>126.33</v>
          </cell>
          <cell r="E14229">
            <v>56.357599999999998</v>
          </cell>
        </row>
        <row r="14230">
          <cell r="A14230" t="str">
            <v>E740269</v>
          </cell>
          <cell r="B14230" t="str">
            <v>CABLE ASSY,ECU-TO-PC,50'/15.2M</v>
          </cell>
          <cell r="C14230">
            <v>259.25</v>
          </cell>
          <cell r="D14230">
            <v>370.36</v>
          </cell>
          <cell r="E14230">
            <v>95.537499999999994</v>
          </cell>
        </row>
        <row r="14231">
          <cell r="A14231" t="str">
            <v>E740400</v>
          </cell>
          <cell r="B14231" t="str">
            <v>AIR/FUEL MODULE, CEC</v>
          </cell>
          <cell r="C14231">
            <v>10207</v>
          </cell>
          <cell r="D14231">
            <v>14581.43</v>
          </cell>
          <cell r="E14231">
            <v>2222.4384</v>
          </cell>
        </row>
        <row r="14232">
          <cell r="A14232" t="str">
            <v>E740401</v>
          </cell>
          <cell r="B14232" t="str">
            <v>MODULE,DETONATION SENSNG</v>
          </cell>
          <cell r="C14232">
            <v>4016.77</v>
          </cell>
          <cell r="D14232">
            <v>5738.24</v>
          </cell>
          <cell r="E14232">
            <v>1018.3680000000001</v>
          </cell>
        </row>
        <row r="14233">
          <cell r="A14233" t="str">
            <v>E740512H</v>
          </cell>
          <cell r="B14233" t="str">
            <v>FILTER,DSM</v>
          </cell>
          <cell r="C14233">
            <v>3324.33</v>
          </cell>
          <cell r="D14233">
            <v>4749.04</v>
          </cell>
          <cell r="E14233">
            <v>1079.8216</v>
          </cell>
        </row>
        <row r="14234">
          <cell r="A14234" t="str">
            <v>EA211064</v>
          </cell>
          <cell r="B14234" t="str">
            <v>HANDLE ASM., THROTTLE CONTROL</v>
          </cell>
          <cell r="C14234">
            <v>181.25</v>
          </cell>
          <cell r="D14234">
            <v>258.93</v>
          </cell>
          <cell r="E14234">
            <v>178.18235000000001</v>
          </cell>
        </row>
        <row r="14235">
          <cell r="A14235" t="str">
            <v>EA211067</v>
          </cell>
          <cell r="B14235" t="str">
            <v>CONTROL ASM., THROTTLE</v>
          </cell>
          <cell r="C14235">
            <v>923.88</v>
          </cell>
          <cell r="D14235">
            <v>1319.83</v>
          </cell>
          <cell r="E14235">
            <v>220.68465</v>
          </cell>
        </row>
        <row r="14236">
          <cell r="A14236" t="str">
            <v>EA211879</v>
          </cell>
          <cell r="B14236" t="str">
            <v>CONDUIT ASM.,RIGHT BANK</v>
          </cell>
          <cell r="C14236">
            <v>3320.8</v>
          </cell>
          <cell r="D14236">
            <v>4744</v>
          </cell>
          <cell r="E14236">
            <v>1400.70769</v>
          </cell>
        </row>
        <row r="14237">
          <cell r="A14237" t="str">
            <v>EA280065</v>
          </cell>
          <cell r="B14237" t="str">
            <v>ROCKER ARM ASSY, MAIN</v>
          </cell>
          <cell r="C14237">
            <v>1708.12</v>
          </cell>
          <cell r="D14237">
            <v>2440.17</v>
          </cell>
          <cell r="E14237">
            <v>721.26101000000006</v>
          </cell>
        </row>
        <row r="14238">
          <cell r="A14238" t="str">
            <v>EA280760</v>
          </cell>
          <cell r="B14238" t="str">
            <v>PUMP ASSY, AUX WATER</v>
          </cell>
          <cell r="C14238">
            <v>4908.1000000000004</v>
          </cell>
          <cell r="D14238">
            <v>7011.57</v>
          </cell>
          <cell r="E14238">
            <v>4369.8472599999996</v>
          </cell>
        </row>
        <row r="14239">
          <cell r="A14239" t="str">
            <v>EE209250</v>
          </cell>
          <cell r="B14239" t="str">
            <v>CONDUIT ASM., WIRING 3/8</v>
          </cell>
          <cell r="C14239">
            <v>68.62</v>
          </cell>
          <cell r="D14239">
            <v>98.03</v>
          </cell>
          <cell r="E14239">
            <v>35.04083</v>
          </cell>
        </row>
        <row r="14240">
          <cell r="A14240" t="str">
            <v>F153000M</v>
          </cell>
          <cell r="B14240" t="str">
            <v>HOUSING ASM., MAG. DRIVE</v>
          </cell>
          <cell r="C14240">
            <v>3488.03</v>
          </cell>
          <cell r="D14240">
            <v>4982.8999999999996</v>
          </cell>
          <cell r="E14240">
            <v>2572.2896099999998</v>
          </cell>
        </row>
        <row r="14241">
          <cell r="A14241" t="str">
            <v>F153280B</v>
          </cell>
          <cell r="B14241" t="str">
            <v>ELBOW ASM., WATER INLET R.B.</v>
          </cell>
          <cell r="C14241">
            <v>385.68</v>
          </cell>
          <cell r="D14241">
            <v>550.97</v>
          </cell>
          <cell r="E14241">
            <v>198.15027000000001</v>
          </cell>
        </row>
        <row r="14242">
          <cell r="A14242" t="str">
            <v>F153892F</v>
          </cell>
          <cell r="B14242" t="str">
            <v>ROCKER ARM ASM.</v>
          </cell>
          <cell r="C14242">
            <v>85.05</v>
          </cell>
          <cell r="D14242">
            <v>121.5</v>
          </cell>
          <cell r="E14242">
            <v>75.406180000000006</v>
          </cell>
        </row>
        <row r="14243">
          <cell r="A14243" t="str">
            <v>F155743F</v>
          </cell>
          <cell r="B14243" t="str">
            <v>GOVERNOR ASM</v>
          </cell>
          <cell r="C14243">
            <v>7156.91</v>
          </cell>
          <cell r="D14243">
            <v>10224.16</v>
          </cell>
          <cell r="E14243">
            <v>2788.0084000000002</v>
          </cell>
        </row>
        <row r="14244">
          <cell r="A14244" t="str">
            <v>F157330D</v>
          </cell>
          <cell r="B14244" t="str">
            <v>FLANGE,OIL DRAIN-ASM</v>
          </cell>
          <cell r="C14244">
            <v>156</v>
          </cell>
          <cell r="D14244">
            <v>222.86</v>
          </cell>
          <cell r="E14244">
            <v>85.295649999999995</v>
          </cell>
        </row>
        <row r="14245">
          <cell r="A14245" t="str">
            <v>F167148N</v>
          </cell>
          <cell r="B14245" t="str">
            <v>REGULATOR, PRECHAMBER SUB ASM.</v>
          </cell>
          <cell r="C14245">
            <v>3238.28</v>
          </cell>
          <cell r="D14245">
            <v>4626.1099999999997</v>
          </cell>
          <cell r="E14245">
            <v>2216.6865699999998</v>
          </cell>
        </row>
        <row r="14246">
          <cell r="A14246" t="str">
            <v>F168007</v>
          </cell>
          <cell r="B14246" t="str">
            <v>HOSE,FLEXIBLE,ASM.</v>
          </cell>
          <cell r="C14246">
            <v>132.12</v>
          </cell>
          <cell r="D14246">
            <v>188.75</v>
          </cell>
          <cell r="E14246">
            <v>115.804</v>
          </cell>
        </row>
        <row r="14247">
          <cell r="A14247" t="str">
            <v>F168282N</v>
          </cell>
          <cell r="B14247" t="str">
            <v>INTERCOOLER ASM.</v>
          </cell>
          <cell r="C14247">
            <v>13243.86</v>
          </cell>
          <cell r="D14247">
            <v>18919.810000000001</v>
          </cell>
          <cell r="E14247">
            <v>4165.3236999999999</v>
          </cell>
        </row>
        <row r="14248">
          <cell r="A14248" t="str">
            <v>F169871</v>
          </cell>
          <cell r="B14248" t="str">
            <v>VALVE,PRESS. REG</v>
          </cell>
          <cell r="C14248">
            <v>758</v>
          </cell>
          <cell r="D14248">
            <v>1082.8599999999999</v>
          </cell>
          <cell r="E14248">
            <v>286.08438999999998</v>
          </cell>
        </row>
        <row r="14249">
          <cell r="A14249" t="str">
            <v>F169886</v>
          </cell>
          <cell r="B14249" t="str">
            <v>HOSE FLEX ASM</v>
          </cell>
          <cell r="C14249">
            <v>272.14999999999998</v>
          </cell>
          <cell r="D14249">
            <v>388.79</v>
          </cell>
          <cell r="E14249">
            <v>183.52879999999999</v>
          </cell>
        </row>
        <row r="14250">
          <cell r="A14250" t="str">
            <v>F169995A</v>
          </cell>
          <cell r="B14250" t="str">
            <v>EXTRACTOR ASM., VENTURI</v>
          </cell>
          <cell r="C14250">
            <v>698.78</v>
          </cell>
          <cell r="D14250">
            <v>998.26</v>
          </cell>
          <cell r="E14250">
            <v>230.79769999999999</v>
          </cell>
        </row>
        <row r="14251">
          <cell r="A14251" t="str">
            <v>F199390C</v>
          </cell>
          <cell r="B14251" t="str">
            <v>ADAPTER ASM., MAGNETO MOUNTING</v>
          </cell>
          <cell r="C14251">
            <v>560.32000000000005</v>
          </cell>
          <cell r="D14251">
            <v>800.46</v>
          </cell>
          <cell r="E14251">
            <v>266.23289999999997</v>
          </cell>
        </row>
        <row r="14252">
          <cell r="A14252" t="str">
            <v>F200224</v>
          </cell>
          <cell r="B14252" t="str">
            <v>DOOR ASM., OIL PAN</v>
          </cell>
          <cell r="C14252">
            <v>91.8</v>
          </cell>
          <cell r="D14252">
            <v>131.13999999999999</v>
          </cell>
          <cell r="E14252">
            <v>34.028799999999997</v>
          </cell>
        </row>
        <row r="14253">
          <cell r="A14253" t="str">
            <v>F204072A</v>
          </cell>
          <cell r="B14253" t="str">
            <v>VALVE,BUTTERFLY,R.H.,ASM.</v>
          </cell>
          <cell r="C14253">
            <v>622.25</v>
          </cell>
          <cell r="D14253">
            <v>888.93</v>
          </cell>
          <cell r="E14253">
            <v>172.62094999999999</v>
          </cell>
        </row>
        <row r="14254">
          <cell r="A14254" t="str">
            <v>F207531</v>
          </cell>
          <cell r="B14254" t="str">
            <v>DUCT,AIR CLEANER</v>
          </cell>
          <cell r="C14254">
            <v>1052.6400000000001</v>
          </cell>
          <cell r="D14254">
            <v>1503.77</v>
          </cell>
          <cell r="E14254">
            <v>1027.91778</v>
          </cell>
        </row>
        <row r="14255">
          <cell r="A14255" t="str">
            <v>F208114A</v>
          </cell>
          <cell r="B14255" t="str">
            <v>TUBE ASM., BREATHER</v>
          </cell>
          <cell r="C14255">
            <v>280.08</v>
          </cell>
          <cell r="D14255">
            <v>400.11</v>
          </cell>
          <cell r="E14255">
            <v>283.23921000000001</v>
          </cell>
        </row>
        <row r="14256">
          <cell r="A14256" t="str">
            <v>F209190</v>
          </cell>
          <cell r="B14256" t="str">
            <v>FLANGE ASM, ADAPTER</v>
          </cell>
          <cell r="C14256">
            <v>104.56</v>
          </cell>
          <cell r="D14256">
            <v>149.37</v>
          </cell>
          <cell r="E14256">
            <v>96.632019999999997</v>
          </cell>
        </row>
        <row r="14257">
          <cell r="A14257" t="str">
            <v>F209542C</v>
          </cell>
          <cell r="B14257" t="str">
            <v>ADAPTER, WATER PUMP INLET 4 IN</v>
          </cell>
          <cell r="C14257">
            <v>93.79</v>
          </cell>
          <cell r="D14257">
            <v>133.97999999999999</v>
          </cell>
          <cell r="E14257">
            <v>65.760890000000003</v>
          </cell>
        </row>
        <row r="14258">
          <cell r="A14258" t="str">
            <v>F211194H</v>
          </cell>
          <cell r="B14258" t="str">
            <v>ASSEMBLY, SOLNOID VALVE</v>
          </cell>
          <cell r="C14258">
            <v>1367.82</v>
          </cell>
          <cell r="D14258">
            <v>1954.03</v>
          </cell>
          <cell r="E14258">
            <v>402.59440000000001</v>
          </cell>
        </row>
        <row r="14259">
          <cell r="A14259" t="str">
            <v>F211359G</v>
          </cell>
          <cell r="B14259" t="str">
            <v>CONDUIT ASM. THERMOCOUPLE</v>
          </cell>
          <cell r="C14259">
            <v>1373.33</v>
          </cell>
          <cell r="D14259">
            <v>1961.9</v>
          </cell>
          <cell r="E14259">
            <v>1123.3477</v>
          </cell>
        </row>
        <row r="14260">
          <cell r="A14260" t="str">
            <v>F211477C</v>
          </cell>
          <cell r="B14260" t="str">
            <v>SENSOR ASSY., HEATED OXYGEN</v>
          </cell>
          <cell r="C14260">
            <v>1295</v>
          </cell>
          <cell r="D14260">
            <v>1850</v>
          </cell>
          <cell r="E14260">
            <v>834.71405000000004</v>
          </cell>
        </row>
        <row r="14261">
          <cell r="A14261" t="str">
            <v>F211554H</v>
          </cell>
          <cell r="B14261" t="str">
            <v>BOX ASM., JUNCTION</v>
          </cell>
          <cell r="C14261">
            <v>1322.3</v>
          </cell>
          <cell r="D14261">
            <v>1889</v>
          </cell>
          <cell r="E14261">
            <v>1175.4462000000001</v>
          </cell>
        </row>
        <row r="14262">
          <cell r="A14262" t="str">
            <v>F211859</v>
          </cell>
          <cell r="B14262" t="str">
            <v>COOLER ASM.,52 INLUBE OIL</v>
          </cell>
          <cell r="C14262">
            <v>9809.66</v>
          </cell>
          <cell r="D14262">
            <v>14013.81</v>
          </cell>
          <cell r="E14262">
            <v>4552.1714899999997</v>
          </cell>
        </row>
        <row r="14263">
          <cell r="A14263" t="str">
            <v>F211879</v>
          </cell>
          <cell r="B14263" t="str">
            <v>CONDUIT ASM., CEC IGN</v>
          </cell>
          <cell r="C14263">
            <v>4456.8</v>
          </cell>
          <cell r="D14263">
            <v>6366.86</v>
          </cell>
          <cell r="E14263">
            <v>1628.5522599999999</v>
          </cell>
        </row>
        <row r="14264">
          <cell r="A14264" t="str">
            <v>F257472D</v>
          </cell>
          <cell r="B14264" t="str">
            <v>HSG.ASM.,BFLY.VALVE</v>
          </cell>
          <cell r="C14264">
            <v>1089.48</v>
          </cell>
          <cell r="D14264">
            <v>1556.4</v>
          </cell>
          <cell r="E14264">
            <v>227.17770999999999</v>
          </cell>
        </row>
        <row r="14265">
          <cell r="A14265" t="str">
            <v>F294371</v>
          </cell>
          <cell r="B14265" t="str">
            <v>TUBE ASSY, AUX WATER LUBE OIL</v>
          </cell>
          <cell r="C14265">
            <v>138.36000000000001</v>
          </cell>
          <cell r="D14265">
            <v>197.66</v>
          </cell>
          <cell r="E14265">
            <v>125.38205000000001</v>
          </cell>
        </row>
        <row r="14266">
          <cell r="A14266" t="str">
            <v>F295451K</v>
          </cell>
          <cell r="B14266" t="str">
            <v>BOX,AFM JUNCTION,ASM</v>
          </cell>
          <cell r="C14266">
            <v>852.8</v>
          </cell>
          <cell r="D14266">
            <v>1218.29</v>
          </cell>
          <cell r="E14266">
            <v>442.03154000000001</v>
          </cell>
        </row>
        <row r="14267">
          <cell r="A14267" t="str">
            <v>F295996B</v>
          </cell>
          <cell r="B14267" t="str">
            <v>FLANGE, WATER COOLER OUT, ASM.</v>
          </cell>
          <cell r="C14267">
            <v>148</v>
          </cell>
          <cell r="D14267">
            <v>211.43</v>
          </cell>
          <cell r="E14267">
            <v>37.804000000000002</v>
          </cell>
        </row>
        <row r="14268">
          <cell r="A14268" t="str">
            <v>F296172B</v>
          </cell>
          <cell r="B14268" t="str">
            <v>MANUAL W/SOFTWARE, TCM 1</v>
          </cell>
          <cell r="C14268">
            <v>32</v>
          </cell>
          <cell r="D14268">
            <v>45.71</v>
          </cell>
          <cell r="E14268">
            <v>5.88</v>
          </cell>
        </row>
        <row r="14269">
          <cell r="A14269" t="str">
            <v>F296521</v>
          </cell>
          <cell r="B14269" t="str">
            <v>HARNESS, WIREWAY, IGN COIL, RB</v>
          </cell>
          <cell r="C14269">
            <v>1682</v>
          </cell>
          <cell r="D14269">
            <v>2402.86</v>
          </cell>
          <cell r="E14269">
            <v>572.05200000000002</v>
          </cell>
        </row>
        <row r="14270">
          <cell r="A14270" t="str">
            <v>F302060C</v>
          </cell>
          <cell r="B14270" t="str">
            <v>PUMP ASM., JACKET WATER</v>
          </cell>
          <cell r="C14270">
            <v>4046.37</v>
          </cell>
          <cell r="D14270">
            <v>5780.53</v>
          </cell>
          <cell r="E14270">
            <v>1566.45553</v>
          </cell>
        </row>
        <row r="14271">
          <cell r="A14271" t="str">
            <v>F305204</v>
          </cell>
          <cell r="B14271" t="str">
            <v>FLANGE ASM.,ENG.OIL OUTLET</v>
          </cell>
          <cell r="C14271">
            <v>232.54</v>
          </cell>
          <cell r="D14271">
            <v>332.19</v>
          </cell>
          <cell r="E14271">
            <v>245.87039999999999</v>
          </cell>
        </row>
        <row r="14272">
          <cell r="A14272" t="str">
            <v>F305420A</v>
          </cell>
          <cell r="B14272" t="str">
            <v>PIPE ASM., CARB. INLET-L.H.</v>
          </cell>
          <cell r="C14272">
            <v>36.18</v>
          </cell>
          <cell r="D14272">
            <v>51.69</v>
          </cell>
          <cell r="E14272">
            <v>30.956499999999998</v>
          </cell>
        </row>
        <row r="14273">
          <cell r="A14273" t="str">
            <v>F305464</v>
          </cell>
          <cell r="B14273" t="str">
            <v>INTERCOOLER ASSEMBLY</v>
          </cell>
          <cell r="C14273">
            <v>4681.75</v>
          </cell>
          <cell r="D14273">
            <v>6688.21</v>
          </cell>
          <cell r="E14273">
            <v>2105.1522</v>
          </cell>
        </row>
        <row r="14274">
          <cell r="A14274" t="str">
            <v>F69692J</v>
          </cell>
          <cell r="B14274" t="str">
            <v>HARNESS ASM., PRIMARY</v>
          </cell>
          <cell r="C14274">
            <v>373</v>
          </cell>
          <cell r="D14274">
            <v>532.86</v>
          </cell>
          <cell r="E14274">
            <v>204.88208</v>
          </cell>
        </row>
        <row r="14275">
          <cell r="A14275" t="str">
            <v>F69694</v>
          </cell>
          <cell r="B14275" t="str">
            <v>BRACKET,COIL ASM.</v>
          </cell>
          <cell r="C14275">
            <v>77.180000000000007</v>
          </cell>
          <cell r="D14275">
            <v>110.26</v>
          </cell>
          <cell r="E14275">
            <v>52.275930000000002</v>
          </cell>
        </row>
        <row r="14276">
          <cell r="A14276" t="str">
            <v>F740225</v>
          </cell>
          <cell r="B14276" t="str">
            <v>HARNESS ASM, FLTR TO DSM 14PIN</v>
          </cell>
          <cell r="C14276">
            <v>232</v>
          </cell>
          <cell r="D14276">
            <v>331.43</v>
          </cell>
          <cell r="E14276">
            <v>138.23846</v>
          </cell>
        </row>
        <row r="14277">
          <cell r="A14277" t="str">
            <v>F740269</v>
          </cell>
          <cell r="B14277" t="str">
            <v>CABLE ASSY,ECU-PC,100'/30.4M</v>
          </cell>
          <cell r="C14277">
            <v>373.1</v>
          </cell>
          <cell r="D14277">
            <v>533</v>
          </cell>
          <cell r="E14277">
            <v>169.1799</v>
          </cell>
        </row>
        <row r="14278">
          <cell r="A14278" t="str">
            <v>F740303</v>
          </cell>
          <cell r="B14278" t="str">
            <v>SENSOR ASM., PROXIMITY</v>
          </cell>
          <cell r="C14278">
            <v>560</v>
          </cell>
          <cell r="D14278">
            <v>800</v>
          </cell>
          <cell r="E14278">
            <v>84.64331</v>
          </cell>
        </row>
        <row r="14279">
          <cell r="A14279" t="str">
            <v>F76883A</v>
          </cell>
          <cell r="B14279" t="str">
            <v>PIPE ASSEMBLY</v>
          </cell>
          <cell r="C14279">
            <v>69.25</v>
          </cell>
          <cell r="D14279">
            <v>98.93</v>
          </cell>
          <cell r="E14279">
            <v>71.142740000000003</v>
          </cell>
        </row>
        <row r="14280">
          <cell r="A14280" t="str">
            <v>FA211879</v>
          </cell>
          <cell r="B14280" t="str">
            <v>CONDUIT ASM., LEFT BANK</v>
          </cell>
          <cell r="C14280">
            <v>3370.4</v>
          </cell>
          <cell r="D14280">
            <v>4814.8599999999997</v>
          </cell>
          <cell r="E14280">
            <v>1390.1927000000001</v>
          </cell>
        </row>
        <row r="14281">
          <cell r="A14281" t="str">
            <v>FA300068</v>
          </cell>
          <cell r="B14281" t="str">
            <v>SUPPORT ASM, ROCKER ARM</v>
          </cell>
          <cell r="C14281">
            <v>829.92</v>
          </cell>
          <cell r="D14281">
            <v>1185.5999999999999</v>
          </cell>
          <cell r="E14281">
            <v>528.94680000000005</v>
          </cell>
        </row>
        <row r="14282">
          <cell r="A14282" t="str">
            <v>FD280060A</v>
          </cell>
          <cell r="B14282" t="str">
            <v>PUMP, AUX WATER, ASM.</v>
          </cell>
          <cell r="C14282">
            <v>5874.51</v>
          </cell>
          <cell r="D14282">
            <v>8392.16</v>
          </cell>
          <cell r="E14282">
            <v>3338.70568</v>
          </cell>
        </row>
        <row r="14283">
          <cell r="A14283" t="str">
            <v>FD300302C</v>
          </cell>
          <cell r="B14283" t="str">
            <v>NBL HEAD, CYLINDER,ASM.</v>
          </cell>
          <cell r="C14283">
            <v>2092.0300000000002</v>
          </cell>
          <cell r="D14283">
            <v>2540.3200000000002</v>
          </cell>
          <cell r="E14283">
            <v>1028.4425000000001</v>
          </cell>
        </row>
        <row r="14284">
          <cell r="A14284" t="str">
            <v>FE209250</v>
          </cell>
          <cell r="B14284" t="str">
            <v>"CONDUIT ASM., 3/8 X 32"" LG."</v>
          </cell>
          <cell r="C14284">
            <v>64.8</v>
          </cell>
          <cell r="D14284">
            <v>92.57</v>
          </cell>
          <cell r="E14284">
            <v>37.581659999999999</v>
          </cell>
        </row>
        <row r="14285">
          <cell r="A14285" t="str">
            <v>FORM 10026-1</v>
          </cell>
          <cell r="B14285" t="str">
            <v>VHP PACKAGING GUIDE</v>
          </cell>
          <cell r="C14285">
            <v>40</v>
          </cell>
          <cell r="D14285">
            <v>57.14</v>
          </cell>
          <cell r="E14285">
            <v>10.4</v>
          </cell>
        </row>
        <row r="14286">
          <cell r="A14286" t="str">
            <v>FORM 10056-1</v>
          </cell>
          <cell r="B14286" t="str">
            <v>275GL PACKAGING GUIDE</v>
          </cell>
          <cell r="C14286">
            <v>40</v>
          </cell>
          <cell r="D14286">
            <v>57.14</v>
          </cell>
          <cell r="E14286">
            <v>10.4</v>
          </cell>
        </row>
        <row r="14287">
          <cell r="A14287" t="str">
            <v>FORM 105</v>
          </cell>
          <cell r="B14287" t="str">
            <v>F3335D/DSI,L6670D/DSI PARTS MANUAL</v>
          </cell>
          <cell r="C14287">
            <v>32</v>
          </cell>
          <cell r="D14287">
            <v>45.71</v>
          </cell>
          <cell r="E14287">
            <v>1.04E-2</v>
          </cell>
        </row>
        <row r="14288">
          <cell r="A14288" t="str">
            <v>FORM 105FR</v>
          </cell>
          <cell r="B14288" t="str">
            <v>L6670D/DSI PARTS MANUAL IN FRENCH</v>
          </cell>
          <cell r="C14288">
            <v>72</v>
          </cell>
          <cell r="D14288">
            <v>102.86</v>
          </cell>
          <cell r="E14288">
            <v>0</v>
          </cell>
        </row>
        <row r="14289">
          <cell r="A14289" t="str">
            <v>FORM 106</v>
          </cell>
          <cell r="B14289" t="str">
            <v>WAUKESHA INJ PUMP PARTS &amp; OVERHAUL MANUAL</v>
          </cell>
          <cell r="C14289">
            <v>32</v>
          </cell>
          <cell r="D14289">
            <v>45.71</v>
          </cell>
          <cell r="E14289">
            <v>0</v>
          </cell>
        </row>
        <row r="14290">
          <cell r="A14290" t="str">
            <v>FORM 1091-11</v>
          </cell>
          <cell r="B14290" t="str">
            <v>FORM 1091,11TH ED.,  ENGINES INSTALLATION MANUAL</v>
          </cell>
          <cell r="C14290">
            <v>51</v>
          </cell>
          <cell r="D14290">
            <v>72.86</v>
          </cell>
          <cell r="E14290">
            <v>6.5519999999999996</v>
          </cell>
        </row>
        <row r="14291">
          <cell r="A14291" t="str">
            <v>FORM 1131</v>
          </cell>
          <cell r="B14291" t="str">
            <v>GENERAL GAS O &amp; M MANUAL</v>
          </cell>
          <cell r="C14291">
            <v>32</v>
          </cell>
          <cell r="D14291">
            <v>45.71</v>
          </cell>
          <cell r="E14291">
            <v>0</v>
          </cell>
        </row>
        <row r="14292">
          <cell r="A14292" t="str">
            <v>FORM 1179</v>
          </cell>
          <cell r="B14292" t="str">
            <v>P8894DSI O &amp; M MANUAL</v>
          </cell>
          <cell r="C14292">
            <v>32</v>
          </cell>
          <cell r="D14292">
            <v>45.71</v>
          </cell>
          <cell r="E14292">
            <v>0</v>
          </cell>
        </row>
        <row r="14293">
          <cell r="A14293" t="str">
            <v>FORM 1181</v>
          </cell>
          <cell r="B14293" t="str">
            <v>P8894DSI PARTS MANUAL</v>
          </cell>
          <cell r="C14293">
            <v>32</v>
          </cell>
          <cell r="D14293">
            <v>45.71</v>
          </cell>
          <cell r="E14293">
            <v>0</v>
          </cell>
        </row>
        <row r="14294">
          <cell r="A14294" t="str">
            <v>FORM 1184</v>
          </cell>
          <cell r="B14294" t="str">
            <v>RR180 TURBO O &amp; M MANUAL</v>
          </cell>
          <cell r="C14294">
            <v>32</v>
          </cell>
          <cell r="D14294">
            <v>45.71</v>
          </cell>
          <cell r="E14294">
            <v>0</v>
          </cell>
        </row>
        <row r="14295">
          <cell r="A14295" t="str">
            <v>FORM 1326</v>
          </cell>
          <cell r="B14295" t="str">
            <v>H540 GAS (ROILINE) PARTS MANUAL</v>
          </cell>
          <cell r="C14295">
            <v>32</v>
          </cell>
          <cell r="D14295">
            <v>45.71</v>
          </cell>
          <cell r="E14295">
            <v>0</v>
          </cell>
        </row>
        <row r="14296">
          <cell r="A14296" t="str">
            <v>FORM 1450</v>
          </cell>
          <cell r="B14296" t="str">
            <v>F2894G,F3520G,LRO,LROR,LRZ SERIES O &amp; M MANUAL</v>
          </cell>
          <cell r="C14296">
            <v>32</v>
          </cell>
          <cell r="D14296">
            <v>45.71</v>
          </cell>
          <cell r="E14296">
            <v>0</v>
          </cell>
        </row>
        <row r="14297">
          <cell r="A14297" t="str">
            <v>FORM 1523</v>
          </cell>
          <cell r="B14297" t="str">
            <v>F2894D/DS,LRD SERIES O &amp; M MANUAL</v>
          </cell>
          <cell r="C14297">
            <v>32</v>
          </cell>
          <cell r="D14297">
            <v>45.71</v>
          </cell>
          <cell r="E14297">
            <v>0</v>
          </cell>
        </row>
        <row r="14298">
          <cell r="A14298" t="str">
            <v>FORM 1555</v>
          </cell>
          <cell r="B14298" t="str">
            <v>6M SERIES PARTS MANUAL</v>
          </cell>
          <cell r="C14298">
            <v>32</v>
          </cell>
          <cell r="D14298">
            <v>45.71</v>
          </cell>
          <cell r="E14298">
            <v>0</v>
          </cell>
        </row>
        <row r="14299">
          <cell r="A14299" t="str">
            <v>FORM 1577</v>
          </cell>
          <cell r="B14299" t="str">
            <v>6B SERIES PARTS MANUAL</v>
          </cell>
          <cell r="C14299">
            <v>32</v>
          </cell>
          <cell r="D14299">
            <v>45.71</v>
          </cell>
          <cell r="E14299">
            <v>0</v>
          </cell>
        </row>
        <row r="14300">
          <cell r="A14300" t="str">
            <v>FORM 1585</v>
          </cell>
          <cell r="B14300" t="str">
            <v>ICK GAS O &amp; M MANUAL</v>
          </cell>
          <cell r="C14300">
            <v>32</v>
          </cell>
          <cell r="D14300">
            <v>45.71</v>
          </cell>
          <cell r="E14300">
            <v>0</v>
          </cell>
        </row>
        <row r="14301">
          <cell r="A14301" t="str">
            <v>FORM 1645</v>
          </cell>
          <cell r="B14301" t="str">
            <v>135D SERIES O &amp; M MANUAL</v>
          </cell>
          <cell r="C14301">
            <v>32</v>
          </cell>
          <cell r="D14301">
            <v>45.71</v>
          </cell>
          <cell r="E14301">
            <v>0</v>
          </cell>
        </row>
        <row r="14302">
          <cell r="A14302" t="str">
            <v>FORM 1654</v>
          </cell>
          <cell r="B14302" t="str">
            <v>135G SERIES O &amp; M MANUAL</v>
          </cell>
          <cell r="C14302">
            <v>32</v>
          </cell>
          <cell r="D14302">
            <v>45.71</v>
          </cell>
          <cell r="E14302">
            <v>0</v>
          </cell>
        </row>
        <row r="14303">
          <cell r="A14303" t="str">
            <v>FORM 1675</v>
          </cell>
          <cell r="B14303" t="str">
            <v>L5100D,L5788D,VLRD SERIES O &amp; M MANUAL</v>
          </cell>
          <cell r="C14303">
            <v>32</v>
          </cell>
          <cell r="D14303">
            <v>45.71</v>
          </cell>
          <cell r="E14303">
            <v>0</v>
          </cell>
        </row>
        <row r="14304">
          <cell r="A14304" t="str">
            <v>FORM 1715</v>
          </cell>
          <cell r="B14304" t="str">
            <v>FC GAS O &amp; M MANUAL</v>
          </cell>
          <cell r="C14304">
            <v>32</v>
          </cell>
          <cell r="D14304">
            <v>45.71</v>
          </cell>
          <cell r="E14304">
            <v>0</v>
          </cell>
        </row>
        <row r="14305">
          <cell r="A14305" t="str">
            <v>FORM 1843SP</v>
          </cell>
          <cell r="B14305" t="str">
            <v>LRO,LRZ,NKR,VLROB SERIES O &amp; M MANUAL IN SPANISH</v>
          </cell>
          <cell r="C14305">
            <v>32</v>
          </cell>
          <cell r="D14305">
            <v>45.71</v>
          </cell>
          <cell r="E14305">
            <v>0</v>
          </cell>
        </row>
        <row r="14306">
          <cell r="A14306" t="str">
            <v>FORM 1861</v>
          </cell>
          <cell r="B14306" t="str">
            <v>H570-H884 (ROILINE) O &amp; M MANUAL</v>
          </cell>
          <cell r="C14306">
            <v>32</v>
          </cell>
          <cell r="D14306">
            <v>45.71</v>
          </cell>
          <cell r="E14306">
            <v>0</v>
          </cell>
        </row>
        <row r="14307">
          <cell r="A14307" t="str">
            <v>FORM 2457</v>
          </cell>
          <cell r="B14307" t="str">
            <v>L5788G,VLRO SERIES PARTS MANUAL</v>
          </cell>
          <cell r="C14307">
            <v>32</v>
          </cell>
          <cell r="D14307">
            <v>45.71</v>
          </cell>
          <cell r="E14307">
            <v>1.04E-2</v>
          </cell>
        </row>
        <row r="14308">
          <cell r="A14308" t="str">
            <v>FORM 2458</v>
          </cell>
          <cell r="B14308" t="str">
            <v>L5788D,VLRD SERIES PARTS MANUAL</v>
          </cell>
          <cell r="C14308">
            <v>32</v>
          </cell>
          <cell r="D14308">
            <v>45.71</v>
          </cell>
          <cell r="E14308">
            <v>0</v>
          </cell>
        </row>
        <row r="14309">
          <cell r="A14309" t="str">
            <v>FORM 2535</v>
          </cell>
          <cell r="B14309" t="str">
            <v>135D SERIES PARTS MANUAL</v>
          </cell>
          <cell r="C14309">
            <v>32</v>
          </cell>
          <cell r="D14309">
            <v>45.71</v>
          </cell>
          <cell r="E14309">
            <v>5.2</v>
          </cell>
        </row>
        <row r="14310">
          <cell r="A14310" t="str">
            <v>FORM 2589</v>
          </cell>
          <cell r="B14310" t="str">
            <v>F2894G,6LRO SERIES PARTS MANUAL</v>
          </cell>
          <cell r="C14310">
            <v>32</v>
          </cell>
          <cell r="D14310">
            <v>45.71</v>
          </cell>
          <cell r="E14310">
            <v>1.04E-2</v>
          </cell>
        </row>
        <row r="14311">
          <cell r="A14311" t="str">
            <v>FORM 2812</v>
          </cell>
          <cell r="B14311" t="str">
            <v>F3520G,6LRZ SERIES PARTS MANUAL</v>
          </cell>
          <cell r="C14311">
            <v>32</v>
          </cell>
          <cell r="D14311">
            <v>45.71</v>
          </cell>
          <cell r="E14311">
            <v>0</v>
          </cell>
        </row>
        <row r="14312">
          <cell r="A14312" t="str">
            <v>FORM 2841</v>
          </cell>
          <cell r="B14312" t="str">
            <v>F2894D/DS,LRD SERIES PARTS MANUAL</v>
          </cell>
          <cell r="C14312">
            <v>32</v>
          </cell>
          <cell r="D14312">
            <v>45.71</v>
          </cell>
          <cell r="E14312">
            <v>0</v>
          </cell>
        </row>
        <row r="14313">
          <cell r="A14313" t="str">
            <v>FORM 2868</v>
          </cell>
          <cell r="B14313" t="str">
            <v>H884G SERIES (ROILINE) PARTS MANUAL</v>
          </cell>
          <cell r="C14313">
            <v>32</v>
          </cell>
          <cell r="D14313">
            <v>45.71</v>
          </cell>
          <cell r="E14313">
            <v>0</v>
          </cell>
        </row>
        <row r="14314">
          <cell r="A14314" t="str">
            <v>FORM 2946</v>
          </cell>
          <cell r="B14314" t="str">
            <v>H570G SERIES (ROILINE) PARTS MANUAL</v>
          </cell>
          <cell r="C14314">
            <v>32</v>
          </cell>
          <cell r="D14314">
            <v>45.71</v>
          </cell>
          <cell r="E14314">
            <v>0</v>
          </cell>
        </row>
        <row r="14315">
          <cell r="A14315" t="str">
            <v>FORM 2955</v>
          </cell>
          <cell r="B14315" t="str">
            <v>T-H884G SERIES ROILINE PARTS MANUAL</v>
          </cell>
          <cell r="C14315">
            <v>32</v>
          </cell>
          <cell r="D14315">
            <v>45.71</v>
          </cell>
          <cell r="E14315">
            <v>0</v>
          </cell>
        </row>
        <row r="14316">
          <cell r="A14316" t="str">
            <v>FORM 3885</v>
          </cell>
          <cell r="B14316" t="str">
            <v>L7040G SERIES PARTS MANUAL</v>
          </cell>
          <cell r="C14316">
            <v>32</v>
          </cell>
          <cell r="D14316">
            <v>45.71</v>
          </cell>
          <cell r="E14316">
            <v>1.04E-2</v>
          </cell>
        </row>
        <row r="14317">
          <cell r="A14317" t="str">
            <v>FORM 398-7</v>
          </cell>
          <cell r="B14317" t="str">
            <v>SPECIAL TOOLS CATALOG,7TH EDITION</v>
          </cell>
          <cell r="C14317">
            <v>20.399999999999999</v>
          </cell>
          <cell r="D14317">
            <v>29.14</v>
          </cell>
          <cell r="E14317">
            <v>1.04E-2</v>
          </cell>
        </row>
        <row r="14318">
          <cell r="A14318" t="str">
            <v>FORM 4103</v>
          </cell>
          <cell r="B14318" t="str">
            <v>ICK GAS PARTS MANUAL</v>
          </cell>
          <cell r="C14318">
            <v>32</v>
          </cell>
          <cell r="D14318">
            <v>45.71</v>
          </cell>
          <cell r="E14318">
            <v>0</v>
          </cell>
        </row>
        <row r="14319">
          <cell r="A14319" t="str">
            <v>FORM 4213</v>
          </cell>
          <cell r="B14319" t="str">
            <v>L5100GR SERIES PARTS MANUAL</v>
          </cell>
          <cell r="C14319">
            <v>32</v>
          </cell>
          <cell r="D14319">
            <v>45.71</v>
          </cell>
          <cell r="E14319">
            <v>0</v>
          </cell>
        </row>
        <row r="14320">
          <cell r="A14320" t="str">
            <v>FORM 4533</v>
          </cell>
          <cell r="B14320" t="str">
            <v>L5100D SERIES PARTS MANUAL</v>
          </cell>
          <cell r="C14320">
            <v>32</v>
          </cell>
          <cell r="D14320">
            <v>45.71</v>
          </cell>
          <cell r="E14320">
            <v>0</v>
          </cell>
        </row>
        <row r="14321">
          <cell r="A14321" t="str">
            <v>FORM 4642</v>
          </cell>
          <cell r="B14321" t="str">
            <v>L5100GR,L5788G,VLRO SERIES O &amp; M MANUAL</v>
          </cell>
          <cell r="C14321">
            <v>32</v>
          </cell>
          <cell r="D14321">
            <v>45.71</v>
          </cell>
          <cell r="E14321">
            <v>0</v>
          </cell>
        </row>
        <row r="14322">
          <cell r="A14322" t="str">
            <v>FORM 4977</v>
          </cell>
          <cell r="B14322" t="str">
            <v>FC GAS PARTS MANUAL</v>
          </cell>
          <cell r="C14322">
            <v>32</v>
          </cell>
          <cell r="D14322">
            <v>45.71</v>
          </cell>
          <cell r="E14322">
            <v>0</v>
          </cell>
        </row>
        <row r="14323">
          <cell r="A14323" t="str">
            <v>FORM 5003</v>
          </cell>
          <cell r="B14323" t="str">
            <v>135G SERIES PARTS MANUAL</v>
          </cell>
          <cell r="C14323">
            <v>32</v>
          </cell>
          <cell r="D14323">
            <v>45.71</v>
          </cell>
          <cell r="E14323">
            <v>0</v>
          </cell>
        </row>
        <row r="14324">
          <cell r="A14324" t="str">
            <v>FORM 520</v>
          </cell>
          <cell r="B14324" t="str">
            <v>SPECIFICATION PACKS C#</v>
          </cell>
          <cell r="C14324">
            <v>96</v>
          </cell>
          <cell r="D14324">
            <v>137.13999999999999</v>
          </cell>
          <cell r="E14324">
            <v>0</v>
          </cell>
        </row>
        <row r="14325">
          <cell r="A14325" t="str">
            <v>FORM 521</v>
          </cell>
          <cell r="B14325" t="str">
            <v>SPECIFICATION PACKS G# OR C#</v>
          </cell>
          <cell r="C14325">
            <v>192</v>
          </cell>
          <cell r="D14325">
            <v>274.29000000000002</v>
          </cell>
          <cell r="E14325">
            <v>0</v>
          </cell>
        </row>
        <row r="14326">
          <cell r="A14326" t="str">
            <v>FORM 5223</v>
          </cell>
          <cell r="B14326" t="str">
            <v>L1616G SERIES (VC) PARTS MANUAL</v>
          </cell>
          <cell r="C14326">
            <v>32</v>
          </cell>
          <cell r="D14326">
            <v>45.71</v>
          </cell>
          <cell r="E14326">
            <v>0</v>
          </cell>
        </row>
        <row r="14327">
          <cell r="A14327" t="str">
            <v>FORM 5316</v>
          </cell>
          <cell r="B14327" t="str">
            <v>L1616D SERIES (VC) PARTS MANUAL</v>
          </cell>
          <cell r="C14327">
            <v>32</v>
          </cell>
          <cell r="D14327">
            <v>45.71</v>
          </cell>
          <cell r="E14327">
            <v>0</v>
          </cell>
        </row>
        <row r="14328">
          <cell r="A14328" t="str">
            <v>FORM 5341</v>
          </cell>
          <cell r="B14328" t="str">
            <v>H1077G/GSI SERIES (VC) PARTS MANUAL</v>
          </cell>
          <cell r="C14328">
            <v>32</v>
          </cell>
          <cell r="D14328">
            <v>45.71</v>
          </cell>
          <cell r="E14328">
            <v>0</v>
          </cell>
        </row>
        <row r="14329">
          <cell r="A14329" t="str">
            <v>FORM 5392</v>
          </cell>
          <cell r="B14329" t="str">
            <v>H1077D SERIES (VC) PARTS MANUAL</v>
          </cell>
          <cell r="C14329">
            <v>32</v>
          </cell>
          <cell r="D14329">
            <v>45.71</v>
          </cell>
          <cell r="E14329">
            <v>0</v>
          </cell>
        </row>
        <row r="14330">
          <cell r="A14330" t="str">
            <v>FORM 5562</v>
          </cell>
          <cell r="B14330" t="str">
            <v>P2154D SERIES (VC) PARTS MANUAL</v>
          </cell>
          <cell r="C14330">
            <v>32</v>
          </cell>
          <cell r="D14330">
            <v>45.71</v>
          </cell>
          <cell r="E14330">
            <v>0</v>
          </cell>
        </row>
        <row r="14331">
          <cell r="A14331" t="str">
            <v>FORM 5577</v>
          </cell>
          <cell r="B14331" t="str">
            <v>H1077G/D,L1616G/D,P2154G/D SERIES (VC) O &amp; M MANUAL</v>
          </cell>
          <cell r="C14331">
            <v>32</v>
          </cell>
          <cell r="D14331">
            <v>45.71</v>
          </cell>
          <cell r="E14331">
            <v>0</v>
          </cell>
        </row>
        <row r="14332">
          <cell r="A14332" t="str">
            <v>FORM 5579-8</v>
          </cell>
          <cell r="B14332" t="str">
            <v>FORM 5579, EIGHTH EDITION, F2895D,F2896D O &amp; M MANUAL</v>
          </cell>
          <cell r="C14332">
            <v>40.799999999999997</v>
          </cell>
          <cell r="D14332">
            <v>58.29</v>
          </cell>
          <cell r="E14332">
            <v>6.5312000000000001</v>
          </cell>
        </row>
        <row r="14333">
          <cell r="A14333" t="str">
            <v>FORM 5579SP</v>
          </cell>
          <cell r="B14333" t="str">
            <v>VHP SERIES O &amp; M MANUAL IN SPANISH</v>
          </cell>
          <cell r="C14333">
            <v>40.799999999999997</v>
          </cell>
          <cell r="D14333">
            <v>58.29</v>
          </cell>
          <cell r="E14333">
            <v>0</v>
          </cell>
        </row>
        <row r="14334">
          <cell r="A14334" t="str">
            <v>FORM 5620</v>
          </cell>
          <cell r="B14334" t="str">
            <v>MARINE SYSTEMS INSTALLATION MANUAL</v>
          </cell>
          <cell r="C14334">
            <v>32</v>
          </cell>
          <cell r="D14334">
            <v>45.71</v>
          </cell>
          <cell r="E14334">
            <v>0</v>
          </cell>
        </row>
        <row r="14335">
          <cell r="A14335" t="str">
            <v>FORM 5939</v>
          </cell>
          <cell r="B14335" t="str">
            <v>F2895/6,L5790/2D PARTS MANUAL</v>
          </cell>
          <cell r="C14335">
            <v>40</v>
          </cell>
          <cell r="D14335">
            <v>57.14</v>
          </cell>
          <cell r="E14335">
            <v>0</v>
          </cell>
        </row>
        <row r="14336">
          <cell r="A14336" t="str">
            <v>FORM 6100</v>
          </cell>
          <cell r="B14336" t="str">
            <v>VHP DIESEL SERVICE INFORMATION HANDBOOK</v>
          </cell>
          <cell r="C14336">
            <v>16</v>
          </cell>
          <cell r="D14336">
            <v>22.86</v>
          </cell>
          <cell r="E14336">
            <v>0</v>
          </cell>
        </row>
        <row r="14337">
          <cell r="A14337" t="str">
            <v>FORM 6233</v>
          </cell>
          <cell r="B14337" t="str">
            <v>F18DS/DSI PARTS MANUAL</v>
          </cell>
          <cell r="C14337">
            <v>32</v>
          </cell>
          <cell r="D14337">
            <v>45.71</v>
          </cell>
          <cell r="E14337">
            <v>0</v>
          </cell>
        </row>
        <row r="14338">
          <cell r="A14338" t="str">
            <v>FORM 6234</v>
          </cell>
          <cell r="B14338" t="str">
            <v>H24DS/DSI PARTS MANUAL</v>
          </cell>
          <cell r="C14338">
            <v>32</v>
          </cell>
          <cell r="D14338">
            <v>45.71</v>
          </cell>
          <cell r="E14338">
            <v>0</v>
          </cell>
        </row>
        <row r="14339">
          <cell r="A14339" t="str">
            <v>FORM 6243-4</v>
          </cell>
          <cell r="B14339" t="str">
            <v>FORM 6243,4TH EDITION,VGF INLINE R &amp; O MANUAL</v>
          </cell>
          <cell r="C14339">
            <v>142.80000000000001</v>
          </cell>
          <cell r="D14339">
            <v>204</v>
          </cell>
          <cell r="E14339">
            <v>17.541340000000002</v>
          </cell>
        </row>
        <row r="14340">
          <cell r="A14340" t="str">
            <v>FORM 6245-4</v>
          </cell>
          <cell r="B14340" t="str">
            <v>FORM 6245,4TH EDITION,ATGL 12V PARTS MANUAL</v>
          </cell>
          <cell r="C14340">
            <v>91.8</v>
          </cell>
          <cell r="D14340">
            <v>131.13999999999999</v>
          </cell>
          <cell r="E14340">
            <v>1.04E-2</v>
          </cell>
        </row>
        <row r="14341">
          <cell r="A14341" t="str">
            <v>FORM 6246-3</v>
          </cell>
          <cell r="B14341" t="str">
            <v>FORM 6246,3RD EDITION,VHP 12 CYL SERIES 2 G,GSI,GL PARTS MANUAL</v>
          </cell>
          <cell r="C14341">
            <v>90</v>
          </cell>
          <cell r="D14341">
            <v>128.57</v>
          </cell>
          <cell r="E14341">
            <v>7.3423999999999996</v>
          </cell>
        </row>
        <row r="14342">
          <cell r="A14342" t="str">
            <v>FORM 6247-4</v>
          </cell>
          <cell r="B14342" t="str">
            <v>FORM 6247,4TH EDITION,12V-AT27GL R &amp; O MANUAL</v>
          </cell>
          <cell r="C14342">
            <v>142.80000000000001</v>
          </cell>
          <cell r="D14342">
            <v>204</v>
          </cell>
          <cell r="E14342">
            <v>15.204800000000001</v>
          </cell>
        </row>
        <row r="14343">
          <cell r="A14343" t="str">
            <v>FORM 6248-2</v>
          </cell>
          <cell r="B14343" t="str">
            <v>FORM 6248,2ND EDITION,VHP 12 CYL SERIES 2 R &amp; O MANUAL</v>
          </cell>
          <cell r="C14343">
            <v>140</v>
          </cell>
          <cell r="D14343">
            <v>200</v>
          </cell>
          <cell r="E14343">
            <v>18.595199999999998</v>
          </cell>
        </row>
        <row r="14344">
          <cell r="A14344" t="str">
            <v>FORM 6252</v>
          </cell>
          <cell r="B14344" t="str">
            <v>VGF F18/H24 PARTS MANUAL</v>
          </cell>
          <cell r="C14344">
            <v>51</v>
          </cell>
          <cell r="D14344">
            <v>72.86</v>
          </cell>
          <cell r="E14344">
            <v>1.04E-2</v>
          </cell>
        </row>
        <row r="14345">
          <cell r="A14345" t="str">
            <v>FORM 6254</v>
          </cell>
          <cell r="B14345" t="str">
            <v>8L-AT25/27GL O &amp; M MANUAL</v>
          </cell>
          <cell r="C14345">
            <v>32</v>
          </cell>
          <cell r="D14345">
            <v>45.71</v>
          </cell>
          <cell r="E14345">
            <v>1.04E-2</v>
          </cell>
        </row>
        <row r="14346">
          <cell r="A14346" t="str">
            <v>FORM 6260-6</v>
          </cell>
          <cell r="B14346" t="str">
            <v>FORM 6260,6TH EDITION,VGF L36,P48 PARTS MANUAL</v>
          </cell>
          <cell r="C14346">
            <v>91.8</v>
          </cell>
          <cell r="D14346">
            <v>131.13999999999999</v>
          </cell>
          <cell r="E14346">
            <v>6.5936000000000003</v>
          </cell>
        </row>
        <row r="14347">
          <cell r="A14347" t="str">
            <v>FORM 6263-2</v>
          </cell>
          <cell r="B14347" t="str">
            <v>FORM 6263,2ND EDITION,CEC AFM O &amp; M MANUAL</v>
          </cell>
          <cell r="C14347">
            <v>32</v>
          </cell>
          <cell r="D14347">
            <v>45.71</v>
          </cell>
          <cell r="E14347">
            <v>1.04E-2</v>
          </cell>
        </row>
        <row r="14348">
          <cell r="A14348" t="str">
            <v>FORM 6264-3</v>
          </cell>
          <cell r="B14348" t="str">
            <v>FORM 6264,3RD EDITION,VGF L36,P48 R &amp; O MANUAL</v>
          </cell>
          <cell r="C14348">
            <v>142.80000000000001</v>
          </cell>
          <cell r="D14348">
            <v>204</v>
          </cell>
          <cell r="E14348">
            <v>6.0476000000000001</v>
          </cell>
        </row>
        <row r="14349">
          <cell r="A14349" t="str">
            <v>FORM 6267-3</v>
          </cell>
          <cell r="B14349" t="str">
            <v>FORM 6267,3RD EDITION,CEC TCM O&amp;M MANUAL</v>
          </cell>
          <cell r="C14349">
            <v>20</v>
          </cell>
          <cell r="D14349">
            <v>28.57</v>
          </cell>
          <cell r="E14349">
            <v>5.6783999999999999</v>
          </cell>
        </row>
        <row r="14350">
          <cell r="A14350" t="str">
            <v>FORM 6268-1</v>
          </cell>
          <cell r="B14350" t="str">
            <v>FORM 6268,1ST EDITION,CEC DSM OPERATION &amp; MAINTENANCE MANUAL</v>
          </cell>
          <cell r="C14350">
            <v>32</v>
          </cell>
          <cell r="D14350">
            <v>45.71</v>
          </cell>
          <cell r="E14350">
            <v>0</v>
          </cell>
        </row>
        <row r="14351">
          <cell r="A14351" t="str">
            <v>FORM 6269-3</v>
          </cell>
          <cell r="B14351" t="str">
            <v>FORM 6269,3RD EDITION,8L-AT27GL PARTS MANUAL</v>
          </cell>
          <cell r="C14351">
            <v>91.8</v>
          </cell>
          <cell r="D14351">
            <v>131.13999999999999</v>
          </cell>
          <cell r="E14351">
            <v>1.04E-2</v>
          </cell>
        </row>
        <row r="14352">
          <cell r="A14352" t="str">
            <v>FORM 6270-2</v>
          </cell>
          <cell r="B14352" t="str">
            <v>FORM 6270,2ND EDITION,VHP 6 CYL R &amp; O MANUAL</v>
          </cell>
          <cell r="C14352">
            <v>142.80000000000001</v>
          </cell>
          <cell r="D14352">
            <v>204</v>
          </cell>
          <cell r="E14352">
            <v>15.0176</v>
          </cell>
        </row>
        <row r="14353">
          <cell r="A14353" t="str">
            <v>FORM 6272-2</v>
          </cell>
          <cell r="B14353" t="str">
            <v>FORM 6272,2ND EDITION,CEC IGN MODULE O &amp; M MANUAL</v>
          </cell>
          <cell r="C14353">
            <v>91.8</v>
          </cell>
          <cell r="D14353">
            <v>131.13999999999999</v>
          </cell>
          <cell r="E14353">
            <v>4.3056000000000001</v>
          </cell>
        </row>
        <row r="14354">
          <cell r="A14354" t="str">
            <v>FORM 6272-2-IT</v>
          </cell>
          <cell r="B14354" t="str">
            <v>FORM 6272 2ND EDITION IM (IGNITION MODULE) CUSTOM ENGINE CONTROL INSTALLATION, O&amp;M MANUAL</v>
          </cell>
          <cell r="C14354">
            <v>160</v>
          </cell>
          <cell r="D14354">
            <v>228.57</v>
          </cell>
          <cell r="E14354">
            <v>10.4</v>
          </cell>
        </row>
        <row r="14355">
          <cell r="A14355" t="str">
            <v>FORM 6273-1</v>
          </cell>
          <cell r="B14355" t="str">
            <v>FORM 6273,1ST EDITION,16V-AT27GL PARTS MANUAL</v>
          </cell>
          <cell r="C14355">
            <v>91.8</v>
          </cell>
          <cell r="D14355">
            <v>131.13999999999999</v>
          </cell>
          <cell r="E14355">
            <v>0</v>
          </cell>
        </row>
        <row r="14356">
          <cell r="A14356" t="str">
            <v>FORM 6274-3</v>
          </cell>
          <cell r="B14356" t="str">
            <v>FORM 6274,3RD EDITION,ATGL O&amp;M MANUAL</v>
          </cell>
          <cell r="C14356">
            <v>72</v>
          </cell>
          <cell r="D14356">
            <v>102.86</v>
          </cell>
          <cell r="E14356">
            <v>6.6768000000000001</v>
          </cell>
        </row>
        <row r="14357">
          <cell r="A14357" t="str">
            <v>FORM 6274SP-1</v>
          </cell>
          <cell r="B14357" t="str">
            <v>FORM 6274SP,1ST EDITION,ATGL O &amp; M MANUAL (SPANISH)</v>
          </cell>
          <cell r="C14357">
            <v>72</v>
          </cell>
          <cell r="D14357">
            <v>102.86</v>
          </cell>
          <cell r="E14357">
            <v>0</v>
          </cell>
        </row>
        <row r="14358">
          <cell r="A14358" t="str">
            <v>FORM 6277-4</v>
          </cell>
          <cell r="B14358" t="str">
            <v>FORM 6277,4TH EDITION,VHP SERIES 2 O &amp; M MANUAL</v>
          </cell>
          <cell r="C14358">
            <v>91.8</v>
          </cell>
          <cell r="D14358">
            <v>131.13999999999999</v>
          </cell>
          <cell r="E14358">
            <v>7.7168000000000001</v>
          </cell>
        </row>
        <row r="14359">
          <cell r="A14359" t="str">
            <v>FORM 6277-4-IT</v>
          </cell>
          <cell r="B14359" t="str">
            <v>FORM 6277 4TH EDITION F3521G/GL, L5790G, L7042G, P9390GSI/GL O &amp; M MANUAL</v>
          </cell>
          <cell r="C14359">
            <v>160</v>
          </cell>
          <cell r="D14359">
            <v>228.57</v>
          </cell>
          <cell r="E14359">
            <v>8.6736000000000004</v>
          </cell>
        </row>
        <row r="14360">
          <cell r="A14360" t="str">
            <v>FORM 6277-4-RO</v>
          </cell>
          <cell r="B14360" t="str">
            <v>FORM 6277 9390GSI ROMANIAN EDITION O &amp; M MANUAL</v>
          </cell>
          <cell r="C14360">
            <v>160</v>
          </cell>
          <cell r="D14360">
            <v>228.57</v>
          </cell>
          <cell r="E14360">
            <v>0</v>
          </cell>
        </row>
        <row r="14361">
          <cell r="A14361" t="str">
            <v>FORM 6277SP-1</v>
          </cell>
          <cell r="B14361" t="str">
            <v>FORM 6277SP,1ST EDITION,VHP SERIES 2 OPERATION &amp; MAINTENANCE MANUAL IN SPANISH</v>
          </cell>
          <cell r="C14361">
            <v>91.8</v>
          </cell>
          <cell r="D14361">
            <v>131.13999999999999</v>
          </cell>
          <cell r="E14361">
            <v>0</v>
          </cell>
        </row>
        <row r="14362">
          <cell r="A14362" t="str">
            <v>FORM 6278-2</v>
          </cell>
          <cell r="B14362" t="str">
            <v>FORM 6278,2ND EDITION,CEC DSM O &amp; M MANUAL</v>
          </cell>
          <cell r="C14362">
            <v>90</v>
          </cell>
          <cell r="D14362">
            <v>128.57</v>
          </cell>
          <cell r="E14362">
            <v>5.1375999999999999</v>
          </cell>
        </row>
        <row r="14363">
          <cell r="A14363" t="str">
            <v>FORM 6279-2</v>
          </cell>
          <cell r="B14363" t="str">
            <v>FORM 6279,2ND EDITION,VHP 6 CYL SERIES 2 G,GSI,GL PARTS MANUAL</v>
          </cell>
          <cell r="C14363">
            <v>90</v>
          </cell>
          <cell r="D14363">
            <v>128.57</v>
          </cell>
          <cell r="E14363">
            <v>5.6368</v>
          </cell>
        </row>
        <row r="14364">
          <cell r="A14364" t="str">
            <v>FORM 6280-2</v>
          </cell>
          <cell r="B14364" t="str">
            <v>FORM 6280,2ND EDITION,VHP 16 CYL R &amp; O MANUAL</v>
          </cell>
          <cell r="C14364">
            <v>142.80000000000001</v>
          </cell>
          <cell r="D14364">
            <v>170</v>
          </cell>
          <cell r="E14364">
            <v>13.540800000000001</v>
          </cell>
        </row>
        <row r="14365">
          <cell r="A14365" t="str">
            <v>FORM 6284-4</v>
          </cell>
          <cell r="B14365" t="str">
            <v>FORM 6284,4TH EDITION,VGF O &amp; M MANUAL</v>
          </cell>
          <cell r="C14365">
            <v>91.8</v>
          </cell>
          <cell r="D14365">
            <v>131.13999999999999</v>
          </cell>
          <cell r="E14365">
            <v>6.968</v>
          </cell>
        </row>
        <row r="14366">
          <cell r="A14366" t="str">
            <v>FORM 6284-4-ZH</v>
          </cell>
          <cell r="B14366" t="str">
            <v>FORM 6284 4TH EDITION F18/H24/G/GSID/GSI/GL/GLD,L36/P48/GLD/GSID O&amp;M MANUAL</v>
          </cell>
          <cell r="C14366">
            <v>160</v>
          </cell>
          <cell r="D14366">
            <v>228.57</v>
          </cell>
          <cell r="E14366">
            <v>6.2607999999999997</v>
          </cell>
        </row>
        <row r="14367">
          <cell r="A14367" t="str">
            <v>FORM 6285-1</v>
          </cell>
          <cell r="B14367" t="str">
            <v>FORM 6285,1ST EDITION,CEC KDM OPERATION &amp; MAINTENANCE MANUAL</v>
          </cell>
          <cell r="C14367">
            <v>72</v>
          </cell>
          <cell r="D14367">
            <v>102.86</v>
          </cell>
          <cell r="E14367">
            <v>0</v>
          </cell>
        </row>
        <row r="14368">
          <cell r="A14368" t="str">
            <v>FORM 6286-2</v>
          </cell>
          <cell r="B14368" t="str">
            <v>FORM 6286,2ND EDITION,CEC AFM O &amp; M MANUAL</v>
          </cell>
          <cell r="C14368">
            <v>90</v>
          </cell>
          <cell r="D14368">
            <v>128.57</v>
          </cell>
          <cell r="E14368">
            <v>10.670400000000001</v>
          </cell>
        </row>
        <row r="14369">
          <cell r="A14369" t="str">
            <v>FORM 6287</v>
          </cell>
          <cell r="B14369" t="str">
            <v>VHP SERIES FOUR O &amp; M MANUAL</v>
          </cell>
          <cell r="C14369">
            <v>40.799999999999997</v>
          </cell>
          <cell r="D14369">
            <v>58.29</v>
          </cell>
          <cell r="E14369">
            <v>6.4272</v>
          </cell>
        </row>
        <row r="14370">
          <cell r="A14370" t="str">
            <v>FORM 6289-2</v>
          </cell>
          <cell r="B14370" t="str">
            <v>FORM 6289,2ND EDITION,VHP 16 CYL SERIES 2 G,GSI,GL PARTS MANUAL</v>
          </cell>
          <cell r="C14370">
            <v>90</v>
          </cell>
          <cell r="D14370">
            <v>128.57</v>
          </cell>
          <cell r="E14370">
            <v>6.3023999999999996</v>
          </cell>
        </row>
        <row r="14371">
          <cell r="A14371" t="str">
            <v>FORM 6290-2</v>
          </cell>
          <cell r="B14371" t="str">
            <v>FORM 6290,SECOND EDITION 16V-AT27GL R &amp; O MANUAL</v>
          </cell>
          <cell r="C14371">
            <v>16</v>
          </cell>
          <cell r="D14371">
            <v>22.86</v>
          </cell>
          <cell r="E14371">
            <v>5.1375999999999999</v>
          </cell>
        </row>
        <row r="14372">
          <cell r="A14372" t="str">
            <v>FORM 6291</v>
          </cell>
          <cell r="B14372" t="str">
            <v>L5774/94LT,L5794/L7044GSI W/O ESM PARTS MANUAL</v>
          </cell>
          <cell r="C14372">
            <v>50</v>
          </cell>
          <cell r="D14372">
            <v>71.430000000000007</v>
          </cell>
          <cell r="E14372">
            <v>6.8848000000000003</v>
          </cell>
        </row>
        <row r="14373">
          <cell r="A14373" t="str">
            <v>FORM 6292</v>
          </cell>
          <cell r="B14373" t="str">
            <v>F3524GSI W/O ESM PARTS MANUAL</v>
          </cell>
          <cell r="C14373">
            <v>51</v>
          </cell>
          <cell r="D14373">
            <v>72.86</v>
          </cell>
          <cell r="E14373">
            <v>1.04E-2</v>
          </cell>
        </row>
        <row r="14374">
          <cell r="A14374" t="str">
            <v>FORM 6295-5</v>
          </cell>
          <cell r="B14374" t="str">
            <v>FORM 6295,5TH EDITION,ESM VHP SERIES 4 &amp; 7042GL/GSI O &amp; M MANUAL</v>
          </cell>
          <cell r="C14374">
            <v>91.8</v>
          </cell>
          <cell r="D14374">
            <v>131.13999999999999</v>
          </cell>
          <cell r="E14374">
            <v>6.3231999999999999</v>
          </cell>
        </row>
        <row r="14375">
          <cell r="A14375" t="str">
            <v>FORM 6295-5-RU</v>
          </cell>
          <cell r="B14375" t="str">
            <v>FORM 6295,RUSSIAN,5TH EDITION,ESM VHP SERIES 4 &amp; 7042GL/GSI O &amp; M MANUAL</v>
          </cell>
          <cell r="C14375">
            <v>80</v>
          </cell>
          <cell r="D14375">
            <v>114.29</v>
          </cell>
          <cell r="E14375">
            <v>8.0912000000000006</v>
          </cell>
        </row>
        <row r="14376">
          <cell r="A14376" t="str">
            <v>FORM 6296-3</v>
          </cell>
          <cell r="B14376" t="str">
            <v>FORM 6296,3RD EDITION,VHP 12 CYL SERIES 4 R &amp; O MANUAL</v>
          </cell>
          <cell r="C14376">
            <v>142.80000000000001</v>
          </cell>
          <cell r="D14376">
            <v>204</v>
          </cell>
          <cell r="E14376">
            <v>14.1648</v>
          </cell>
        </row>
        <row r="14377">
          <cell r="A14377" t="str">
            <v>FORM 6300-3</v>
          </cell>
          <cell r="B14377" t="str">
            <v>FORM 6300,3RD EDITION,VHP 6 CYL SERIES 4 W/ESM O &amp; M MANUAL</v>
          </cell>
          <cell r="C14377">
            <v>91.8</v>
          </cell>
          <cell r="D14377">
            <v>131.13999999999999</v>
          </cell>
          <cell r="E14377">
            <v>5.5952000000000002</v>
          </cell>
        </row>
        <row r="14378">
          <cell r="A14378" t="str">
            <v>FORM 6300-3-PL</v>
          </cell>
          <cell r="B14378" t="str">
            <v>FORM 6300 POLISH VHP O &amp; M MANUAL</v>
          </cell>
          <cell r="C14378">
            <v>160</v>
          </cell>
          <cell r="D14378">
            <v>228.57</v>
          </cell>
          <cell r="E14378">
            <v>1.04E-2</v>
          </cell>
        </row>
        <row r="14379">
          <cell r="A14379" t="str">
            <v>FORM 6300-3-RU</v>
          </cell>
          <cell r="B14379" t="str">
            <v>FORM 6300,RUSSIAN,3RD EDITION,VHP 6 CYL SERIES 4 O&amp;M MANUAL</v>
          </cell>
          <cell r="C14379">
            <v>80</v>
          </cell>
          <cell r="D14379">
            <v>114.29</v>
          </cell>
          <cell r="E14379">
            <v>1.04E-2</v>
          </cell>
        </row>
        <row r="14380">
          <cell r="A14380" t="str">
            <v>FORM 6301-2</v>
          </cell>
          <cell r="B14380" t="str">
            <v>FORM 6301,2ND EDITION,VHP SERIES 4,6 CYL W/ESM PARTS MANUAL</v>
          </cell>
          <cell r="C14380">
            <v>91.8</v>
          </cell>
          <cell r="D14380">
            <v>131.13999999999999</v>
          </cell>
          <cell r="E14380">
            <v>3.9727999999999999</v>
          </cell>
        </row>
        <row r="14381">
          <cell r="A14381" t="str">
            <v>FORM 6302-2</v>
          </cell>
          <cell r="B14381" t="str">
            <v>FORM 6302,2ND EDITION,VHP 12 CYL SERIES 4 W/ESM PARTS MANUAL</v>
          </cell>
          <cell r="C14381">
            <v>90</v>
          </cell>
          <cell r="D14381">
            <v>128.57</v>
          </cell>
          <cell r="E14381">
            <v>5.3456000000000001</v>
          </cell>
        </row>
        <row r="14382">
          <cell r="A14382" t="str">
            <v>FORM 6303-2</v>
          </cell>
          <cell r="B14382" t="str">
            <v>FORM 6303,2ND EDITION,L7042GL,GSI W/ESM PARTS MANUAL</v>
          </cell>
          <cell r="C14382">
            <v>91.8</v>
          </cell>
          <cell r="D14382">
            <v>131.13999999999999</v>
          </cell>
          <cell r="E14382">
            <v>4.3056000000000001</v>
          </cell>
        </row>
        <row r="14383">
          <cell r="A14383" t="str">
            <v>FORM 6311-2</v>
          </cell>
          <cell r="B14383" t="str">
            <v>FORM 6311,2ND EDITION,VHP 12 CYL SERIES 2 GL,GSI W/ESM &amp; EXT SERIES PARTS MANUAL</v>
          </cell>
          <cell r="C14383">
            <v>90</v>
          </cell>
          <cell r="D14383">
            <v>128.57</v>
          </cell>
          <cell r="E14383">
            <v>5.0960000000000001</v>
          </cell>
        </row>
        <row r="14384">
          <cell r="A14384" t="str">
            <v>FORM 6315-2</v>
          </cell>
          <cell r="B14384" t="str">
            <v>PARTS MANUAL 2ND ED. VHP 12 SERIES 4</v>
          </cell>
          <cell r="C14384">
            <v>91.8</v>
          </cell>
          <cell r="D14384">
            <v>131.13999999999999</v>
          </cell>
          <cell r="E14384">
            <v>5.2624000000000004</v>
          </cell>
        </row>
        <row r="14385">
          <cell r="A14385" t="str">
            <v>FORM 6319-2-RU</v>
          </cell>
          <cell r="B14385" t="str">
            <v>FORM 6319,RUSSIAN,2ND EDITION,VHP SERIES 4 W/ESM &amp; EXT. SERIES O &amp; M MANUAL</v>
          </cell>
          <cell r="C14385">
            <v>80</v>
          </cell>
          <cell r="D14385">
            <v>114.29</v>
          </cell>
          <cell r="E14385">
            <v>1.04E-2</v>
          </cell>
        </row>
        <row r="14386">
          <cell r="A14386" t="str">
            <v>FORM 6319-2-ZH</v>
          </cell>
          <cell r="B14386" t="str">
            <v>O&amp;M MAN., MANDARIN, 12 CYL VHP ESM/EXT.</v>
          </cell>
          <cell r="C14386">
            <v>91.8</v>
          </cell>
          <cell r="D14386">
            <v>131.13999999999999</v>
          </cell>
          <cell r="E14386">
            <v>5.5952000000000002</v>
          </cell>
        </row>
        <row r="14387">
          <cell r="A14387" t="str">
            <v>FORM 6320-3</v>
          </cell>
          <cell r="B14387" t="str">
            <v>FORM 6320,3RD EDIT.,VHP 12 CYL SERIES 4 R &amp; O MANUAL</v>
          </cell>
          <cell r="C14387">
            <v>142.80000000000001</v>
          </cell>
          <cell r="D14387">
            <v>204</v>
          </cell>
          <cell r="E14387">
            <v>17.461600000000001</v>
          </cell>
        </row>
        <row r="14388">
          <cell r="A14388" t="str">
            <v>FORM 6330-2</v>
          </cell>
          <cell r="B14388" t="str">
            <v>FORM 6330,2ND EDITION,VGF INLINE PARTS MANUAL</v>
          </cell>
          <cell r="C14388">
            <v>90</v>
          </cell>
          <cell r="D14388">
            <v>128.57</v>
          </cell>
          <cell r="E14388">
            <v>6.8848000000000003</v>
          </cell>
        </row>
        <row r="14389">
          <cell r="A14389" t="str">
            <v>FORM 6331-2-RU</v>
          </cell>
          <cell r="B14389" t="str">
            <v>FORM 6331,RUSSIAN,2ND EDITION 275GL ESM O &amp; M MANUAL</v>
          </cell>
          <cell r="C14389">
            <v>80</v>
          </cell>
          <cell r="D14389">
            <v>114.29</v>
          </cell>
          <cell r="E14389">
            <v>0</v>
          </cell>
        </row>
        <row r="14390">
          <cell r="A14390" t="str">
            <v>FORM 6331-3</v>
          </cell>
          <cell r="B14390" t="str">
            <v>FORM 6331,THIRD EDITION 275GL ESM O &amp; M MANUAL</v>
          </cell>
          <cell r="C14390">
            <v>72</v>
          </cell>
          <cell r="D14390">
            <v>102.86</v>
          </cell>
          <cell r="E14390">
            <v>0</v>
          </cell>
        </row>
        <row r="14391">
          <cell r="A14391" t="str">
            <v>FORM 6332-3</v>
          </cell>
          <cell r="B14391" t="str">
            <v>FORM 6332,3RD EDITION,16V275GL/GL+ PARTS MANUAL</v>
          </cell>
          <cell r="C14391">
            <v>91.8</v>
          </cell>
          <cell r="D14391">
            <v>131.13999999999999</v>
          </cell>
          <cell r="E14391">
            <v>5.0544000000000002</v>
          </cell>
        </row>
        <row r="14392">
          <cell r="A14392" t="str">
            <v>FORM 6332-3-RU</v>
          </cell>
          <cell r="B14392" t="str">
            <v>FORM 6332,RUSSIAN,3RD EDITION,16V275GL/GL+ PARTS MANUAL</v>
          </cell>
          <cell r="C14392">
            <v>80</v>
          </cell>
          <cell r="D14392">
            <v>114.29</v>
          </cell>
          <cell r="E14392">
            <v>1.04E-2</v>
          </cell>
        </row>
        <row r="14393">
          <cell r="A14393" t="str">
            <v>FORM 6332-3-TR</v>
          </cell>
          <cell r="B14393" t="str">
            <v>FORM 6332 3RD EDITION 16V275GL+ PARTS CATALOG</v>
          </cell>
          <cell r="C14393">
            <v>112</v>
          </cell>
          <cell r="D14393">
            <v>160</v>
          </cell>
          <cell r="E14393">
            <v>5.72</v>
          </cell>
        </row>
        <row r="14394">
          <cell r="A14394" t="str">
            <v>FORM 6333-2-RU</v>
          </cell>
          <cell r="B14394" t="str">
            <v>FORM 6333-2,RUSSIAN,SECOND EDITION, 12V/16V275GL O &amp; M MANUAL</v>
          </cell>
          <cell r="C14394">
            <v>72</v>
          </cell>
          <cell r="D14394">
            <v>102.86</v>
          </cell>
          <cell r="E14394">
            <v>1.04E-2</v>
          </cell>
        </row>
        <row r="14395">
          <cell r="A14395" t="str">
            <v>FORM 6333-3</v>
          </cell>
          <cell r="B14395" t="str">
            <v>FORM 6333,THIRD EDITION 275GL O &amp; M MANUAL</v>
          </cell>
          <cell r="C14395">
            <v>72</v>
          </cell>
          <cell r="D14395">
            <v>102.86</v>
          </cell>
          <cell r="E14395">
            <v>0</v>
          </cell>
        </row>
        <row r="14396">
          <cell r="A14396" t="str">
            <v>FORM 6334-3</v>
          </cell>
          <cell r="B14396" t="str">
            <v>FORM 6334,3RD EDITION,275GL/GL+ R &amp; O MANUAL</v>
          </cell>
          <cell r="C14396">
            <v>90</v>
          </cell>
          <cell r="D14396">
            <v>128.57</v>
          </cell>
          <cell r="E14396">
            <v>10.2128</v>
          </cell>
        </row>
        <row r="14397">
          <cell r="A14397" t="str">
            <v>FORM 6334-3-RU</v>
          </cell>
          <cell r="B14397" t="str">
            <v>FORM 6334,RUSSIAN,3RD EDITION,275GL/GL+ R &amp; O MANUAL</v>
          </cell>
          <cell r="C14397">
            <v>80</v>
          </cell>
          <cell r="D14397">
            <v>114.29</v>
          </cell>
          <cell r="E14397">
            <v>11.6272</v>
          </cell>
        </row>
        <row r="14398">
          <cell r="A14398" t="str">
            <v>FORM 6334-3-TR</v>
          </cell>
          <cell r="B14398" t="str">
            <v>FORM 6334 3RD EDITION 12V/16V275GL+ R &amp; O MANUAL</v>
          </cell>
          <cell r="C14398">
            <v>224</v>
          </cell>
          <cell r="D14398">
            <v>320</v>
          </cell>
          <cell r="E14398">
            <v>10.4</v>
          </cell>
        </row>
        <row r="14399">
          <cell r="A14399" t="str">
            <v>FORM 6351-3</v>
          </cell>
          <cell r="B14399" t="str">
            <v>FORM 6351,3RD EDITION,12V275GL/GL+ PARTS MANUAL</v>
          </cell>
          <cell r="C14399">
            <v>91.8</v>
          </cell>
          <cell r="D14399">
            <v>131.13999999999999</v>
          </cell>
          <cell r="E14399">
            <v>5.0544000000000002</v>
          </cell>
        </row>
        <row r="14400">
          <cell r="A14400" t="str">
            <v>FORM 6351-3-RU</v>
          </cell>
          <cell r="B14400" t="str">
            <v>FORM 6351,RUSSIAN,3RD EDITION,12V275GL/GL+ PARTS MANUAL</v>
          </cell>
          <cell r="C14400">
            <v>80</v>
          </cell>
          <cell r="D14400">
            <v>114.29</v>
          </cell>
          <cell r="E14400">
            <v>5.0544000000000002</v>
          </cell>
        </row>
        <row r="14401">
          <cell r="A14401" t="str">
            <v>FORM 6354-2</v>
          </cell>
          <cell r="B14401" t="str">
            <v>FORM 6354,SECOND EDITION 275GL+ O &amp; M MANUAL</v>
          </cell>
          <cell r="C14401">
            <v>72</v>
          </cell>
          <cell r="D14401">
            <v>102.86</v>
          </cell>
          <cell r="E14401">
            <v>8.2576000000000001</v>
          </cell>
        </row>
        <row r="14402">
          <cell r="A14402" t="str">
            <v>FORM 6354-2-FR</v>
          </cell>
          <cell r="B14402" t="str">
            <v>FORM 6354,FRENCH 2ND EDITION 275GL+ O &amp; M MANUAL</v>
          </cell>
          <cell r="C14402">
            <v>160</v>
          </cell>
          <cell r="D14402">
            <v>228.57</v>
          </cell>
          <cell r="E14402">
            <v>8.2576000000000001</v>
          </cell>
        </row>
        <row r="14403">
          <cell r="A14403" t="str">
            <v>FORM 6354-2-NL</v>
          </cell>
          <cell r="B14403" t="str">
            <v>FORM 6354,DUTCH TRANSLATION,2ND EDITION,275GL+ O &amp; M  MANUAL</v>
          </cell>
          <cell r="C14403">
            <v>160</v>
          </cell>
          <cell r="D14403">
            <v>228.57</v>
          </cell>
          <cell r="E14403">
            <v>0</v>
          </cell>
        </row>
        <row r="14404">
          <cell r="A14404" t="str">
            <v>FORM 6354-2-PL</v>
          </cell>
          <cell r="B14404" t="str">
            <v>FORM 6354 275GL+ POLISH EDITION O &amp; M MANUAL</v>
          </cell>
          <cell r="C14404">
            <v>160</v>
          </cell>
          <cell r="D14404">
            <v>228.57</v>
          </cell>
          <cell r="E14404">
            <v>0</v>
          </cell>
        </row>
        <row r="14405">
          <cell r="A14405" t="str">
            <v>FORM 6354-2-RU</v>
          </cell>
          <cell r="B14405" t="str">
            <v>FORM 6354,RUSSIAN,2ND EDITION,275GL+ O&amp;M</v>
          </cell>
          <cell r="C14405">
            <v>80</v>
          </cell>
          <cell r="D14405">
            <v>114.29</v>
          </cell>
          <cell r="E14405">
            <v>1.04E-2</v>
          </cell>
        </row>
        <row r="14406">
          <cell r="A14406" t="str">
            <v>FORM 6354-2-TR</v>
          </cell>
          <cell r="B14406" t="str">
            <v>FORM 6354 2ND EDITION 12/16V275GL+ O&amp;M MANUAL</v>
          </cell>
          <cell r="C14406">
            <v>160</v>
          </cell>
          <cell r="D14406">
            <v>228.57</v>
          </cell>
          <cell r="E14406">
            <v>10.4</v>
          </cell>
        </row>
        <row r="14407">
          <cell r="A14407" t="str">
            <v>FORM 6354-2-ZH</v>
          </cell>
          <cell r="B14407" t="str">
            <v>FORM 6354 275GL+ CHINESE EDITION O &amp; M MANUAL</v>
          </cell>
          <cell r="C14407">
            <v>160</v>
          </cell>
          <cell r="D14407">
            <v>228.57</v>
          </cell>
          <cell r="E14407">
            <v>0</v>
          </cell>
        </row>
        <row r="14408">
          <cell r="A14408" t="str">
            <v>FORM 6357-1</v>
          </cell>
          <cell r="B14408" t="str">
            <v>FORM 6357,1ST EDITION,L7042GSI W/EXTENDER O &amp; M MANUAL</v>
          </cell>
          <cell r="C14408">
            <v>72</v>
          </cell>
          <cell r="D14408">
            <v>102.86</v>
          </cell>
          <cell r="E14408">
            <v>5.2624000000000004</v>
          </cell>
        </row>
        <row r="14409">
          <cell r="A14409" t="str">
            <v>FORM 6358-1</v>
          </cell>
          <cell r="B14409" t="str">
            <v>FORM 6358,1ST EDITION,L7042GL W/EXTENDER O &amp; M MANUAL</v>
          </cell>
          <cell r="C14409">
            <v>72</v>
          </cell>
          <cell r="D14409">
            <v>102.86</v>
          </cell>
          <cell r="E14409">
            <v>1.04E-2</v>
          </cell>
        </row>
        <row r="14410">
          <cell r="A14410" t="str">
            <v>FORM 6376-1</v>
          </cell>
          <cell r="B14410" t="str">
            <v>R&amp;O MANUAL, VHP SERIES 4 P9394GSI W/ESM</v>
          </cell>
          <cell r="C14410">
            <v>112</v>
          </cell>
          <cell r="D14410">
            <v>160</v>
          </cell>
          <cell r="E14410">
            <v>15.537599999999999</v>
          </cell>
        </row>
        <row r="14411">
          <cell r="A14411" t="str">
            <v>FORM 6377-1</v>
          </cell>
          <cell r="B14411" t="str">
            <v>VHP SERIES FOUR P9394GSI WITH ESM O &amp; M MANUAL</v>
          </cell>
          <cell r="C14411">
            <v>72</v>
          </cell>
          <cell r="D14411">
            <v>102.86</v>
          </cell>
          <cell r="E14411">
            <v>1.04E-2</v>
          </cell>
        </row>
        <row r="14412">
          <cell r="A14412" t="str">
            <v>FORM 6378-2</v>
          </cell>
          <cell r="B14412" t="str">
            <v>P9394GSI PARTS CATALOG W/AFR2</v>
          </cell>
          <cell r="C14412">
            <v>91.8</v>
          </cell>
          <cell r="D14412">
            <v>131.13999999999999</v>
          </cell>
          <cell r="E14412">
            <v>5.7408000000000001</v>
          </cell>
        </row>
        <row r="14413">
          <cell r="A14413" t="str">
            <v>FORM 6382-1</v>
          </cell>
          <cell r="B14413" t="str">
            <v>FORM 6382, 1ST EDITION, VHP SERIES TWO, 12 CYLINDER NON-ESM TECHNICIAN HANDBOOK</v>
          </cell>
          <cell r="C14413">
            <v>50</v>
          </cell>
          <cell r="D14413">
            <v>71.430000000000007</v>
          </cell>
          <cell r="E14413">
            <v>1.04E-2</v>
          </cell>
        </row>
        <row r="14414">
          <cell r="A14414" t="str">
            <v>FORM 6384-3</v>
          </cell>
          <cell r="B14414" t="str">
            <v>L5794/L7044GSI W/EPA MOBILE CERT. O&amp;M MAN.</v>
          </cell>
          <cell r="C14414">
            <v>91.8</v>
          </cell>
          <cell r="D14414">
            <v>131.13999999999999</v>
          </cell>
          <cell r="E14414">
            <v>12.932399999999999</v>
          </cell>
        </row>
        <row r="14415">
          <cell r="A14415" t="str">
            <v>FORM 6386-1</v>
          </cell>
          <cell r="B14415" t="str">
            <v>FORM 6386, 1ST EDITION, VHP SERIES FOUR, 12 CYLINDER NON-ESM TECHNICIAN HANDBOOK</v>
          </cell>
          <cell r="C14415">
            <v>51</v>
          </cell>
          <cell r="D14415">
            <v>72.86</v>
          </cell>
          <cell r="E14415">
            <v>0</v>
          </cell>
        </row>
        <row r="14416">
          <cell r="A14416" t="str">
            <v>FORM 6387-1</v>
          </cell>
          <cell r="B14416" t="str">
            <v>FORM 6387, 1ST EDITION, VHP SERIES 4, 12 CYL W/ESM AND EXTENDER</v>
          </cell>
          <cell r="C14416">
            <v>91.8</v>
          </cell>
          <cell r="D14416">
            <v>131.13999999999999</v>
          </cell>
          <cell r="E14416">
            <v>3.2759999999999998</v>
          </cell>
        </row>
        <row r="14417">
          <cell r="A14417" t="str">
            <v>FORM 6387-1-PL</v>
          </cell>
          <cell r="B14417" t="str">
            <v>FORM 6387, 1ST EDITION, VHP 12V EXTENDER WITH ESM O &amp; M MANUAL</v>
          </cell>
          <cell r="C14417">
            <v>72</v>
          </cell>
          <cell r="D14417">
            <v>102.86</v>
          </cell>
          <cell r="E14417">
            <v>11.9184</v>
          </cell>
        </row>
        <row r="14418">
          <cell r="A14418" t="str">
            <v>FORM 6388-1</v>
          </cell>
          <cell r="B14418" t="str">
            <v>VHP 12V AFR2 AND EMPACT O&amp;M MANUAL</v>
          </cell>
          <cell r="C14418">
            <v>40.799999999999997</v>
          </cell>
          <cell r="D14418">
            <v>58.29</v>
          </cell>
          <cell r="E14418">
            <v>11.377599999999999</v>
          </cell>
        </row>
        <row r="14419">
          <cell r="A14419" t="str">
            <v>FORM 6388-1-PL</v>
          </cell>
          <cell r="B14419" t="str">
            <v>VHP 12V AFR2 AND EMPACT O&amp;M MANUAL</v>
          </cell>
          <cell r="C14419">
            <v>160</v>
          </cell>
          <cell r="D14419">
            <v>228.57</v>
          </cell>
          <cell r="E14419">
            <v>11.9184</v>
          </cell>
        </row>
        <row r="14420">
          <cell r="A14420" t="str">
            <v>FORM 6388-1-SP</v>
          </cell>
          <cell r="B14420" t="str">
            <v>VHP SERIES 4 12 CYL AFR2/EMPACT O&amp;M</v>
          </cell>
          <cell r="C14420">
            <v>80</v>
          </cell>
          <cell r="D14420">
            <v>114.29</v>
          </cell>
          <cell r="E14420">
            <v>11.9184</v>
          </cell>
        </row>
        <row r="14421">
          <cell r="A14421" t="str">
            <v>FORM 6389-1</v>
          </cell>
          <cell r="B14421" t="str">
            <v>FORM 6389, 1ST EDITION, VGF F18/H24/L36/P48 TECHNICIAN'S HANDBOOK</v>
          </cell>
          <cell r="C14421">
            <v>40.799999999999997</v>
          </cell>
          <cell r="D14421">
            <v>58.29</v>
          </cell>
          <cell r="E14421">
            <v>1.04E-2</v>
          </cell>
        </row>
        <row r="14422">
          <cell r="A14422" t="str">
            <v>FORM 6390-1</v>
          </cell>
          <cell r="B14422" t="str">
            <v>VHP, 1ST EDIT, S4 12 Cyl. AFR2/EMPACT ECS Parts Catalog</v>
          </cell>
          <cell r="C14422">
            <v>91.8</v>
          </cell>
          <cell r="D14422">
            <v>131.13999999999999</v>
          </cell>
          <cell r="E14422">
            <v>5.9279999999999999</v>
          </cell>
        </row>
        <row r="14423">
          <cell r="A14423" t="str">
            <v>FORM 6390-1-SP</v>
          </cell>
          <cell r="B14423" t="str">
            <v>VHP 12 CYL AFR2/EMPACT ECS PARTS CATALOG</v>
          </cell>
          <cell r="C14423">
            <v>72</v>
          </cell>
          <cell r="D14423">
            <v>102.86</v>
          </cell>
          <cell r="E14423">
            <v>11.9184</v>
          </cell>
        </row>
        <row r="14424">
          <cell r="A14424" t="str">
            <v>FORM 6391-1-SP</v>
          </cell>
          <cell r="B14424" t="str">
            <v>FORM 6391 VHP MOBILEFLEX, NON-EPA O&amp;M MANUAL</v>
          </cell>
          <cell r="C14424">
            <v>72</v>
          </cell>
          <cell r="D14424">
            <v>102.86</v>
          </cell>
          <cell r="E14424">
            <v>11.9184</v>
          </cell>
        </row>
        <row r="14425">
          <cell r="A14425" t="str">
            <v>FORM 6392-1</v>
          </cell>
          <cell r="B14425" t="str">
            <v>AFR2 WIRING INSTALLATION MANUAL</v>
          </cell>
          <cell r="C14425">
            <v>50</v>
          </cell>
          <cell r="D14425">
            <v>71.430000000000007</v>
          </cell>
          <cell r="E14425">
            <v>17.461600000000001</v>
          </cell>
        </row>
        <row r="14426">
          <cell r="A14426" t="str">
            <v>FORM 6393-1</v>
          </cell>
          <cell r="B14426" t="str">
            <v>VHP SERIES 4, 1ST EDITION, L5794/L7044GSI EPA AND MOBFLEX PARTS CATALOG</v>
          </cell>
          <cell r="C14426">
            <v>90</v>
          </cell>
          <cell r="D14426">
            <v>128.57</v>
          </cell>
          <cell r="E14426">
            <v>6.3023999999999996</v>
          </cell>
        </row>
        <row r="14427">
          <cell r="A14427" t="str">
            <v>FORM 6394-1</v>
          </cell>
          <cell r="B14427" t="str">
            <v>VHP SERIES 4 L5794/L7044GSI EPA MOBILE CERT &amp; MOBLFEX R &amp; O</v>
          </cell>
          <cell r="C14427">
            <v>112</v>
          </cell>
          <cell r="D14427">
            <v>160</v>
          </cell>
          <cell r="E14427">
            <v>12.7088</v>
          </cell>
        </row>
        <row r="14428">
          <cell r="A14428" t="str">
            <v>FORM 6395-1</v>
          </cell>
          <cell r="B14428" t="str">
            <v>VHP SERIES 4, 1ST EDITION, 12 CYL W/AFR2/EMPACT REPAIR &amp; OVERHAUL MANUAL</v>
          </cell>
          <cell r="C14428">
            <v>140</v>
          </cell>
          <cell r="D14428">
            <v>200</v>
          </cell>
          <cell r="E14428">
            <v>12.1264</v>
          </cell>
        </row>
        <row r="14429">
          <cell r="A14429" t="str">
            <v>FORM 6397-1</v>
          </cell>
          <cell r="B14429" t="str">
            <v>FORM 6397-1,1ST EDIT,F18SE/H24SE NON-EPA O&amp;M MAN</v>
          </cell>
          <cell r="C14429">
            <v>90</v>
          </cell>
          <cell r="D14429">
            <v>128.57</v>
          </cell>
          <cell r="E14429">
            <v>76.751999999999995</v>
          </cell>
        </row>
        <row r="14430">
          <cell r="A14430" t="str">
            <v>FORM 6398-1</v>
          </cell>
          <cell r="B14430" t="str">
            <v>O&amp;M MANUAL, VHP SERIES 4 16 CYL. W/AFR2 &amp; EMPACT</v>
          </cell>
          <cell r="C14430">
            <v>80</v>
          </cell>
          <cell r="D14430">
            <v>114.29</v>
          </cell>
          <cell r="E14430">
            <v>10.92</v>
          </cell>
        </row>
        <row r="14431">
          <cell r="A14431" t="str">
            <v>FORM 947-2-PL</v>
          </cell>
          <cell r="B14431" t="str">
            <v>FORM 947,2ND EDITION,XCP DIG OCT PANEL O&amp;M &amp; PARTS MANUAL POLISH</v>
          </cell>
          <cell r="C14431">
            <v>72</v>
          </cell>
          <cell r="D14431">
            <v>102.86</v>
          </cell>
          <cell r="E14431">
            <v>1.04E-2</v>
          </cell>
        </row>
        <row r="14432">
          <cell r="A14432" t="str">
            <v>G153000M</v>
          </cell>
          <cell r="B14432" t="str">
            <v>HOUSING,MAG DRIVE,ASM</v>
          </cell>
          <cell r="C14432">
            <v>3272.71</v>
          </cell>
          <cell r="D14432">
            <v>4675.3</v>
          </cell>
          <cell r="E14432">
            <v>2433.70435</v>
          </cell>
        </row>
        <row r="14433">
          <cell r="A14433" t="str">
            <v>G168282M</v>
          </cell>
          <cell r="B14433" t="str">
            <v>INTERCOOLER ASSEMBLY</v>
          </cell>
          <cell r="C14433">
            <v>11106.4</v>
          </cell>
          <cell r="D14433">
            <v>15866.29</v>
          </cell>
          <cell r="E14433">
            <v>4694.6567999999997</v>
          </cell>
        </row>
        <row r="14434">
          <cell r="A14434" t="str">
            <v>G168282N</v>
          </cell>
          <cell r="B14434" t="str">
            <v>INTERCOOLER ASSEMBLY</v>
          </cell>
          <cell r="C14434">
            <v>9807</v>
          </cell>
          <cell r="D14434">
            <v>14010</v>
          </cell>
          <cell r="E14434">
            <v>3916.4093499999999</v>
          </cell>
        </row>
        <row r="14435">
          <cell r="A14435" t="str">
            <v>G168350</v>
          </cell>
          <cell r="B14435" t="str">
            <v>SHAFT GOV DRIVE ASM</v>
          </cell>
          <cell r="C14435">
            <v>1668.72</v>
          </cell>
          <cell r="D14435">
            <v>2383.89</v>
          </cell>
          <cell r="E14435">
            <v>1005.59732</v>
          </cell>
        </row>
        <row r="14436">
          <cell r="A14436" t="str">
            <v>G168990U</v>
          </cell>
          <cell r="B14436" t="str">
            <v>PANEL, INSTR., ASM.</v>
          </cell>
          <cell r="C14436">
            <v>4019.2</v>
          </cell>
          <cell r="D14436">
            <v>5741.71</v>
          </cell>
          <cell r="E14436">
            <v>1074.0251900000001</v>
          </cell>
        </row>
        <row r="14437">
          <cell r="A14437" t="str">
            <v>G169122</v>
          </cell>
          <cell r="B14437" t="str">
            <v>TUBE BREATHER ASM</v>
          </cell>
          <cell r="C14437">
            <v>127.43</v>
          </cell>
          <cell r="D14437">
            <v>182.04</v>
          </cell>
          <cell r="E14437">
            <v>29.723199999999999</v>
          </cell>
        </row>
        <row r="14438">
          <cell r="A14438" t="str">
            <v>G169837</v>
          </cell>
          <cell r="B14438" t="str">
            <v>SHAFT,GOV. DRIVE ASM</v>
          </cell>
          <cell r="C14438">
            <v>2469.9</v>
          </cell>
          <cell r="D14438">
            <v>3528.42</v>
          </cell>
          <cell r="E14438">
            <v>1745.28782</v>
          </cell>
        </row>
        <row r="14439">
          <cell r="A14439" t="str">
            <v>G169871</v>
          </cell>
          <cell r="B14439" t="str">
            <v>VALVE PRESS REG ASM</v>
          </cell>
          <cell r="C14439">
            <v>484.97</v>
          </cell>
          <cell r="D14439">
            <v>692.81</v>
          </cell>
          <cell r="E14439">
            <v>256.91199</v>
          </cell>
        </row>
        <row r="14440">
          <cell r="A14440" t="str">
            <v>G199390C</v>
          </cell>
          <cell r="B14440" t="str">
            <v>ADAPTER ASM., MAGNETO MOUNTING</v>
          </cell>
          <cell r="C14440">
            <v>956.91</v>
          </cell>
          <cell r="D14440">
            <v>1367.02</v>
          </cell>
          <cell r="E14440">
            <v>540.34589000000005</v>
          </cell>
        </row>
        <row r="14441">
          <cell r="A14441" t="str">
            <v>G204072</v>
          </cell>
          <cell r="B14441" t="str">
            <v>VALVE,BUTTERFLY,ASM.</v>
          </cell>
          <cell r="C14441">
            <v>556.1</v>
          </cell>
          <cell r="D14441">
            <v>794.43</v>
          </cell>
          <cell r="E14441">
            <v>137.32794999999999</v>
          </cell>
        </row>
        <row r="14442">
          <cell r="A14442" t="str">
            <v>G205060A</v>
          </cell>
          <cell r="B14442" t="str">
            <v>PUMP,WATER,ASM.</v>
          </cell>
          <cell r="C14442">
            <v>2528.61</v>
          </cell>
          <cell r="D14442">
            <v>3612.3</v>
          </cell>
          <cell r="E14442">
            <v>668.67610000000002</v>
          </cell>
        </row>
        <row r="14443">
          <cell r="A14443" t="str">
            <v>G208500C</v>
          </cell>
          <cell r="B14443" t="str">
            <v>JUNCTION BOX ASM. RB</v>
          </cell>
          <cell r="C14443">
            <v>4976.8</v>
          </cell>
          <cell r="D14443">
            <v>7109.71</v>
          </cell>
          <cell r="E14443">
            <v>1214.15509</v>
          </cell>
        </row>
        <row r="14444">
          <cell r="A14444" t="str">
            <v>G208628</v>
          </cell>
          <cell r="B14444" t="str">
            <v>CONDUIT ASM, WIRING</v>
          </cell>
          <cell r="C14444">
            <v>41.55</v>
          </cell>
          <cell r="D14444">
            <v>59.35</v>
          </cell>
          <cell r="E14444">
            <v>38.867460000000001</v>
          </cell>
        </row>
        <row r="14445">
          <cell r="A14445" t="str">
            <v>G209250</v>
          </cell>
          <cell r="B14445" t="str">
            <v>CONDUIT,ASM FLEX .38</v>
          </cell>
          <cell r="C14445">
            <v>27.97</v>
          </cell>
          <cell r="D14445">
            <v>39.950000000000003</v>
          </cell>
          <cell r="E14445">
            <v>26.606549999999999</v>
          </cell>
        </row>
        <row r="14446">
          <cell r="A14446" t="str">
            <v>G209542B</v>
          </cell>
          <cell r="B14446" t="str">
            <v>PIPE ASM., FUEL CROSSOVER</v>
          </cell>
          <cell r="C14446">
            <v>1497</v>
          </cell>
          <cell r="D14446">
            <v>2138.5700000000002</v>
          </cell>
          <cell r="E14446">
            <v>751.15039999999999</v>
          </cell>
        </row>
        <row r="14447">
          <cell r="A14447" t="str">
            <v>G209542C</v>
          </cell>
          <cell r="B14447" t="str">
            <v>ADAPTER,AUX WATER OUT,ASM.</v>
          </cell>
          <cell r="C14447">
            <v>526.79</v>
          </cell>
          <cell r="D14447">
            <v>752.55</v>
          </cell>
          <cell r="E14447">
            <v>562.34774000000004</v>
          </cell>
        </row>
        <row r="14448">
          <cell r="A14448" t="str">
            <v>G209542D</v>
          </cell>
          <cell r="B14448" t="str">
            <v>ADAPTER ASM.</v>
          </cell>
          <cell r="C14448">
            <v>1548</v>
          </cell>
          <cell r="D14448">
            <v>2211.4299999999998</v>
          </cell>
          <cell r="E14448">
            <v>392.34307999999999</v>
          </cell>
        </row>
        <row r="14449">
          <cell r="A14449" t="str">
            <v>G211194H</v>
          </cell>
          <cell r="B14449" t="str">
            <v>ASSEMBLY, SOLENOID VAVLE</v>
          </cell>
          <cell r="C14449">
            <v>1177.5999999999999</v>
          </cell>
          <cell r="D14449">
            <v>1682.29</v>
          </cell>
          <cell r="E14449">
            <v>448.7704</v>
          </cell>
        </row>
        <row r="14450">
          <cell r="A14450" t="str">
            <v>G211367</v>
          </cell>
          <cell r="B14450" t="str">
            <v>PUMP,PRELUBE,ASM.</v>
          </cell>
          <cell r="C14450">
            <v>3735.2</v>
          </cell>
          <cell r="D14450">
            <v>5336</v>
          </cell>
          <cell r="E14450">
            <v>2583.1192099999998</v>
          </cell>
        </row>
        <row r="14451">
          <cell r="A14451" t="str">
            <v>G211477C</v>
          </cell>
          <cell r="B14451" t="str">
            <v>ASSEMBLY, HEATED O2</v>
          </cell>
          <cell r="C14451">
            <v>2543</v>
          </cell>
          <cell r="D14451">
            <v>3632.86</v>
          </cell>
          <cell r="E14451">
            <v>895.82444999999996</v>
          </cell>
        </row>
        <row r="14452">
          <cell r="A14452" t="str">
            <v>G211554H</v>
          </cell>
          <cell r="B14452" t="str">
            <v>BOX ASM., JUNCTION</v>
          </cell>
          <cell r="C14452">
            <v>1334.96</v>
          </cell>
          <cell r="D14452">
            <v>1907.09</v>
          </cell>
          <cell r="E14452">
            <v>870.68893000000003</v>
          </cell>
        </row>
        <row r="14453">
          <cell r="A14453" t="str">
            <v>G211781</v>
          </cell>
          <cell r="B14453" t="str">
            <v>CONDUIT ASSY, WIRING 1/2 IN</v>
          </cell>
          <cell r="C14453">
            <v>103.96</v>
          </cell>
          <cell r="D14453">
            <v>148.52000000000001</v>
          </cell>
          <cell r="E14453">
            <v>87.512</v>
          </cell>
        </row>
        <row r="14454">
          <cell r="A14454" t="str">
            <v>G211859</v>
          </cell>
          <cell r="B14454" t="str">
            <v>C00LER ASM., 52 IN</v>
          </cell>
          <cell r="C14454">
            <v>9372.7999999999993</v>
          </cell>
          <cell r="D14454">
            <v>13389.71</v>
          </cell>
          <cell r="E14454">
            <v>4555.60869</v>
          </cell>
        </row>
        <row r="14455">
          <cell r="A14455" t="str">
            <v>G257472D</v>
          </cell>
          <cell r="B14455" t="str">
            <v>HSG.ASM.,BFLY.VALVE</v>
          </cell>
          <cell r="C14455">
            <v>1388.56</v>
          </cell>
          <cell r="D14455">
            <v>1983.66</v>
          </cell>
          <cell r="E14455">
            <v>239.04721000000001</v>
          </cell>
        </row>
        <row r="14456">
          <cell r="A14456" t="str">
            <v>G295996</v>
          </cell>
          <cell r="B14456" t="str">
            <v>ADAPTER, AUX WATER PUMP INLET</v>
          </cell>
          <cell r="C14456">
            <v>775.69</v>
          </cell>
          <cell r="D14456">
            <v>1108.1300000000001</v>
          </cell>
          <cell r="E14456">
            <v>556.64877999999999</v>
          </cell>
        </row>
        <row r="14457">
          <cell r="A14457" t="str">
            <v>G296521</v>
          </cell>
          <cell r="B14457" t="str">
            <v>HARNESS, WIREWAY, IGN COIL, LB</v>
          </cell>
          <cell r="C14457">
            <v>1626.9</v>
          </cell>
          <cell r="D14457">
            <v>2324.14</v>
          </cell>
          <cell r="E14457">
            <v>591.33360000000005</v>
          </cell>
        </row>
        <row r="14458">
          <cell r="A14458" t="str">
            <v>G305204</v>
          </cell>
          <cell r="B14458" t="str">
            <v>FLANGE ASM.,ENG.OIL INLET</v>
          </cell>
          <cell r="C14458">
            <v>22.56</v>
          </cell>
          <cell r="D14458">
            <v>32.229999999999997</v>
          </cell>
          <cell r="E14458">
            <v>16.158819999999999</v>
          </cell>
        </row>
        <row r="14459">
          <cell r="A14459" t="str">
            <v>G305420A</v>
          </cell>
          <cell r="B14459" t="str">
            <v>PIPE ASM., CARB. INLET-R.H.</v>
          </cell>
          <cell r="C14459">
            <v>36.18</v>
          </cell>
          <cell r="D14459">
            <v>51.69</v>
          </cell>
          <cell r="E14459">
            <v>30.956499999999998</v>
          </cell>
        </row>
        <row r="14460">
          <cell r="A14460" t="str">
            <v>G305692</v>
          </cell>
          <cell r="B14460" t="str">
            <v>GUARD ASM, ALT. BELT (W\O FAN)</v>
          </cell>
          <cell r="C14460">
            <v>180.2</v>
          </cell>
          <cell r="D14460">
            <v>257.43</v>
          </cell>
          <cell r="E14460">
            <v>162.02522999999999</v>
          </cell>
        </row>
        <row r="14461">
          <cell r="A14461" t="str">
            <v>G76883A</v>
          </cell>
          <cell r="B14461" t="str">
            <v>PIPE ASM</v>
          </cell>
          <cell r="C14461">
            <v>158.75</v>
          </cell>
          <cell r="D14461">
            <v>226.78</v>
          </cell>
          <cell r="E14461">
            <v>123.85827</v>
          </cell>
        </row>
        <row r="14462">
          <cell r="A14462" t="str">
            <v>G-802-48</v>
          </cell>
          <cell r="B14462" t="str">
            <v>FUSE KIT</v>
          </cell>
          <cell r="C14462">
            <v>62.09</v>
          </cell>
          <cell r="D14462">
            <v>88.7</v>
          </cell>
          <cell r="E14462">
            <v>32.627400000000002</v>
          </cell>
        </row>
        <row r="14463">
          <cell r="A14463" t="str">
            <v>G-802-58</v>
          </cell>
          <cell r="B14463" t="str">
            <v>KIT, THERMOMETER SUPPORTING HARDWARE</v>
          </cell>
          <cell r="C14463">
            <v>32.159999999999997</v>
          </cell>
          <cell r="D14463">
            <v>45.94</v>
          </cell>
          <cell r="E14463">
            <v>16.899999999999999</v>
          </cell>
        </row>
        <row r="14464">
          <cell r="A14464" t="str">
            <v>G-802-60</v>
          </cell>
          <cell r="B14464" t="str">
            <v>KIT, THERMOMETER SUPPORTING HARDWARE</v>
          </cell>
          <cell r="C14464">
            <v>65.28</v>
          </cell>
          <cell r="D14464">
            <v>93.26</v>
          </cell>
          <cell r="E14464">
            <v>21.632000000000001</v>
          </cell>
        </row>
        <row r="14465">
          <cell r="A14465" t="str">
            <v>G-900-1023</v>
          </cell>
          <cell r="B14465" t="str">
            <v>BASIC GSKT SET</v>
          </cell>
          <cell r="C14465">
            <v>676.5</v>
          </cell>
          <cell r="D14465">
            <v>966.43</v>
          </cell>
          <cell r="E14465">
            <v>244.11093</v>
          </cell>
        </row>
        <row r="14466">
          <cell r="A14466" t="str">
            <v>G-900-1025</v>
          </cell>
          <cell r="B14466" t="str">
            <v>BASIC GSKT SET</v>
          </cell>
          <cell r="C14466">
            <v>1279.79</v>
          </cell>
          <cell r="D14466">
            <v>1828.27</v>
          </cell>
          <cell r="E14466">
            <v>401.19522999999998</v>
          </cell>
        </row>
        <row r="14467">
          <cell r="A14467" t="str">
            <v>G-900-1026</v>
          </cell>
          <cell r="B14467" t="str">
            <v>BASIC GSKT SET</v>
          </cell>
          <cell r="C14467">
            <v>1314.3</v>
          </cell>
          <cell r="D14467">
            <v>1877.57</v>
          </cell>
          <cell r="E14467">
            <v>491.49725000000001</v>
          </cell>
        </row>
        <row r="14468">
          <cell r="A14468" t="str">
            <v>G-900-1027</v>
          </cell>
          <cell r="B14468" t="str">
            <v>BASIC GSKT SET</v>
          </cell>
          <cell r="C14468">
            <v>1738.85</v>
          </cell>
          <cell r="D14468">
            <v>2484.0700000000002</v>
          </cell>
          <cell r="E14468">
            <v>656.80598999999995</v>
          </cell>
        </row>
        <row r="14469">
          <cell r="A14469" t="str">
            <v>G-900-1028</v>
          </cell>
          <cell r="B14469" t="str">
            <v>BASIC GSKT SET</v>
          </cell>
          <cell r="C14469">
            <v>608.58000000000004</v>
          </cell>
          <cell r="D14469">
            <v>869.4</v>
          </cell>
          <cell r="E14469">
            <v>218.51070999999999</v>
          </cell>
        </row>
        <row r="14470">
          <cell r="A14470" t="str">
            <v>G-900-1033</v>
          </cell>
          <cell r="B14470" t="str">
            <v>COMP GSKT SET</v>
          </cell>
          <cell r="C14470">
            <v>1052.3800000000001</v>
          </cell>
          <cell r="D14470">
            <v>1503.4</v>
          </cell>
          <cell r="E14470">
            <v>373.66534999999999</v>
          </cell>
        </row>
        <row r="14471">
          <cell r="A14471" t="str">
            <v>G-900-1036</v>
          </cell>
          <cell r="B14471" t="str">
            <v>COMP GSKT SET</v>
          </cell>
          <cell r="C14471">
            <v>864.55</v>
          </cell>
          <cell r="D14471">
            <v>1235.07</v>
          </cell>
          <cell r="E14471">
            <v>238.62592000000001</v>
          </cell>
        </row>
        <row r="14472">
          <cell r="A14472" t="str">
            <v>G-900-1037</v>
          </cell>
          <cell r="B14472" t="str">
            <v>COMP GSKT SET</v>
          </cell>
          <cell r="C14472">
            <v>2326.79</v>
          </cell>
          <cell r="D14472">
            <v>3323.99</v>
          </cell>
          <cell r="E14472">
            <v>716.52673000000004</v>
          </cell>
        </row>
        <row r="14473">
          <cell r="A14473" t="str">
            <v>G-900-1038</v>
          </cell>
          <cell r="B14473" t="str">
            <v>COMP GSKT SET</v>
          </cell>
          <cell r="C14473">
            <v>1355.17</v>
          </cell>
          <cell r="D14473">
            <v>1935.96</v>
          </cell>
          <cell r="E14473">
            <v>459.20056</v>
          </cell>
        </row>
        <row r="14474">
          <cell r="A14474" t="str">
            <v>G-900-1039</v>
          </cell>
          <cell r="B14474" t="str">
            <v>COMP GSKT SET</v>
          </cell>
          <cell r="C14474">
            <v>1596.44</v>
          </cell>
          <cell r="D14474">
            <v>2280.63</v>
          </cell>
          <cell r="E14474">
            <v>541.80451000000005</v>
          </cell>
        </row>
        <row r="14475">
          <cell r="A14475" t="str">
            <v>G-900-1040</v>
          </cell>
          <cell r="B14475" t="str">
            <v>COMP GSKT SET</v>
          </cell>
          <cell r="C14475">
            <v>1395.51</v>
          </cell>
          <cell r="D14475">
            <v>1993.59</v>
          </cell>
          <cell r="E14475">
            <v>600.62323000000004</v>
          </cell>
        </row>
        <row r="14476">
          <cell r="A14476" t="str">
            <v>G-900-1041</v>
          </cell>
          <cell r="B14476" t="str">
            <v>COMP GSKT SET</v>
          </cell>
          <cell r="C14476">
            <v>2028.55</v>
          </cell>
          <cell r="D14476">
            <v>2897.93</v>
          </cell>
          <cell r="E14476">
            <v>684.89323000000002</v>
          </cell>
        </row>
        <row r="14477">
          <cell r="A14477" t="str">
            <v>G-900-1048</v>
          </cell>
          <cell r="B14477" t="str">
            <v>COMP GSKT SET</v>
          </cell>
          <cell r="C14477">
            <v>5834.49</v>
          </cell>
          <cell r="D14477">
            <v>8334.99</v>
          </cell>
          <cell r="E14477">
            <v>1824.3652099999999</v>
          </cell>
        </row>
        <row r="14478">
          <cell r="A14478" t="str">
            <v>G-900-1051</v>
          </cell>
          <cell r="B14478" t="str">
            <v>BASIC GASKET KIT</v>
          </cell>
          <cell r="C14478">
            <v>2275.31</v>
          </cell>
          <cell r="D14478">
            <v>3250.44</v>
          </cell>
          <cell r="E14478">
            <v>677.61147000000005</v>
          </cell>
        </row>
        <row r="14479">
          <cell r="A14479" t="str">
            <v>G-900-1052</v>
          </cell>
          <cell r="B14479" t="str">
            <v>BASIC GASKET KIT L36GL</v>
          </cell>
          <cell r="C14479">
            <v>2656.88</v>
          </cell>
          <cell r="D14479">
            <v>3795.54</v>
          </cell>
          <cell r="E14479">
            <v>799.77207999999996</v>
          </cell>
        </row>
        <row r="14480">
          <cell r="A14480" t="str">
            <v>G-900-1053</v>
          </cell>
          <cell r="B14480" t="str">
            <v>BASIC GASKET KIT L36GLD</v>
          </cell>
          <cell r="C14480">
            <v>2708.23</v>
          </cell>
          <cell r="D14480">
            <v>3868.9</v>
          </cell>
          <cell r="E14480">
            <v>804.75783000000001</v>
          </cell>
        </row>
        <row r="14481">
          <cell r="A14481" t="str">
            <v>G-900-1056</v>
          </cell>
          <cell r="B14481" t="str">
            <v>BASIC GSKT KIT P48GL,GLD</v>
          </cell>
          <cell r="C14481">
            <v>3672.98</v>
          </cell>
          <cell r="D14481">
            <v>5247.11</v>
          </cell>
          <cell r="E14481">
            <v>1078.97721</v>
          </cell>
        </row>
        <row r="14482">
          <cell r="A14482" t="str">
            <v>G-900-1061</v>
          </cell>
          <cell r="B14482" t="str">
            <v>16 CYL AT GSKT KIT</v>
          </cell>
          <cell r="C14482">
            <v>11816.91</v>
          </cell>
          <cell r="D14482">
            <v>16881.3</v>
          </cell>
          <cell r="E14482">
            <v>3315.1574700000001</v>
          </cell>
        </row>
        <row r="14483">
          <cell r="A14483" t="str">
            <v>G-900-1063</v>
          </cell>
          <cell r="B14483" t="str">
            <v>BASIC GASKET KIT</v>
          </cell>
          <cell r="C14483">
            <v>2810.3</v>
          </cell>
          <cell r="D14483">
            <v>4014.71</v>
          </cell>
          <cell r="E14483">
            <v>1681.0745400000001</v>
          </cell>
        </row>
        <row r="14484">
          <cell r="A14484" t="str">
            <v>G-900-1066</v>
          </cell>
          <cell r="B14484" t="str">
            <v>BASIC GASKET SET L7044GSI EXT</v>
          </cell>
          <cell r="C14484">
            <v>1368.52</v>
          </cell>
          <cell r="D14484">
            <v>1955.03</v>
          </cell>
          <cell r="E14484">
            <v>557.41490999999996</v>
          </cell>
        </row>
        <row r="14485">
          <cell r="A14485" t="str">
            <v>G-900-313</v>
          </cell>
          <cell r="B14485" t="str">
            <v>COMP GSKT SET</v>
          </cell>
          <cell r="C14485">
            <v>1006.84</v>
          </cell>
          <cell r="D14485">
            <v>1438.34</v>
          </cell>
          <cell r="E14485">
            <v>462.27969999999999</v>
          </cell>
        </row>
        <row r="14486">
          <cell r="A14486" t="str">
            <v>G-903-1000</v>
          </cell>
          <cell r="B14486" t="str">
            <v>L7042GSI PM MAIN BOX A</v>
          </cell>
          <cell r="C14486">
            <v>968.3</v>
          </cell>
          <cell r="D14486">
            <v>1383.29</v>
          </cell>
          <cell r="E14486">
            <v>419.20319999999998</v>
          </cell>
        </row>
        <row r="14487">
          <cell r="A14487" t="str">
            <v>G-903-1001</v>
          </cell>
          <cell r="B14487" t="str">
            <v>L7042GSI EXT PM MAIN BOX B</v>
          </cell>
          <cell r="C14487">
            <v>2185.9699999999998</v>
          </cell>
          <cell r="D14487">
            <v>3122.81</v>
          </cell>
          <cell r="E14487">
            <v>1078.4274399999999</v>
          </cell>
        </row>
        <row r="14488">
          <cell r="A14488" t="str">
            <v>G-903-1005</v>
          </cell>
          <cell r="B14488" t="str">
            <v>ELEMENT, AIR CLEANER</v>
          </cell>
          <cell r="C14488">
            <v>175.68</v>
          </cell>
          <cell r="D14488">
            <v>250.97</v>
          </cell>
          <cell r="E14488">
            <v>98.113600000000005</v>
          </cell>
        </row>
        <row r="14489">
          <cell r="A14489" t="str">
            <v>G-903-1007</v>
          </cell>
          <cell r="B14489" t="str">
            <v>OIL FILTER BOX H</v>
          </cell>
          <cell r="C14489">
            <v>428.4</v>
          </cell>
          <cell r="D14489">
            <v>612</v>
          </cell>
          <cell r="E14489">
            <v>247.88399999999999</v>
          </cell>
        </row>
        <row r="14490">
          <cell r="A14490" t="str">
            <v>G-903-1009</v>
          </cell>
          <cell r="B14490" t="str">
            <v>OIL FILTER BOX J</v>
          </cell>
          <cell r="C14490">
            <v>428.4</v>
          </cell>
          <cell r="D14490">
            <v>612</v>
          </cell>
          <cell r="E14490">
            <v>345.072</v>
          </cell>
        </row>
        <row r="14491">
          <cell r="A14491" t="str">
            <v>G-903-1011</v>
          </cell>
          <cell r="B14491" t="str">
            <v>SPARK PLUG BOX L</v>
          </cell>
          <cell r="C14491">
            <v>1139.24</v>
          </cell>
          <cell r="D14491">
            <v>1627.49</v>
          </cell>
          <cell r="E14491">
            <v>782.49599999999998</v>
          </cell>
        </row>
        <row r="14492">
          <cell r="A14492" t="str">
            <v>G-903-1012</v>
          </cell>
          <cell r="B14492" t="str">
            <v>SPARK PLUG BOX M</v>
          </cell>
          <cell r="C14492">
            <v>1389.08</v>
          </cell>
          <cell r="D14492">
            <v>1984.4</v>
          </cell>
          <cell r="E14492">
            <v>954.096</v>
          </cell>
        </row>
        <row r="14493">
          <cell r="A14493" t="str">
            <v>G-903-1013</v>
          </cell>
          <cell r="B14493" t="str">
            <v>REGULATOR FISHER BOX N</v>
          </cell>
          <cell r="C14493">
            <v>973.51</v>
          </cell>
          <cell r="D14493">
            <v>1390.73</v>
          </cell>
          <cell r="E14493">
            <v>668.67840000000001</v>
          </cell>
        </row>
        <row r="14494">
          <cell r="A14494" t="str">
            <v>G-903-1014</v>
          </cell>
          <cell r="B14494" t="str">
            <v>REGULATOR MOONEY BOX O</v>
          </cell>
          <cell r="C14494">
            <v>1117.8</v>
          </cell>
          <cell r="D14494">
            <v>1596.86</v>
          </cell>
          <cell r="E14494">
            <v>431.24639999999999</v>
          </cell>
        </row>
        <row r="14495">
          <cell r="A14495" t="str">
            <v>G-903-167</v>
          </cell>
          <cell r="B14495" t="str">
            <v>KIT, THERMOSTAT VALVE REPAIR</v>
          </cell>
          <cell r="C14495">
            <v>438.68</v>
          </cell>
          <cell r="D14495">
            <v>626.69000000000005</v>
          </cell>
          <cell r="E14495">
            <v>199.62799999999999</v>
          </cell>
        </row>
        <row r="14496">
          <cell r="A14496" t="str">
            <v>G-904-631</v>
          </cell>
          <cell r="B14496" t="str">
            <v>PISTON W/RINGS &amp; PIN KIT VHP 3524/7044</v>
          </cell>
          <cell r="C14496">
            <v>663.21</v>
          </cell>
          <cell r="D14496">
            <v>947.44</v>
          </cell>
          <cell r="E14496">
            <v>313.50002000000001</v>
          </cell>
        </row>
        <row r="14497">
          <cell r="A14497" t="str">
            <v>G-907-146</v>
          </cell>
          <cell r="B14497" t="str">
            <v>SNG PST RNG KT</v>
          </cell>
          <cell r="C14497">
            <v>141.4</v>
          </cell>
          <cell r="D14497">
            <v>202</v>
          </cell>
          <cell r="E14497">
            <v>54.227469999999997</v>
          </cell>
        </row>
        <row r="14498">
          <cell r="A14498" t="str">
            <v>G-907-147</v>
          </cell>
          <cell r="B14498" t="str">
            <v>SNG PST RNG KT</v>
          </cell>
          <cell r="C14498">
            <v>187.5</v>
          </cell>
          <cell r="D14498">
            <v>267.86</v>
          </cell>
          <cell r="E14498">
            <v>58.403669999999998</v>
          </cell>
        </row>
        <row r="14499">
          <cell r="A14499" t="str">
            <v>G-907-171</v>
          </cell>
          <cell r="B14499" t="str">
            <v>SNG PST RNG KT</v>
          </cell>
          <cell r="C14499">
            <v>118.44</v>
          </cell>
          <cell r="D14499">
            <v>169.2</v>
          </cell>
          <cell r="E14499">
            <v>73.566479999999999</v>
          </cell>
        </row>
        <row r="14500">
          <cell r="A14500" t="str">
            <v>G-907-230</v>
          </cell>
          <cell r="B14500" t="str">
            <v>SNG PST RNG KT</v>
          </cell>
          <cell r="C14500">
            <v>65.94</v>
          </cell>
          <cell r="D14500">
            <v>94.2</v>
          </cell>
          <cell r="E14500">
            <v>20.44623</v>
          </cell>
        </row>
        <row r="14501">
          <cell r="A14501" t="str">
            <v>G-907-234</v>
          </cell>
          <cell r="B14501" t="str">
            <v>SNG PST RNG KT</v>
          </cell>
          <cell r="C14501">
            <v>880.98</v>
          </cell>
          <cell r="D14501">
            <v>1258.54</v>
          </cell>
          <cell r="E14501">
            <v>255.32311999999999</v>
          </cell>
        </row>
        <row r="14502">
          <cell r="A14502" t="str">
            <v>G-907-237</v>
          </cell>
          <cell r="B14502" t="str">
            <v>PISTON RING KIT</v>
          </cell>
          <cell r="C14502">
            <v>391.47</v>
          </cell>
          <cell r="D14502">
            <v>559.24</v>
          </cell>
          <cell r="E14502">
            <v>174.11899</v>
          </cell>
        </row>
        <row r="14503">
          <cell r="A14503" t="str">
            <v>G-907-238</v>
          </cell>
          <cell r="B14503" t="str">
            <v>SINGLE PISTON RING KIT</v>
          </cell>
          <cell r="C14503">
            <v>128.27000000000001</v>
          </cell>
          <cell r="D14503">
            <v>183.24</v>
          </cell>
          <cell r="E14503">
            <v>49.3155</v>
          </cell>
        </row>
        <row r="14504">
          <cell r="A14504" t="str">
            <v>G-907-240</v>
          </cell>
          <cell r="B14504" t="str">
            <v>F18-H24-L36-P48 RING KIT</v>
          </cell>
          <cell r="C14504">
            <v>89.23</v>
          </cell>
          <cell r="D14504">
            <v>127.47</v>
          </cell>
          <cell r="E14504">
            <v>20.684270000000001</v>
          </cell>
        </row>
        <row r="14505">
          <cell r="A14505" t="str">
            <v>G-907-241</v>
          </cell>
          <cell r="B14505" t="str">
            <v>KIT, RING 3524/7044</v>
          </cell>
          <cell r="C14505">
            <v>295</v>
          </cell>
          <cell r="D14505">
            <v>421.43</v>
          </cell>
          <cell r="E14505">
            <v>95.028689999999997</v>
          </cell>
        </row>
        <row r="14506">
          <cell r="A14506" t="str">
            <v>G-907-243</v>
          </cell>
          <cell r="B14506" t="str">
            <v>AT 27 RING KIT</v>
          </cell>
          <cell r="C14506">
            <v>781.32</v>
          </cell>
          <cell r="D14506">
            <v>1116.17</v>
          </cell>
          <cell r="E14506">
            <v>207.12053</v>
          </cell>
        </row>
        <row r="14507">
          <cell r="A14507" t="str">
            <v>G-907-244</v>
          </cell>
          <cell r="B14507" t="str">
            <v>5794LT RING KIT</v>
          </cell>
          <cell r="C14507">
            <v>293.61</v>
          </cell>
          <cell r="D14507">
            <v>419.44</v>
          </cell>
          <cell r="E14507">
            <v>95.322249999999997</v>
          </cell>
        </row>
        <row r="14508">
          <cell r="A14508" t="str">
            <v>G-907-245</v>
          </cell>
          <cell r="B14508" t="str">
            <v>L5794GSI</v>
          </cell>
          <cell r="C14508">
            <v>310.12</v>
          </cell>
          <cell r="D14508">
            <v>443.03</v>
          </cell>
          <cell r="E14508">
            <v>89.963579999999993</v>
          </cell>
        </row>
        <row r="14509">
          <cell r="A14509" t="str">
            <v>G-907-246</v>
          </cell>
          <cell r="B14509" t="str">
            <v>VGF-GSI</v>
          </cell>
          <cell r="C14509">
            <v>59.85</v>
          </cell>
          <cell r="D14509">
            <v>85.5</v>
          </cell>
          <cell r="E14509">
            <v>21.091000000000001</v>
          </cell>
        </row>
        <row r="14510">
          <cell r="A14510" t="str">
            <v>G-907-249</v>
          </cell>
          <cell r="B14510" t="str">
            <v>KIT, SINGLE PISTON RING</v>
          </cell>
          <cell r="C14510">
            <v>89.6</v>
          </cell>
          <cell r="D14510">
            <v>128</v>
          </cell>
          <cell r="E14510">
            <v>54.755220000000001</v>
          </cell>
        </row>
        <row r="14511">
          <cell r="A14511" t="str">
            <v>G-911-14</v>
          </cell>
          <cell r="B14511" t="str">
            <v>CRKSHFT/BRG KT</v>
          </cell>
          <cell r="C14511">
            <v>14059.85</v>
          </cell>
          <cell r="D14511">
            <v>20085.5</v>
          </cell>
          <cell r="E14511">
            <v>9401.2647500000003</v>
          </cell>
        </row>
        <row r="14512">
          <cell r="A14512" t="str">
            <v>G-911-16</v>
          </cell>
          <cell r="B14512" t="str">
            <v>CRKSHFT/BRG KT</v>
          </cell>
          <cell r="C14512">
            <v>16083.7</v>
          </cell>
          <cell r="D14512">
            <v>22976.71</v>
          </cell>
          <cell r="E14512">
            <v>11140.003280000001</v>
          </cell>
        </row>
        <row r="14513">
          <cell r="A14513" t="str">
            <v>G-911-230</v>
          </cell>
          <cell r="B14513" t="str">
            <v>CRKSHFT/BRG KT</v>
          </cell>
          <cell r="C14513">
            <v>35132.800000000003</v>
          </cell>
          <cell r="D14513">
            <v>50189.71</v>
          </cell>
          <cell r="E14513">
            <v>15441.586380000001</v>
          </cell>
        </row>
        <row r="14514">
          <cell r="A14514" t="str">
            <v>G-911-240</v>
          </cell>
          <cell r="B14514" t="str">
            <v>CRKSHFT/BRG KT</v>
          </cell>
          <cell r="C14514">
            <v>65124</v>
          </cell>
          <cell r="D14514">
            <v>93034.29</v>
          </cell>
          <cell r="E14514">
            <v>28707.494490000001</v>
          </cell>
        </row>
        <row r="14515">
          <cell r="A14515" t="str">
            <v>G-911-241</v>
          </cell>
          <cell r="B14515" t="str">
            <v>CRKSHFT/BRG KT</v>
          </cell>
          <cell r="C14515">
            <v>60206.400000000001</v>
          </cell>
          <cell r="D14515">
            <v>86009.14</v>
          </cell>
          <cell r="E14515">
            <v>26634.25805</v>
          </cell>
        </row>
        <row r="14516">
          <cell r="A14516" t="str">
            <v>G-911-270</v>
          </cell>
          <cell r="B14516" t="str">
            <v>CRKSHFT/BRG KT</v>
          </cell>
          <cell r="C14516">
            <v>35296.800000000003</v>
          </cell>
          <cell r="D14516">
            <v>50424</v>
          </cell>
          <cell r="E14516">
            <v>15546.418379999999</v>
          </cell>
        </row>
        <row r="14517">
          <cell r="A14517" t="str">
            <v>G-911-271</v>
          </cell>
          <cell r="B14517" t="str">
            <v>CRANKSHAFT &amp; BRG. KIT</v>
          </cell>
          <cell r="C14517">
            <v>45012</v>
          </cell>
          <cell r="D14517">
            <v>64302.86</v>
          </cell>
          <cell r="E14517">
            <v>15305.06558</v>
          </cell>
        </row>
        <row r="14518">
          <cell r="A14518" t="str">
            <v>G-911-273</v>
          </cell>
          <cell r="B14518" t="str">
            <v>CRKSHFT/BRG KT</v>
          </cell>
          <cell r="C14518">
            <v>28843.200000000001</v>
          </cell>
          <cell r="D14518">
            <v>41204.57</v>
          </cell>
          <cell r="E14518">
            <v>15095.60281</v>
          </cell>
        </row>
        <row r="14519">
          <cell r="A14519" t="str">
            <v>G-911-275</v>
          </cell>
          <cell r="B14519" t="str">
            <v>CRKSHFT/BRG KT</v>
          </cell>
          <cell r="C14519">
            <v>17402.400000000001</v>
          </cell>
          <cell r="D14519">
            <v>24860.57</v>
          </cell>
          <cell r="E14519">
            <v>11269.902969999999</v>
          </cell>
        </row>
        <row r="14520">
          <cell r="A14520" t="str">
            <v>G-911-276</v>
          </cell>
          <cell r="B14520" t="str">
            <v>CRKSHFT/BRG KIT</v>
          </cell>
          <cell r="C14520">
            <v>26104</v>
          </cell>
          <cell r="D14520">
            <v>37291.43</v>
          </cell>
          <cell r="E14520">
            <v>14899.0807</v>
          </cell>
        </row>
        <row r="14521">
          <cell r="A14521" t="str">
            <v>G-911-278</v>
          </cell>
          <cell r="B14521" t="str">
            <v>P9390 FOR ONCENTER RODS</v>
          </cell>
          <cell r="C14521">
            <v>57843.199999999997</v>
          </cell>
          <cell r="D14521">
            <v>82633.14</v>
          </cell>
          <cell r="E14521">
            <v>25932.205910000001</v>
          </cell>
        </row>
        <row r="14522">
          <cell r="A14522" t="str">
            <v>G-918-317</v>
          </cell>
          <cell r="B14522" t="str">
            <v>MAIN BRG SET</v>
          </cell>
          <cell r="C14522">
            <v>1402.69</v>
          </cell>
          <cell r="D14522">
            <v>2003.84</v>
          </cell>
          <cell r="E14522">
            <v>800.45015999999998</v>
          </cell>
        </row>
        <row r="14523">
          <cell r="A14523" t="str">
            <v>G-918-318</v>
          </cell>
          <cell r="B14523" t="str">
            <v>MAIN BRG SET</v>
          </cell>
          <cell r="C14523">
            <v>1036.32</v>
          </cell>
          <cell r="D14523">
            <v>1480.46</v>
          </cell>
          <cell r="E14523">
            <v>333.72003000000001</v>
          </cell>
        </row>
        <row r="14524">
          <cell r="A14524" t="str">
            <v>G-918-320</v>
          </cell>
          <cell r="B14524" t="str">
            <v>MAIN BRG SET</v>
          </cell>
          <cell r="C14524">
            <v>1242.3599999999999</v>
          </cell>
          <cell r="D14524">
            <v>1774.8</v>
          </cell>
          <cell r="E14524">
            <v>410.62713000000002</v>
          </cell>
        </row>
        <row r="14525">
          <cell r="A14525" t="str">
            <v>G-918-322</v>
          </cell>
          <cell r="B14525" t="str">
            <v>MAIN BRG SET</v>
          </cell>
          <cell r="C14525">
            <v>6686.1</v>
          </cell>
          <cell r="D14525">
            <v>9551.57</v>
          </cell>
          <cell r="E14525">
            <v>1632.55252</v>
          </cell>
        </row>
        <row r="14526">
          <cell r="A14526" t="str">
            <v>G-918-324</v>
          </cell>
          <cell r="B14526" t="str">
            <v>MAIN BRG SET .020</v>
          </cell>
          <cell r="C14526">
            <v>3142.78</v>
          </cell>
          <cell r="D14526">
            <v>4489.6899999999996</v>
          </cell>
          <cell r="E14526">
            <v>1040.0141599999999</v>
          </cell>
        </row>
        <row r="14527">
          <cell r="A14527" t="str">
            <v>G-918-325</v>
          </cell>
          <cell r="B14527" t="str">
            <v>MAIN BRG SET .020</v>
          </cell>
          <cell r="C14527">
            <v>3174.4</v>
          </cell>
          <cell r="D14527">
            <v>4534.8599999999997</v>
          </cell>
          <cell r="E14527">
            <v>900.41583000000003</v>
          </cell>
        </row>
        <row r="14528">
          <cell r="A14528" t="str">
            <v>G-918-326</v>
          </cell>
          <cell r="B14528" t="str">
            <v>MAIN BRG SET</v>
          </cell>
          <cell r="C14528">
            <v>923.67</v>
          </cell>
          <cell r="D14528">
            <v>1319.53</v>
          </cell>
          <cell r="E14528">
            <v>533.18056000000001</v>
          </cell>
        </row>
        <row r="14529">
          <cell r="A14529" t="str">
            <v>G-918-328</v>
          </cell>
          <cell r="B14529" t="str">
            <v>MAIN BEARING SET</v>
          </cell>
          <cell r="C14529">
            <v>1280.96</v>
          </cell>
          <cell r="D14529">
            <v>1829.94</v>
          </cell>
          <cell r="E14529">
            <v>573.63656000000003</v>
          </cell>
        </row>
        <row r="14530">
          <cell r="A14530" t="str">
            <v>G-918-333</v>
          </cell>
          <cell r="B14530" t="str">
            <v>MAIN BRG SET</v>
          </cell>
          <cell r="C14530">
            <v>1788.43</v>
          </cell>
          <cell r="D14530">
            <v>2554.9</v>
          </cell>
          <cell r="E14530">
            <v>800.45015999999998</v>
          </cell>
        </row>
        <row r="14531">
          <cell r="A14531" t="str">
            <v>G-918-334</v>
          </cell>
          <cell r="B14531" t="str">
            <v>MAIN BRG SET</v>
          </cell>
          <cell r="C14531">
            <v>1741</v>
          </cell>
          <cell r="D14531">
            <v>2487.14</v>
          </cell>
          <cell r="E14531">
            <v>435.15460000000002</v>
          </cell>
        </row>
        <row r="14532">
          <cell r="A14532" t="str">
            <v>G-918-335</v>
          </cell>
          <cell r="B14532" t="str">
            <v>MAIN BEARING KIT</v>
          </cell>
          <cell r="C14532">
            <v>8363.2000000000007</v>
          </cell>
          <cell r="D14532">
            <v>11947.43</v>
          </cell>
          <cell r="E14532">
            <v>2330.6608000000001</v>
          </cell>
        </row>
        <row r="14533">
          <cell r="A14533" t="str">
            <v>G-918-336</v>
          </cell>
          <cell r="B14533" t="str">
            <v>MAIN BRG SET</v>
          </cell>
          <cell r="C14533">
            <v>2057</v>
          </cell>
          <cell r="D14533">
            <v>2938.57</v>
          </cell>
          <cell r="E14533">
            <v>527.60293999999999</v>
          </cell>
        </row>
        <row r="14534">
          <cell r="A14534" t="str">
            <v>G-918-337</v>
          </cell>
          <cell r="B14534" t="str">
            <v>MAIN BEARING KIT</v>
          </cell>
          <cell r="C14534">
            <v>1390.4</v>
          </cell>
          <cell r="D14534">
            <v>1986.29</v>
          </cell>
          <cell r="E14534">
            <v>654.99570000000006</v>
          </cell>
        </row>
        <row r="14535">
          <cell r="A14535" t="str">
            <v>G-918-338</v>
          </cell>
          <cell r="B14535" t="str">
            <v>MAIN BEARING KIT</v>
          </cell>
          <cell r="C14535">
            <v>2080.8000000000002</v>
          </cell>
          <cell r="D14535">
            <v>2972.57</v>
          </cell>
          <cell r="E14535">
            <v>931.88121999999998</v>
          </cell>
        </row>
        <row r="14536">
          <cell r="A14536" t="str">
            <v>G-918-340</v>
          </cell>
          <cell r="B14536" t="str">
            <v>F18G,GL .020 UNDERSIZE MAINS</v>
          </cell>
          <cell r="C14536">
            <v>1739.2</v>
          </cell>
          <cell r="D14536">
            <v>2484.5700000000002</v>
          </cell>
          <cell r="E14536">
            <v>607.17242999999996</v>
          </cell>
        </row>
        <row r="14537">
          <cell r="A14537" t="str">
            <v>G-918-341</v>
          </cell>
          <cell r="B14537" t="str">
            <v>H24G,GL .020 UNDERSIZE MAINS</v>
          </cell>
          <cell r="C14537">
            <v>2113.6</v>
          </cell>
          <cell r="D14537">
            <v>3019.43</v>
          </cell>
          <cell r="E14537">
            <v>762.20879000000002</v>
          </cell>
        </row>
        <row r="14538">
          <cell r="A14538" t="str">
            <v>G-918-342</v>
          </cell>
          <cell r="B14538" t="str">
            <v>L36 .020 UNDERSIZE MAINS</v>
          </cell>
          <cell r="C14538">
            <v>2294</v>
          </cell>
          <cell r="D14538">
            <v>3277.14</v>
          </cell>
          <cell r="E14538">
            <v>640.98362999999995</v>
          </cell>
        </row>
        <row r="14539">
          <cell r="A14539" t="str">
            <v>G-918-343</v>
          </cell>
          <cell r="B14539" t="str">
            <v>P48 .020 UNDERSIZE MAINS</v>
          </cell>
          <cell r="C14539">
            <v>2222.4</v>
          </cell>
          <cell r="D14539">
            <v>3174.86</v>
          </cell>
          <cell r="E14539">
            <v>792.24027000000001</v>
          </cell>
        </row>
        <row r="14540">
          <cell r="A14540" t="str">
            <v>G-918-344</v>
          </cell>
          <cell r="B14540" t="str">
            <v>VHP 6,12,MAINS STD.T-DRILLED</v>
          </cell>
          <cell r="C14540">
            <v>1130.3499999999999</v>
          </cell>
          <cell r="D14540">
            <v>1614.79</v>
          </cell>
          <cell r="E14540">
            <v>533.18056000000001</v>
          </cell>
        </row>
        <row r="14541">
          <cell r="A14541" t="str">
            <v>G-918-345</v>
          </cell>
          <cell r="B14541" t="str">
            <v>16CYL VHP STD. MAINS T-DRILLED</v>
          </cell>
          <cell r="C14541">
            <v>1543.66</v>
          </cell>
          <cell r="D14541">
            <v>2205.23</v>
          </cell>
          <cell r="E14541">
            <v>707.97335999999996</v>
          </cell>
        </row>
        <row r="14542">
          <cell r="A14542" t="str">
            <v>G-918-346</v>
          </cell>
          <cell r="B14542" t="str">
            <v>16 CYL AT MAINS</v>
          </cell>
          <cell r="C14542">
            <v>6685.87</v>
          </cell>
          <cell r="D14542">
            <v>9551.24</v>
          </cell>
          <cell r="E14542">
            <v>2086.2499899999998</v>
          </cell>
        </row>
        <row r="14543">
          <cell r="A14543" t="str">
            <v>G-920-236</v>
          </cell>
          <cell r="B14543" t="str">
            <v>9390 1PC C'CASE RETROFIT KIT - COMMON PARTS</v>
          </cell>
          <cell r="C14543">
            <v>56554.400000000001</v>
          </cell>
          <cell r="D14543">
            <v>80792</v>
          </cell>
          <cell r="E14543">
            <v>34108.185290000001</v>
          </cell>
        </row>
        <row r="14544">
          <cell r="A14544" t="str">
            <v>G-927-42</v>
          </cell>
          <cell r="B14544" t="str">
            <v>CAM BSHG SET</v>
          </cell>
          <cell r="C14544">
            <v>589.55999999999995</v>
          </cell>
          <cell r="D14544">
            <v>842.23</v>
          </cell>
          <cell r="E14544">
            <v>146.77337</v>
          </cell>
        </row>
        <row r="14545">
          <cell r="A14545" t="str">
            <v>G-927-43</v>
          </cell>
          <cell r="B14545" t="str">
            <v>CAM BSHG SET</v>
          </cell>
          <cell r="C14545">
            <v>498</v>
          </cell>
          <cell r="D14545">
            <v>711.43</v>
          </cell>
          <cell r="E14545">
            <v>171.87039999999999</v>
          </cell>
        </row>
        <row r="14546">
          <cell r="A14546" t="str">
            <v>G-927-55</v>
          </cell>
          <cell r="B14546" t="str">
            <v>CAM BSHG SET</v>
          </cell>
          <cell r="C14546">
            <v>451</v>
          </cell>
          <cell r="D14546">
            <v>644.29</v>
          </cell>
          <cell r="E14546">
            <v>157.52879999999999</v>
          </cell>
        </row>
        <row r="14547">
          <cell r="A14547" t="str">
            <v>G-927-56</v>
          </cell>
          <cell r="B14547" t="str">
            <v>CAM BSHG SET</v>
          </cell>
          <cell r="C14547">
            <v>529.38</v>
          </cell>
          <cell r="D14547">
            <v>756.26</v>
          </cell>
          <cell r="E14547">
            <v>181.7816</v>
          </cell>
        </row>
        <row r="14548">
          <cell r="A14548" t="str">
            <v>G-927-57</v>
          </cell>
          <cell r="B14548" t="str">
            <v>CAM BSHG SET</v>
          </cell>
          <cell r="C14548">
            <v>1156</v>
          </cell>
          <cell r="D14548">
            <v>1651.43</v>
          </cell>
          <cell r="E14548">
            <v>438.79680000000002</v>
          </cell>
        </row>
        <row r="14549">
          <cell r="A14549" t="str">
            <v>G-927-58</v>
          </cell>
          <cell r="B14549" t="str">
            <v>CAMSHFT BUSHING KIT 8LAT</v>
          </cell>
          <cell r="C14549">
            <v>3620</v>
          </cell>
          <cell r="D14549">
            <v>5171.43</v>
          </cell>
          <cell r="E14549">
            <v>930.85946999999999</v>
          </cell>
        </row>
        <row r="14550">
          <cell r="A14550" t="str">
            <v>G-927-60</v>
          </cell>
          <cell r="B14550" t="str">
            <v>CAMSHFT BUSHING KIT 12VATGL</v>
          </cell>
          <cell r="C14550">
            <v>4737.6000000000004</v>
          </cell>
          <cell r="D14550">
            <v>6768</v>
          </cell>
          <cell r="E14550">
            <v>1513.31882</v>
          </cell>
        </row>
        <row r="14551">
          <cell r="A14551" t="str">
            <v>G-927-63</v>
          </cell>
          <cell r="B14551" t="str">
            <v>KIT, CAM BUSHING</v>
          </cell>
          <cell r="C14551">
            <v>1064</v>
          </cell>
          <cell r="D14551">
            <v>1520</v>
          </cell>
          <cell r="E14551">
            <v>517.83680000000004</v>
          </cell>
        </row>
        <row r="14552">
          <cell r="A14552" t="str">
            <v>G-927-7</v>
          </cell>
          <cell r="B14552" t="str">
            <v>CAM BSHG SET</v>
          </cell>
          <cell r="C14552">
            <v>348.21</v>
          </cell>
          <cell r="D14552">
            <v>497.44</v>
          </cell>
          <cell r="E14552">
            <v>93.508610000000004</v>
          </cell>
        </row>
        <row r="14553">
          <cell r="A14553" t="str">
            <v>G-929-001</v>
          </cell>
          <cell r="B14553" t="str">
            <v>TURBO EXCHANGE KIT</v>
          </cell>
          <cell r="C14553">
            <v>2089.66</v>
          </cell>
          <cell r="D14553">
            <v>2985.23</v>
          </cell>
          <cell r="E14553">
            <v>1517.61175</v>
          </cell>
        </row>
        <row r="14554">
          <cell r="A14554" t="str">
            <v>G-932-143</v>
          </cell>
          <cell r="B14554" t="str">
            <v>SNGL SLVE KIT</v>
          </cell>
          <cell r="C14554">
            <v>983.76</v>
          </cell>
          <cell r="D14554">
            <v>1405.37</v>
          </cell>
          <cell r="E14554">
            <v>403.24106999999998</v>
          </cell>
        </row>
        <row r="14555">
          <cell r="A14555" t="str">
            <v>G-932-151</v>
          </cell>
          <cell r="B14555" t="str">
            <v>SNGL SLVE KIT</v>
          </cell>
          <cell r="C14555">
            <v>907.85</v>
          </cell>
          <cell r="D14555">
            <v>1296.93</v>
          </cell>
          <cell r="E14555">
            <v>495.73606999999998</v>
          </cell>
        </row>
        <row r="14556">
          <cell r="A14556" t="str">
            <v>G-932-172</v>
          </cell>
          <cell r="B14556" t="str">
            <v>SNGL SLVE KIT</v>
          </cell>
          <cell r="C14556">
            <v>1463.7</v>
          </cell>
          <cell r="D14556">
            <v>2091</v>
          </cell>
          <cell r="E14556">
            <v>389.82506999999998</v>
          </cell>
        </row>
        <row r="14557">
          <cell r="A14557" t="str">
            <v>G-932-182</v>
          </cell>
          <cell r="B14557" t="str">
            <v>SNGL SLVE KIT</v>
          </cell>
          <cell r="C14557">
            <v>1375.32</v>
          </cell>
          <cell r="D14557">
            <v>1964.74</v>
          </cell>
          <cell r="E14557">
            <v>442.41401000000002</v>
          </cell>
        </row>
        <row r="14558">
          <cell r="A14558" t="str">
            <v>G-932-200</v>
          </cell>
          <cell r="B14558" t="str">
            <v>SNGL SLVE KIT</v>
          </cell>
          <cell r="C14558">
            <v>1365.02</v>
          </cell>
          <cell r="D14558">
            <v>1950.03</v>
          </cell>
          <cell r="E14558">
            <v>440.70906000000002</v>
          </cell>
        </row>
        <row r="14559">
          <cell r="A14559" t="str">
            <v>G-932-216</v>
          </cell>
          <cell r="B14559" t="str">
            <v>SNGL SLVE KIT</v>
          </cell>
          <cell r="C14559">
            <v>905.81</v>
          </cell>
          <cell r="D14559">
            <v>1294.01</v>
          </cell>
          <cell r="E14559">
            <v>464.61926999999997</v>
          </cell>
        </row>
        <row r="14560">
          <cell r="A14560" t="str">
            <v>G-932-231</v>
          </cell>
          <cell r="B14560" t="str">
            <v>SNGL SLVE KIT</v>
          </cell>
          <cell r="C14560">
            <v>1346.4</v>
          </cell>
          <cell r="D14560">
            <v>1923.43</v>
          </cell>
          <cell r="E14560">
            <v>451.20326999999997</v>
          </cell>
        </row>
        <row r="14561">
          <cell r="A14561" t="str">
            <v>G-932-232</v>
          </cell>
          <cell r="B14561" t="str">
            <v>SNGL SLVE KIT</v>
          </cell>
          <cell r="C14561">
            <v>1417</v>
          </cell>
          <cell r="D14561">
            <v>2024.29</v>
          </cell>
          <cell r="E14561">
            <v>482.32006999999999</v>
          </cell>
        </row>
        <row r="14562">
          <cell r="A14562" t="str">
            <v>G-932-237</v>
          </cell>
          <cell r="B14562" t="str">
            <v>SNGL SLVE KIT</v>
          </cell>
          <cell r="C14562">
            <v>1351.38</v>
          </cell>
          <cell r="D14562">
            <v>1930.54</v>
          </cell>
          <cell r="E14562">
            <v>482.32006999999999</v>
          </cell>
        </row>
        <row r="14563">
          <cell r="A14563" t="str">
            <v>G-932-243</v>
          </cell>
          <cell r="B14563" t="str">
            <v>SNGL SLVE KIT</v>
          </cell>
          <cell r="C14563">
            <v>1442.46</v>
          </cell>
          <cell r="D14563">
            <v>2060.66</v>
          </cell>
          <cell r="E14563">
            <v>370.13283999999999</v>
          </cell>
        </row>
        <row r="14564">
          <cell r="A14564" t="str">
            <v>G-932-255</v>
          </cell>
          <cell r="B14564" t="str">
            <v>SNGL SLVE KIT</v>
          </cell>
          <cell r="C14564">
            <v>1171.58</v>
          </cell>
          <cell r="D14564">
            <v>1673.69</v>
          </cell>
          <cell r="E14564">
            <v>447.79336999999998</v>
          </cell>
        </row>
        <row r="14565">
          <cell r="A14565" t="str">
            <v>G-932-257</v>
          </cell>
          <cell r="B14565" t="str">
            <v>SNGL SLVE KIT</v>
          </cell>
          <cell r="C14565">
            <v>1245.21</v>
          </cell>
          <cell r="D14565">
            <v>1778.87</v>
          </cell>
          <cell r="E14565">
            <v>537.01237000000003</v>
          </cell>
        </row>
        <row r="14566">
          <cell r="A14566" t="str">
            <v>G-932-264</v>
          </cell>
          <cell r="B14566" t="str">
            <v>SNGL SLVE KIT</v>
          </cell>
          <cell r="C14566">
            <v>526.44000000000005</v>
          </cell>
          <cell r="D14566">
            <v>752.06</v>
          </cell>
          <cell r="E14566">
            <v>190.71422999999999</v>
          </cell>
        </row>
        <row r="14567">
          <cell r="A14567" t="str">
            <v>G-932-275</v>
          </cell>
          <cell r="B14567" t="str">
            <v>SINGLE CYLINDER SLEEVE KIT</v>
          </cell>
          <cell r="C14567">
            <v>1437.13</v>
          </cell>
          <cell r="D14567">
            <v>2053.04</v>
          </cell>
          <cell r="E14567">
            <v>467.83658000000003</v>
          </cell>
        </row>
        <row r="14568">
          <cell r="A14568" t="str">
            <v>G-932-279</v>
          </cell>
          <cell r="B14568" t="str">
            <v>SLEEVE KIT, VGF 8.7 TO 1 CR</v>
          </cell>
          <cell r="C14568">
            <v>574.32000000000005</v>
          </cell>
          <cell r="D14568">
            <v>820.46</v>
          </cell>
          <cell r="E14568">
            <v>195.89838</v>
          </cell>
        </row>
        <row r="14569">
          <cell r="A14569" t="str">
            <v>G-932-280</v>
          </cell>
          <cell r="B14569" t="str">
            <v>SLEEVE KIT,4-RING,VHP 9-3/8 GL</v>
          </cell>
          <cell r="C14569">
            <v>1375.98</v>
          </cell>
          <cell r="D14569">
            <v>1965.69</v>
          </cell>
          <cell r="E14569">
            <v>576.83857999999998</v>
          </cell>
        </row>
        <row r="14570">
          <cell r="A14570" t="str">
            <v>G-932-282</v>
          </cell>
          <cell r="B14570" t="str">
            <v>POWER CYLINDER KIT 3524/7044</v>
          </cell>
          <cell r="C14570">
            <v>1550.4</v>
          </cell>
          <cell r="D14570">
            <v>2214.86</v>
          </cell>
          <cell r="E14570">
            <v>509.78363000000002</v>
          </cell>
        </row>
        <row r="14571">
          <cell r="A14571" t="str">
            <v>G-932-287</v>
          </cell>
          <cell r="B14571" t="str">
            <v>GSI HARD LINER SLV. KIT</v>
          </cell>
          <cell r="C14571">
            <v>1495.86</v>
          </cell>
          <cell r="D14571">
            <v>2136.94</v>
          </cell>
          <cell r="E14571">
            <v>484.62855999999999</v>
          </cell>
        </row>
        <row r="14572">
          <cell r="A14572" t="str">
            <v>G-932-288</v>
          </cell>
          <cell r="B14572" t="str">
            <v>5794LT SNGL SLEEVE KIT</v>
          </cell>
          <cell r="C14572">
            <v>1581.63</v>
          </cell>
          <cell r="D14572">
            <v>2259.4699999999998</v>
          </cell>
          <cell r="E14572">
            <v>411.22762</v>
          </cell>
        </row>
        <row r="14573">
          <cell r="A14573" t="str">
            <v>G-932-289</v>
          </cell>
          <cell r="B14573" t="str">
            <v>VGF-GSI, GSID</v>
          </cell>
          <cell r="C14573">
            <v>637.5</v>
          </cell>
          <cell r="D14573">
            <v>910.71</v>
          </cell>
          <cell r="E14573">
            <v>203.22995</v>
          </cell>
        </row>
        <row r="14574">
          <cell r="A14574" t="str">
            <v>G-932-290</v>
          </cell>
          <cell r="B14574" t="str">
            <v>SINGLE SLEEVE KIT L5794GSI</v>
          </cell>
          <cell r="C14574">
            <v>1380.2</v>
          </cell>
          <cell r="D14574">
            <v>1971.71</v>
          </cell>
          <cell r="E14574">
            <v>444.01897000000002</v>
          </cell>
        </row>
        <row r="14575">
          <cell r="A14575" t="str">
            <v>G-932-292</v>
          </cell>
          <cell r="B14575" t="str">
            <v>VGF G, SLEEVE KIT</v>
          </cell>
          <cell r="C14575">
            <v>477.6</v>
          </cell>
          <cell r="D14575">
            <v>682.29</v>
          </cell>
          <cell r="E14575">
            <v>217.14237</v>
          </cell>
        </row>
        <row r="14576">
          <cell r="A14576" t="str">
            <v>G-932-296</v>
          </cell>
          <cell r="B14576" t="str">
            <v>POWER CYLINDER KIT</v>
          </cell>
          <cell r="C14576">
            <v>1396.38</v>
          </cell>
          <cell r="D14576">
            <v>1994.83</v>
          </cell>
          <cell r="E14576">
            <v>511.10115999999999</v>
          </cell>
        </row>
        <row r="14577">
          <cell r="A14577" t="str">
            <v>G-932-297</v>
          </cell>
          <cell r="B14577" t="str">
            <v>POWER CYLINDER KIT, VHP 8.50 BORE LT/GL, 3-RING, 10:1 CR</v>
          </cell>
          <cell r="C14577">
            <v>1260</v>
          </cell>
          <cell r="D14577">
            <v>1800</v>
          </cell>
          <cell r="E14577">
            <v>386.34613000000002</v>
          </cell>
        </row>
        <row r="14578">
          <cell r="A14578" t="str">
            <v>G-936-1001</v>
          </cell>
          <cell r="B14578" t="str">
            <v>SINGLE VHP VALVE OVERHAUL KIT</v>
          </cell>
          <cell r="C14578">
            <v>682.38</v>
          </cell>
          <cell r="D14578">
            <v>974.83</v>
          </cell>
          <cell r="E14578">
            <v>164.51134999999999</v>
          </cell>
        </row>
        <row r="14579">
          <cell r="A14579" t="str">
            <v>G-936-1002</v>
          </cell>
          <cell r="B14579" t="str">
            <v>SINGLE VHP VALVE OVERHAUL KIT</v>
          </cell>
          <cell r="C14579">
            <v>657.9</v>
          </cell>
          <cell r="D14579">
            <v>939.86</v>
          </cell>
          <cell r="E14579">
            <v>158.32959</v>
          </cell>
        </row>
        <row r="14580">
          <cell r="A14580" t="str">
            <v>G-936-1003</v>
          </cell>
          <cell r="B14580" t="str">
            <v>BULK VHP VALVE OVERHAUL KIT</v>
          </cell>
          <cell r="C14580">
            <v>473.6</v>
          </cell>
          <cell r="D14580">
            <v>676.57</v>
          </cell>
          <cell r="E14580">
            <v>164.51134999999999</v>
          </cell>
        </row>
        <row r="14581">
          <cell r="A14581" t="str">
            <v>G-936-1004</v>
          </cell>
          <cell r="B14581" t="str">
            <v>BULK VHP VALVE OVERHAUL KIT</v>
          </cell>
          <cell r="C14581">
            <v>474.4</v>
          </cell>
          <cell r="D14581">
            <v>677.71</v>
          </cell>
          <cell r="E14581">
            <v>158.32959</v>
          </cell>
        </row>
        <row r="14582">
          <cell r="A14582" t="str">
            <v>G-936-1005</v>
          </cell>
          <cell r="B14582" t="str">
            <v>SINGLE VHP GL VALVE OVERHL KIT</v>
          </cell>
          <cell r="C14582">
            <v>595</v>
          </cell>
          <cell r="D14582">
            <v>850</v>
          </cell>
          <cell r="E14582">
            <v>202.82019</v>
          </cell>
        </row>
        <row r="14583">
          <cell r="A14583" t="str">
            <v>G-936-1016</v>
          </cell>
          <cell r="B14583" t="str">
            <v>SINGLE VHP VALVE OVERHAUL KIT</v>
          </cell>
          <cell r="C14583">
            <v>754.11</v>
          </cell>
          <cell r="D14583">
            <v>1077.3</v>
          </cell>
          <cell r="E14583">
            <v>193.69747000000001</v>
          </cell>
        </row>
        <row r="14584">
          <cell r="A14584" t="str">
            <v>G-936-1017</v>
          </cell>
          <cell r="B14584" t="str">
            <v>SINGLE VHP VALVE OVERHAUL KIT</v>
          </cell>
          <cell r="C14584">
            <v>730.42</v>
          </cell>
          <cell r="D14584">
            <v>1043.46</v>
          </cell>
          <cell r="E14584">
            <v>187.51571000000001</v>
          </cell>
        </row>
        <row r="14585">
          <cell r="A14585" t="str">
            <v>G-936-1018</v>
          </cell>
          <cell r="B14585" t="str">
            <v>BULK VHP VALVE OVERHAUL KIT</v>
          </cell>
          <cell r="C14585">
            <v>513.08000000000004</v>
          </cell>
          <cell r="D14585">
            <v>732.97</v>
          </cell>
          <cell r="E14585">
            <v>193.69747000000001</v>
          </cell>
        </row>
        <row r="14586">
          <cell r="A14586" t="str">
            <v>G-936-1022</v>
          </cell>
          <cell r="B14586" t="str">
            <v>SINGLE VHP GL VALVE OVERHL KIT</v>
          </cell>
          <cell r="C14586">
            <v>939.42</v>
          </cell>
          <cell r="D14586">
            <v>1342.03</v>
          </cell>
          <cell r="E14586">
            <v>263.52656000000002</v>
          </cell>
        </row>
        <row r="14587">
          <cell r="A14587" t="str">
            <v>G-936-1031</v>
          </cell>
          <cell r="B14587" t="str">
            <v>AT VALVE OVERHAUL</v>
          </cell>
          <cell r="C14587">
            <v>2140</v>
          </cell>
          <cell r="D14587">
            <v>3057.14</v>
          </cell>
          <cell r="E14587">
            <v>646.71360000000004</v>
          </cell>
        </row>
        <row r="14588">
          <cell r="A14588" t="str">
            <v>G-936-1036</v>
          </cell>
          <cell r="B14588" t="str">
            <v>VGF SNGL HEAD VLV OH KIT</v>
          </cell>
          <cell r="C14588">
            <v>333.3</v>
          </cell>
          <cell r="D14588">
            <v>476.14285714285717</v>
          </cell>
          <cell r="E14588">
            <v>77.468900000000005</v>
          </cell>
        </row>
        <row r="14589">
          <cell r="A14589" t="str">
            <v>G-936-1041</v>
          </cell>
          <cell r="B14589" t="str">
            <v>VHP G,GSI 235F</v>
          </cell>
          <cell r="C14589">
            <v>683.4</v>
          </cell>
          <cell r="D14589">
            <v>976.29</v>
          </cell>
          <cell r="E14589">
            <v>215.86192</v>
          </cell>
        </row>
        <row r="14590">
          <cell r="A14590" t="str">
            <v>G-936-1042</v>
          </cell>
          <cell r="B14590" t="str">
            <v>KIT, BULK VHP VALVE OVERHAUL</v>
          </cell>
          <cell r="C14590">
            <v>617.1</v>
          </cell>
          <cell r="D14590">
            <v>881.57</v>
          </cell>
          <cell r="E14590">
            <v>187.51571000000001</v>
          </cell>
        </row>
        <row r="14591">
          <cell r="A14591" t="str">
            <v>G-936-1044</v>
          </cell>
          <cell r="B14591" t="str">
            <v>VHP S4 HEAD KIT GSI</v>
          </cell>
          <cell r="C14591">
            <v>821.1</v>
          </cell>
          <cell r="D14591">
            <v>1173</v>
          </cell>
          <cell r="E14591">
            <v>209.31738000000001</v>
          </cell>
        </row>
        <row r="14592">
          <cell r="A14592" t="str">
            <v>G-936-1045</v>
          </cell>
          <cell r="B14592" t="str">
            <v>VHP S4 VALVE KIT (AC205002G)LT</v>
          </cell>
          <cell r="C14592">
            <v>897.6</v>
          </cell>
          <cell r="D14592">
            <v>1282.29</v>
          </cell>
          <cell r="E14592">
            <v>177.05248</v>
          </cell>
        </row>
        <row r="14593">
          <cell r="A14593" t="str">
            <v>G-936-1046</v>
          </cell>
          <cell r="B14593" t="str">
            <v>VHP S4 VALVE KIT (CC205002G)LT</v>
          </cell>
          <cell r="C14593">
            <v>771.2</v>
          </cell>
          <cell r="D14593">
            <v>1101.71</v>
          </cell>
          <cell r="E14593">
            <v>301.51051000000001</v>
          </cell>
        </row>
        <row r="14594">
          <cell r="A14594" t="str">
            <v>G-936-1047</v>
          </cell>
          <cell r="B14594" t="str">
            <v>VGF GSI/GSID, VALVE OH KIT</v>
          </cell>
          <cell r="C14594">
            <v>432.28</v>
          </cell>
          <cell r="D14594">
            <v>617.54285714285709</v>
          </cell>
          <cell r="E14594">
            <v>101.49648999999999</v>
          </cell>
        </row>
        <row r="14595">
          <cell r="A14595" t="str">
            <v>G-936-1048</v>
          </cell>
          <cell r="B14595" t="str">
            <v>VGF G, VALVE OH KIT</v>
          </cell>
          <cell r="C14595">
            <v>466.62</v>
          </cell>
          <cell r="D14595">
            <v>666.6</v>
          </cell>
          <cell r="E14595">
            <v>110.49894999999999</v>
          </cell>
        </row>
        <row r="14596">
          <cell r="A14596" t="str">
            <v>G-936-1054</v>
          </cell>
          <cell r="B14596" t="str">
            <v>SINGLE VHP GL WB CYL. HEAD REBUILD KIT</v>
          </cell>
          <cell r="C14596">
            <v>537.91999999999996</v>
          </cell>
          <cell r="D14596">
            <v>768.46</v>
          </cell>
          <cell r="E14596">
            <v>217.56720999999999</v>
          </cell>
        </row>
        <row r="14597">
          <cell r="A14597" t="str">
            <v>G-936-600</v>
          </cell>
          <cell r="B14597" t="str">
            <v>VALVE</v>
          </cell>
          <cell r="C14597">
            <v>201</v>
          </cell>
          <cell r="D14597">
            <v>287.14</v>
          </cell>
          <cell r="E14597">
            <v>81.943839999999994</v>
          </cell>
        </row>
        <row r="14598">
          <cell r="A14598" t="str">
            <v>G-940-10</v>
          </cell>
          <cell r="B14598" t="str">
            <v>SHIM IS 0.005 IN</v>
          </cell>
          <cell r="C14598">
            <v>148</v>
          </cell>
          <cell r="D14598">
            <v>211.43</v>
          </cell>
          <cell r="E14598">
            <v>74.88</v>
          </cell>
        </row>
        <row r="14599">
          <cell r="A14599" t="str">
            <v>G-940-13</v>
          </cell>
          <cell r="B14599" t="str">
            <v>KIT SHIM IS</v>
          </cell>
          <cell r="C14599">
            <v>961</v>
          </cell>
          <cell r="D14599">
            <v>1372.86</v>
          </cell>
          <cell r="E14599">
            <v>366.13824</v>
          </cell>
        </row>
        <row r="14600">
          <cell r="A14600" t="str">
            <v>G-940-14</v>
          </cell>
          <cell r="B14600" t="str">
            <v>SHIM/SPCR KT6</v>
          </cell>
          <cell r="C14600">
            <v>785</v>
          </cell>
          <cell r="D14600">
            <v>1121.43</v>
          </cell>
          <cell r="E14600">
            <v>256.93615999999997</v>
          </cell>
        </row>
        <row r="14601">
          <cell r="A14601" t="str">
            <v>G-940-15</v>
          </cell>
          <cell r="B14601" t="str">
            <v>SHIM/SPCR KT12</v>
          </cell>
          <cell r="C14601">
            <v>785</v>
          </cell>
          <cell r="D14601">
            <v>1121.43</v>
          </cell>
          <cell r="E14601">
            <v>256.93615999999997</v>
          </cell>
        </row>
        <row r="14602">
          <cell r="A14602" t="str">
            <v>G-940-16</v>
          </cell>
          <cell r="B14602" t="str">
            <v>SHIM/SPCR KT16</v>
          </cell>
          <cell r="C14602">
            <v>738</v>
          </cell>
          <cell r="D14602">
            <v>1054.29</v>
          </cell>
          <cell r="E14602">
            <v>256.69904000000002</v>
          </cell>
        </row>
        <row r="14603">
          <cell r="A14603" t="str">
            <v>G-940-23</v>
          </cell>
          <cell r="B14603" t="str">
            <v>SHIM KIT</v>
          </cell>
          <cell r="C14603">
            <v>4952</v>
          </cell>
          <cell r="D14603">
            <v>7074.29</v>
          </cell>
          <cell r="E14603">
            <v>1238.77</v>
          </cell>
        </row>
        <row r="14604">
          <cell r="A14604" t="str">
            <v>G-940-4</v>
          </cell>
          <cell r="B14604" t="str">
            <v>SHIM DS 0.002 IN</v>
          </cell>
          <cell r="C14604">
            <v>92</v>
          </cell>
          <cell r="D14604">
            <v>131.43</v>
          </cell>
          <cell r="E14604">
            <v>36.653759999999998</v>
          </cell>
        </row>
        <row r="14605">
          <cell r="A14605" t="str">
            <v>G-940-5</v>
          </cell>
          <cell r="B14605" t="str">
            <v>SHIM DS 0.005 IN</v>
          </cell>
          <cell r="C14605">
            <v>130</v>
          </cell>
          <cell r="D14605">
            <v>185.71</v>
          </cell>
          <cell r="E14605">
            <v>35.193600000000004</v>
          </cell>
        </row>
        <row r="14606">
          <cell r="A14606" t="str">
            <v>G-940-8</v>
          </cell>
          <cell r="B14606" t="str">
            <v>KIT SHIM DS</v>
          </cell>
          <cell r="C14606">
            <v>740</v>
          </cell>
          <cell r="D14606">
            <v>1057.1400000000001</v>
          </cell>
          <cell r="E14606">
            <v>206.59392</v>
          </cell>
        </row>
        <row r="14607">
          <cell r="A14607" t="str">
            <v>G-960-143</v>
          </cell>
          <cell r="B14607" t="str">
            <v>W/P REPAIR KIT</v>
          </cell>
          <cell r="C14607">
            <v>1080.3499999999999</v>
          </cell>
          <cell r="D14607">
            <v>1543.36</v>
          </cell>
          <cell r="E14607">
            <v>900.81077000000005</v>
          </cell>
        </row>
        <row r="14608">
          <cell r="A14608" t="str">
            <v>G-960-149</v>
          </cell>
          <cell r="B14608" t="str">
            <v>W/P REPAIR KIT</v>
          </cell>
          <cell r="C14608">
            <v>557.52</v>
          </cell>
          <cell r="D14608">
            <v>796.46</v>
          </cell>
          <cell r="E14608">
            <v>220.52866</v>
          </cell>
        </row>
        <row r="14609">
          <cell r="A14609" t="str">
            <v>G-960-162</v>
          </cell>
          <cell r="B14609" t="str">
            <v>W/P REPAIR KIT</v>
          </cell>
          <cell r="C14609">
            <v>1211.2</v>
          </cell>
          <cell r="D14609">
            <v>1730.29</v>
          </cell>
          <cell r="E14609">
            <v>570.43488000000002</v>
          </cell>
        </row>
        <row r="14610">
          <cell r="A14610" t="str">
            <v>G-960-187</v>
          </cell>
          <cell r="B14610" t="str">
            <v>W/P REPAIR KIT</v>
          </cell>
          <cell r="C14610">
            <v>758.43</v>
          </cell>
          <cell r="D14610">
            <v>1083.47</v>
          </cell>
          <cell r="E14610">
            <v>730.76577999999995</v>
          </cell>
        </row>
        <row r="14611">
          <cell r="A14611" t="str">
            <v>G-960-192</v>
          </cell>
          <cell r="B14611" t="str">
            <v>W/P REPAIR KIT</v>
          </cell>
          <cell r="C14611">
            <v>587.52</v>
          </cell>
          <cell r="D14611">
            <v>839.31</v>
          </cell>
          <cell r="E14611">
            <v>213.04211000000001</v>
          </cell>
        </row>
        <row r="14612">
          <cell r="A14612" t="str">
            <v>G-960-202</v>
          </cell>
          <cell r="B14612" t="str">
            <v>W/P REPAIR KIT</v>
          </cell>
          <cell r="C14612">
            <v>1101.56</v>
          </cell>
          <cell r="D14612">
            <v>1573.66</v>
          </cell>
          <cell r="E14612">
            <v>252.98124000000001</v>
          </cell>
        </row>
        <row r="14613">
          <cell r="A14613" t="str">
            <v>G-960-216</v>
          </cell>
          <cell r="B14613" t="str">
            <v>W/P REPAIR KIT</v>
          </cell>
          <cell r="C14613">
            <v>306.39999999999998</v>
          </cell>
          <cell r="D14613">
            <v>437.71</v>
          </cell>
          <cell r="E14613">
            <v>159.59505999999999</v>
          </cell>
        </row>
        <row r="14614">
          <cell r="A14614" t="str">
            <v>G-960-217</v>
          </cell>
          <cell r="B14614" t="str">
            <v>W/P REPAIR KIT</v>
          </cell>
          <cell r="C14614">
            <v>282.39999999999998</v>
          </cell>
          <cell r="D14614">
            <v>403.43</v>
          </cell>
          <cell r="E14614">
            <v>152.93011000000001</v>
          </cell>
        </row>
        <row r="14615">
          <cell r="A14615" t="str">
            <v>G-960-226</v>
          </cell>
          <cell r="B14615" t="str">
            <v>W/P REPAIR KIT</v>
          </cell>
          <cell r="C14615">
            <v>441.66</v>
          </cell>
          <cell r="D14615">
            <v>630.94000000000005</v>
          </cell>
          <cell r="E14615">
            <v>174.2</v>
          </cell>
        </row>
        <row r="14616">
          <cell r="A14616" t="str">
            <v>G-960-231</v>
          </cell>
          <cell r="B14616" t="str">
            <v>W/P REPAIR KIT</v>
          </cell>
          <cell r="C14616">
            <v>127.88</v>
          </cell>
          <cell r="D14616">
            <v>182.69</v>
          </cell>
          <cell r="E14616">
            <v>86.2316</v>
          </cell>
        </row>
        <row r="14617">
          <cell r="A14617" t="str">
            <v>G-960-235</v>
          </cell>
          <cell r="B14617" t="str">
            <v>W/P REPAIR KIT</v>
          </cell>
          <cell r="C14617">
            <v>238.27</v>
          </cell>
          <cell r="D14617">
            <v>340.39</v>
          </cell>
          <cell r="E14617">
            <v>160.68</v>
          </cell>
        </row>
        <row r="14618">
          <cell r="A14618" t="str">
            <v>G-960-236</v>
          </cell>
          <cell r="B14618" t="str">
            <v>W/P REPAIR KIT</v>
          </cell>
          <cell r="C14618">
            <v>555</v>
          </cell>
          <cell r="D14618">
            <v>792.86</v>
          </cell>
          <cell r="E14618">
            <v>166.11920000000001</v>
          </cell>
        </row>
        <row r="14619">
          <cell r="A14619" t="str">
            <v>G-960-240</v>
          </cell>
          <cell r="B14619" t="str">
            <v>W/P REPAIR KIT</v>
          </cell>
          <cell r="C14619">
            <v>483.41</v>
          </cell>
          <cell r="D14619">
            <v>690.59</v>
          </cell>
          <cell r="E14619">
            <v>163.52959999999999</v>
          </cell>
        </row>
        <row r="14620">
          <cell r="A14620" t="str">
            <v>G-960-242</v>
          </cell>
          <cell r="B14620" t="str">
            <v>W/P REPAIR KIT</v>
          </cell>
          <cell r="C14620">
            <v>393.16</v>
          </cell>
          <cell r="D14620">
            <v>561.66</v>
          </cell>
          <cell r="E14620">
            <v>178.36</v>
          </cell>
        </row>
        <row r="14621">
          <cell r="A14621" t="str">
            <v>G-960-243</v>
          </cell>
          <cell r="B14621" t="str">
            <v>W/P REPAIR KIT</v>
          </cell>
          <cell r="C14621">
            <v>559.70000000000005</v>
          </cell>
          <cell r="D14621">
            <v>799.57</v>
          </cell>
          <cell r="E14621">
            <v>320.52800000000002</v>
          </cell>
        </row>
        <row r="14622">
          <cell r="A14622" t="str">
            <v>G-960-247</v>
          </cell>
          <cell r="B14622" t="str">
            <v>W/P REPAIR KIT</v>
          </cell>
          <cell r="C14622">
            <v>705.54</v>
          </cell>
          <cell r="D14622">
            <v>1007.91</v>
          </cell>
          <cell r="E14622">
            <v>409.67680000000001</v>
          </cell>
        </row>
        <row r="14623">
          <cell r="A14623" t="str">
            <v>G-960-249</v>
          </cell>
          <cell r="B14623" t="str">
            <v>W/P REPAIR KIT</v>
          </cell>
          <cell r="C14623">
            <v>548.71</v>
          </cell>
          <cell r="D14623">
            <v>783.87</v>
          </cell>
          <cell r="E14623">
            <v>184.09039999999999</v>
          </cell>
        </row>
        <row r="14624">
          <cell r="A14624" t="str">
            <v>G-960-253</v>
          </cell>
          <cell r="B14624" t="str">
            <v>W/P REPAIR KIT</v>
          </cell>
          <cell r="C14624">
            <v>610.47</v>
          </cell>
          <cell r="D14624">
            <v>872.1</v>
          </cell>
          <cell r="E14624">
            <v>349.64800000000002</v>
          </cell>
        </row>
        <row r="14625">
          <cell r="A14625" t="str">
            <v>G-960-256</v>
          </cell>
          <cell r="B14625" t="str">
            <v>W/P REPAIR KIT</v>
          </cell>
          <cell r="C14625">
            <v>446.51</v>
          </cell>
          <cell r="D14625">
            <v>637.87</v>
          </cell>
          <cell r="E14625">
            <v>186.68</v>
          </cell>
        </row>
        <row r="14626">
          <cell r="A14626" t="str">
            <v>G-960-274</v>
          </cell>
          <cell r="B14626" t="str">
            <v>W/P REPAIR KIT</v>
          </cell>
          <cell r="C14626">
            <v>311.35000000000002</v>
          </cell>
          <cell r="D14626">
            <v>444.79</v>
          </cell>
          <cell r="E14626">
            <v>163.488</v>
          </cell>
        </row>
        <row r="14627">
          <cell r="A14627" t="str">
            <v>G-960-279</v>
          </cell>
          <cell r="B14627" t="str">
            <v>W/P REPAIR KIT</v>
          </cell>
          <cell r="C14627">
            <v>2612.4</v>
          </cell>
          <cell r="D14627">
            <v>3732</v>
          </cell>
          <cell r="E14627">
            <v>1162.7111600000001</v>
          </cell>
        </row>
        <row r="14628">
          <cell r="A14628" t="str">
            <v>G-960-284</v>
          </cell>
          <cell r="B14628" t="str">
            <v>W/P REPAIR KIT</v>
          </cell>
          <cell r="C14628">
            <v>2831.1</v>
          </cell>
          <cell r="D14628">
            <v>4044.43</v>
          </cell>
          <cell r="E14628">
            <v>1545.2543599999999</v>
          </cell>
        </row>
        <row r="14629">
          <cell r="A14629" t="str">
            <v>G-960-287</v>
          </cell>
          <cell r="B14629" t="str">
            <v>W/P REPAIR KIT</v>
          </cell>
          <cell r="C14629">
            <v>3438.56</v>
          </cell>
          <cell r="D14629">
            <v>4912.2299999999996</v>
          </cell>
          <cell r="E14629">
            <v>1408.9001900000001</v>
          </cell>
        </row>
        <row r="14630">
          <cell r="A14630" t="str">
            <v>G-960-290</v>
          </cell>
          <cell r="B14630" t="str">
            <v>W/P REPAIR KIT</v>
          </cell>
          <cell r="C14630">
            <v>457.68</v>
          </cell>
          <cell r="D14630">
            <v>653.83000000000004</v>
          </cell>
          <cell r="E14630">
            <v>149.32236</v>
          </cell>
        </row>
        <row r="14631">
          <cell r="A14631" t="str">
            <v>G-960-291</v>
          </cell>
          <cell r="B14631" t="str">
            <v>W/P REPAIR KIT</v>
          </cell>
          <cell r="C14631">
            <v>595.46</v>
          </cell>
          <cell r="D14631">
            <v>850.66</v>
          </cell>
          <cell r="E14631">
            <v>173.52762000000001</v>
          </cell>
        </row>
        <row r="14632">
          <cell r="A14632" t="str">
            <v>G-960-292</v>
          </cell>
          <cell r="B14632" t="str">
            <v>W/P REPAIR KIT</v>
          </cell>
          <cell r="C14632">
            <v>425.6</v>
          </cell>
          <cell r="D14632">
            <v>608</v>
          </cell>
          <cell r="E14632">
            <v>165.10777999999999</v>
          </cell>
        </row>
        <row r="14633">
          <cell r="A14633" t="str">
            <v>G-960-294</v>
          </cell>
          <cell r="B14633" t="str">
            <v>W/P REPAIR KIT</v>
          </cell>
          <cell r="C14633">
            <v>637.70000000000005</v>
          </cell>
          <cell r="D14633">
            <v>911</v>
          </cell>
          <cell r="E14633">
            <v>187.48814999999999</v>
          </cell>
        </row>
        <row r="14634">
          <cell r="A14634" t="str">
            <v>G-960-296</v>
          </cell>
          <cell r="B14634" t="str">
            <v>JACKET WATER PUMP KIT</v>
          </cell>
          <cell r="C14634">
            <v>1116.93</v>
          </cell>
          <cell r="D14634">
            <v>1595.61</v>
          </cell>
          <cell r="E14634">
            <v>504.11563000000001</v>
          </cell>
        </row>
        <row r="14635">
          <cell r="A14635" t="str">
            <v>G-960-297</v>
          </cell>
          <cell r="B14635" t="str">
            <v>JACKET WATER PUMP KIT</v>
          </cell>
          <cell r="C14635">
            <v>804.55</v>
          </cell>
          <cell r="D14635">
            <v>1149.3599999999999</v>
          </cell>
          <cell r="E14635">
            <v>354.56716999999998</v>
          </cell>
        </row>
        <row r="14636">
          <cell r="A14636" t="str">
            <v>G-960-299</v>
          </cell>
          <cell r="B14636" t="str">
            <v>JACKET WATER PUMP KIT</v>
          </cell>
          <cell r="C14636">
            <v>864</v>
          </cell>
          <cell r="D14636">
            <v>1234.29</v>
          </cell>
          <cell r="E14636">
            <v>342.19117</v>
          </cell>
        </row>
        <row r="14637">
          <cell r="A14637" t="str">
            <v>G-960-300</v>
          </cell>
          <cell r="B14637" t="str">
            <v>W/P REPAIR KIT</v>
          </cell>
          <cell r="C14637">
            <v>1568.76</v>
          </cell>
          <cell r="D14637">
            <v>2241.09</v>
          </cell>
          <cell r="E14637">
            <v>445.33091999999999</v>
          </cell>
        </row>
        <row r="14638">
          <cell r="A14638" t="str">
            <v>G-960-301</v>
          </cell>
          <cell r="B14638" t="str">
            <v>WATER PUMP CONVERSION KIT</v>
          </cell>
          <cell r="C14638">
            <v>1295.2</v>
          </cell>
          <cell r="D14638">
            <v>1850.29</v>
          </cell>
          <cell r="E14638">
            <v>476.52073000000001</v>
          </cell>
        </row>
        <row r="14639">
          <cell r="A14639" t="str">
            <v>G-960-304</v>
          </cell>
          <cell r="B14639" t="str">
            <v>WATERPUMP KIT</v>
          </cell>
          <cell r="C14639">
            <v>2647.14</v>
          </cell>
          <cell r="D14639">
            <v>3781.63</v>
          </cell>
          <cell r="E14639">
            <v>1159.5703599999999</v>
          </cell>
        </row>
        <row r="14640">
          <cell r="A14640" t="str">
            <v>G-960-306</v>
          </cell>
          <cell r="B14640" t="str">
            <v>OVERHAUL KIT, JW PUMP</v>
          </cell>
          <cell r="C14640">
            <v>3026.34</v>
          </cell>
          <cell r="D14640">
            <v>4323.3428571428576</v>
          </cell>
          <cell r="E14640">
            <v>1159.55996</v>
          </cell>
        </row>
        <row r="14641">
          <cell r="A14641" t="str">
            <v>G-960-501</v>
          </cell>
          <cell r="B14641" t="str">
            <v>VHP 12CYL/W.PUMP REPAIR KIT</v>
          </cell>
          <cell r="C14641">
            <v>370.59</v>
          </cell>
          <cell r="D14641">
            <v>529.41</v>
          </cell>
          <cell r="E14641">
            <v>135.71322000000001</v>
          </cell>
        </row>
        <row r="14642">
          <cell r="A14642" t="str">
            <v>G-961-1</v>
          </cell>
          <cell r="B14642" t="str">
            <v>WATER PUMP MOUNTING GASKET KIT</v>
          </cell>
          <cell r="C14642">
            <v>31.31</v>
          </cell>
          <cell r="D14642">
            <v>44.73</v>
          </cell>
          <cell r="E14642">
            <v>10.502750000000001</v>
          </cell>
        </row>
        <row r="14643">
          <cell r="A14643" t="str">
            <v>G-961-2</v>
          </cell>
          <cell r="B14643" t="str">
            <v>WATER PUMP MOUNTING GASKET KIT</v>
          </cell>
          <cell r="C14643">
            <v>43.86</v>
          </cell>
          <cell r="D14643">
            <v>62.66</v>
          </cell>
          <cell r="E14643">
            <v>14.804819999999999</v>
          </cell>
        </row>
        <row r="14644">
          <cell r="A14644" t="str">
            <v>G-961-3</v>
          </cell>
          <cell r="B14644" t="str">
            <v>WATER PUMP MOUNTING GASKET KIT</v>
          </cell>
          <cell r="C14644">
            <v>35.14</v>
          </cell>
          <cell r="D14644">
            <v>50.2</v>
          </cell>
          <cell r="E14644">
            <v>16.830120000000001</v>
          </cell>
        </row>
        <row r="14645">
          <cell r="A14645" t="str">
            <v>G-962-1064</v>
          </cell>
          <cell r="B14645" t="str">
            <v>12VAT27 COMP.DIS.UPGRADE</v>
          </cell>
          <cell r="C14645">
            <v>5107.97</v>
          </cell>
          <cell r="D14645">
            <v>7297.1</v>
          </cell>
          <cell r="E14645">
            <v>849.22141999999997</v>
          </cell>
        </row>
        <row r="14646">
          <cell r="A14646" t="str">
            <v>G-962-1065</v>
          </cell>
          <cell r="B14646" t="str">
            <v>12VAT27 EX.CONN.TURBO INLET</v>
          </cell>
          <cell r="C14646">
            <v>2856.86</v>
          </cell>
          <cell r="D14646">
            <v>4081.23</v>
          </cell>
          <cell r="E14646">
            <v>931.50842999999998</v>
          </cell>
        </row>
        <row r="14647">
          <cell r="A14647" t="str">
            <v>G-962-1066</v>
          </cell>
          <cell r="B14647" t="str">
            <v>12VAT25 EX. CONN. TURBO INLET</v>
          </cell>
          <cell r="C14647">
            <v>2100.2399999999998</v>
          </cell>
          <cell r="D14647">
            <v>3000.34</v>
          </cell>
          <cell r="E14647">
            <v>908.56694000000005</v>
          </cell>
        </row>
        <row r="14648">
          <cell r="A14648" t="str">
            <v>G-962-1070</v>
          </cell>
          <cell r="B14648" t="str">
            <v>VHP 12 WP UPGRADE</v>
          </cell>
          <cell r="C14648">
            <v>2253.31</v>
          </cell>
          <cell r="D14648">
            <v>3219.01</v>
          </cell>
          <cell r="E14648">
            <v>895.86694</v>
          </cell>
        </row>
        <row r="14649">
          <cell r="A14649" t="str">
            <v>G-962-1071</v>
          </cell>
          <cell r="B14649" t="str">
            <v>VHP 12CYL ALTERNATOR KIT</v>
          </cell>
          <cell r="C14649">
            <v>2099.59</v>
          </cell>
          <cell r="D14649">
            <v>2999.41</v>
          </cell>
          <cell r="E14649">
            <v>1488.70334</v>
          </cell>
        </row>
        <row r="14650">
          <cell r="A14650" t="str">
            <v>G-962-1072</v>
          </cell>
          <cell r="B14650" t="str">
            <v>VHP 6CYL WP.UPGRADE</v>
          </cell>
          <cell r="C14650">
            <v>2552</v>
          </cell>
          <cell r="D14650">
            <v>3645.71</v>
          </cell>
          <cell r="E14650">
            <v>761.23485000000005</v>
          </cell>
        </row>
        <row r="14651">
          <cell r="A14651" t="str">
            <v>G-962-1080</v>
          </cell>
          <cell r="B14651" t="str">
            <v>VHP 6 50AMP ALTERNATOR</v>
          </cell>
          <cell r="C14651">
            <v>1750.89</v>
          </cell>
          <cell r="D14651">
            <v>2501.27</v>
          </cell>
          <cell r="E14651">
            <v>1082.0589600000001</v>
          </cell>
        </row>
        <row r="14652">
          <cell r="A14652" t="str">
            <v>G-962-1082</v>
          </cell>
          <cell r="B14652" t="str">
            <v>H24 HIGH CAP. OIL PAN</v>
          </cell>
          <cell r="C14652">
            <v>6500</v>
          </cell>
          <cell r="D14652">
            <v>9285.7099999999991</v>
          </cell>
          <cell r="E14652">
            <v>4614.8068899999998</v>
          </cell>
        </row>
        <row r="14653">
          <cell r="A14653" t="str">
            <v>G-962-1083</v>
          </cell>
          <cell r="B14653" t="str">
            <v>F18 HIGH CAPACITY OIL PAN</v>
          </cell>
          <cell r="C14653">
            <v>6500</v>
          </cell>
          <cell r="D14653">
            <v>9285.7099999999991</v>
          </cell>
          <cell r="E14653">
            <v>4015.8531699999999</v>
          </cell>
        </row>
        <row r="14654">
          <cell r="A14654" t="str">
            <v>G-962-1087</v>
          </cell>
          <cell r="B14654" t="str">
            <v>L36,P48 INCREASED OIL CAPACITY</v>
          </cell>
          <cell r="C14654">
            <v>939.75</v>
          </cell>
          <cell r="D14654">
            <v>1342.5</v>
          </cell>
          <cell r="E14654">
            <v>562.51085999999998</v>
          </cell>
        </row>
        <row r="14655">
          <cell r="A14655" t="str">
            <v>G-962-1097</v>
          </cell>
          <cell r="B14655" t="str">
            <v>ENGINE MOUNTED OIL COOLER</v>
          </cell>
          <cell r="C14655">
            <v>12604</v>
          </cell>
          <cell r="D14655">
            <v>18005.71</v>
          </cell>
          <cell r="E14655">
            <v>5211.8302000000003</v>
          </cell>
        </row>
        <row r="14656">
          <cell r="A14656" t="str">
            <v>G-962-1108</v>
          </cell>
          <cell r="B14656" t="str">
            <v>EXH THERMOCOUPLE RETROFIT KIT</v>
          </cell>
          <cell r="C14656">
            <v>5684</v>
          </cell>
          <cell r="D14656">
            <v>8120</v>
          </cell>
          <cell r="E14656">
            <v>3047.97424</v>
          </cell>
        </row>
        <row r="14657">
          <cell r="A14657" t="str">
            <v>G-962-1117</v>
          </cell>
          <cell r="B14657" t="str">
            <v>KIT, VHP S4 SPARK PLUG SLEEVE CONVERSION</v>
          </cell>
          <cell r="C14657">
            <v>255.38</v>
          </cell>
          <cell r="D14657">
            <v>364.83</v>
          </cell>
          <cell r="E14657">
            <v>102.00181000000001</v>
          </cell>
        </row>
        <row r="14658">
          <cell r="A14658" t="str">
            <v>G-962-1118</v>
          </cell>
          <cell r="B14658" t="str">
            <v>HARNESS UPGRADE ONLY</v>
          </cell>
          <cell r="C14658">
            <v>11500</v>
          </cell>
          <cell r="D14658">
            <v>16428.57</v>
          </cell>
          <cell r="E14658">
            <v>7564.5317299999997</v>
          </cell>
        </row>
        <row r="14659">
          <cell r="A14659" t="str">
            <v>G-962-1119</v>
          </cell>
          <cell r="B14659" t="str">
            <v>AFR2 FOR ENGINES WITH FISHER REGULATORS</v>
          </cell>
          <cell r="C14659">
            <v>26500</v>
          </cell>
          <cell r="D14659">
            <v>37857.14</v>
          </cell>
          <cell r="E14659">
            <v>14437.84311</v>
          </cell>
        </row>
        <row r="14660">
          <cell r="A14660" t="str">
            <v>G-962-1120</v>
          </cell>
          <cell r="B14660" t="str">
            <v>AFR2 + MOONEY TO FISHER REGULATOR CONVERSION</v>
          </cell>
          <cell r="C14660">
            <v>26500</v>
          </cell>
          <cell r="D14660">
            <v>37857.14</v>
          </cell>
          <cell r="E14660">
            <v>17760.853350000001</v>
          </cell>
        </row>
        <row r="14661">
          <cell r="A14661" t="str">
            <v>G-962-1121</v>
          </cell>
          <cell r="B14661" t="str">
            <v>AFR2 FOR ENGINES W/FISHER REGULATORS + .15gNOx emPact</v>
          </cell>
          <cell r="C14661">
            <v>55000</v>
          </cell>
          <cell r="D14661">
            <v>78571.429999999993</v>
          </cell>
          <cell r="E14661">
            <v>34367.756659999999</v>
          </cell>
        </row>
        <row r="14662">
          <cell r="A14662" t="str">
            <v>G-962-1122</v>
          </cell>
          <cell r="B14662" t="str">
            <v>AFR2 + MOONEY TO FISHER REGULATOR CONVERSION + .15gNOx emPact</v>
          </cell>
          <cell r="C14662">
            <v>55000</v>
          </cell>
          <cell r="D14662">
            <v>78571.429999999993</v>
          </cell>
          <cell r="E14662">
            <v>37690.766900000002</v>
          </cell>
        </row>
        <row r="14663">
          <cell r="A14663" t="str">
            <v>G-962-1125</v>
          </cell>
          <cell r="B14663" t="str">
            <v>VHP EXHAUST THERMOCOUPLES UPGRADE KIT</v>
          </cell>
          <cell r="C14663">
            <v>2850</v>
          </cell>
          <cell r="D14663">
            <v>4071.43</v>
          </cell>
          <cell r="E14663">
            <v>1604.7374600000001</v>
          </cell>
        </row>
        <row r="14664">
          <cell r="A14664" t="str">
            <v>G-962-1126</v>
          </cell>
          <cell r="B14664" t="str">
            <v>VHP MAIN BEARING THERMOCOUPLES UPGRADE KIT</v>
          </cell>
          <cell r="C14664">
            <v>1485</v>
          </cell>
          <cell r="D14664">
            <v>2121.4299999999998</v>
          </cell>
          <cell r="E14664">
            <v>1138.5957100000001</v>
          </cell>
        </row>
        <row r="14665">
          <cell r="A14665" t="str">
            <v>G-962-1127</v>
          </cell>
          <cell r="B14665" t="str">
            <v>L5794LT EXT. HARNESS UPGRADE KIT</v>
          </cell>
          <cell r="C14665">
            <v>10000</v>
          </cell>
          <cell r="D14665">
            <v>14285.71</v>
          </cell>
          <cell r="E14665">
            <v>5096.2700400000003</v>
          </cell>
        </row>
        <row r="14666">
          <cell r="A14666" t="str">
            <v>G-962-1128</v>
          </cell>
          <cell r="B14666" t="str">
            <v>L7042GL (CSA) EXT. HARNESS UPGRADE KIT</v>
          </cell>
          <cell r="C14666">
            <v>10000</v>
          </cell>
          <cell r="D14666">
            <v>14285.71</v>
          </cell>
          <cell r="E14666">
            <v>6472.31484</v>
          </cell>
        </row>
        <row r="14667">
          <cell r="A14667" t="str">
            <v>G-962-1129</v>
          </cell>
          <cell r="B14667" t="str">
            <v>L7042GL (NON-CSA) EXT. HARNESS UPGRADE KIT</v>
          </cell>
          <cell r="C14667">
            <v>9010</v>
          </cell>
          <cell r="D14667">
            <v>12871.43</v>
          </cell>
          <cell r="E14667">
            <v>4872.75324</v>
          </cell>
        </row>
        <row r="14668">
          <cell r="A14668" t="str">
            <v>G-962-1130</v>
          </cell>
          <cell r="B14668" t="str">
            <v>L7042GSI S2 EXT. HARNESS UPGRADE KIT</v>
          </cell>
          <cell r="C14668">
            <v>8633</v>
          </cell>
          <cell r="D14668">
            <v>12332.86</v>
          </cell>
          <cell r="E14668">
            <v>4882.2380400000002</v>
          </cell>
        </row>
        <row r="14669">
          <cell r="A14669" t="str">
            <v>G-962-1141</v>
          </cell>
          <cell r="B14669" t="str">
            <v>VHP 12 CYL ESM KIT USED W/AFR2</v>
          </cell>
          <cell r="C14669">
            <v>25000</v>
          </cell>
          <cell r="D14669">
            <v>35714.29</v>
          </cell>
          <cell r="E14669">
            <v>13989.96255</v>
          </cell>
        </row>
        <row r="14670">
          <cell r="A14670" t="str">
            <v>G-962-1142</v>
          </cell>
          <cell r="B14670" t="str">
            <v>VHP 12 CYL ESM W/AFR2 BUILT AFTER TO 11MAR00</v>
          </cell>
          <cell r="C14670">
            <v>21243.24</v>
          </cell>
          <cell r="D14670">
            <v>30347.49</v>
          </cell>
          <cell r="E14670">
            <v>8428.0630500000007</v>
          </cell>
        </row>
        <row r="14671">
          <cell r="A14671" t="str">
            <v>G-962-1143</v>
          </cell>
          <cell r="B14671" t="str">
            <v>KIT, MOONEY TO FISHER CONVERSION</v>
          </cell>
          <cell r="C14671">
            <v>2931.14</v>
          </cell>
          <cell r="D14671">
            <v>4187.34</v>
          </cell>
          <cell r="E14671">
            <v>1465.8852199999999</v>
          </cell>
        </row>
        <row r="14672">
          <cell r="A14672" t="str">
            <v>G-962-1144</v>
          </cell>
          <cell r="B14672" t="str">
            <v>KIT, MOONEY TO FISHER CONVERSION</v>
          </cell>
          <cell r="C14672">
            <v>6853.06</v>
          </cell>
          <cell r="D14672">
            <v>9790.09</v>
          </cell>
          <cell r="E14672">
            <v>1917.40319</v>
          </cell>
        </row>
        <row r="14673">
          <cell r="A14673" t="str">
            <v>G-962-1145</v>
          </cell>
          <cell r="B14673" t="str">
            <v>KIT, MOONEY TO FISHER CONVERSION</v>
          </cell>
          <cell r="C14673">
            <v>3133.66</v>
          </cell>
          <cell r="D14673">
            <v>4476.66</v>
          </cell>
          <cell r="E14673">
            <v>1627.8357699999999</v>
          </cell>
        </row>
        <row r="14674">
          <cell r="A14674" t="str">
            <v>G-962-1146</v>
          </cell>
          <cell r="B14674" t="str">
            <v>KIT, MOONEY TO FISHER CONVERSION</v>
          </cell>
          <cell r="C14674">
            <v>5783.7</v>
          </cell>
          <cell r="D14674">
            <v>8262.43</v>
          </cell>
          <cell r="E14674">
            <v>2868.5705899999998</v>
          </cell>
        </row>
        <row r="14675">
          <cell r="A14675" t="str">
            <v>G-962-1147</v>
          </cell>
          <cell r="B14675" t="str">
            <v>KIT, MOONEY TO FISHER CONVERSION</v>
          </cell>
          <cell r="C14675">
            <v>7846.26</v>
          </cell>
          <cell r="D14675">
            <v>11208.94</v>
          </cell>
          <cell r="E14675">
            <v>3855.5747700000002</v>
          </cell>
        </row>
        <row r="14676">
          <cell r="A14676" t="str">
            <v>G-962-1148</v>
          </cell>
          <cell r="B14676" t="str">
            <v>KIT, MOONEY TO FISHER CONVERSION</v>
          </cell>
          <cell r="C14676">
            <v>6392.66</v>
          </cell>
          <cell r="D14676">
            <v>9132.3700000000008</v>
          </cell>
          <cell r="E14676">
            <v>3124.35</v>
          </cell>
        </row>
        <row r="14677">
          <cell r="A14677" t="str">
            <v>G-962-1149</v>
          </cell>
          <cell r="B14677" t="str">
            <v>KIT, MOONEY TO FISHER CONVERSION</v>
          </cell>
          <cell r="C14677">
            <v>7213.7</v>
          </cell>
          <cell r="D14677">
            <v>10305.290000000001</v>
          </cell>
          <cell r="E14677">
            <v>3511.7090899999998</v>
          </cell>
        </row>
        <row r="14678">
          <cell r="A14678" t="str">
            <v>G-962-1150</v>
          </cell>
          <cell r="B14678" t="str">
            <v>VHP GL WB CYLINDER HEAD UPGRADE KIT</v>
          </cell>
          <cell r="C14678">
            <v>635</v>
          </cell>
          <cell r="D14678">
            <v>907.14</v>
          </cell>
          <cell r="E14678">
            <v>247.47761</v>
          </cell>
        </row>
        <row r="14679">
          <cell r="A14679" t="str">
            <v>G-962-1151</v>
          </cell>
          <cell r="B14679" t="str">
            <v>KIT, VHP NON-EXTENDER AIR CLEANER</v>
          </cell>
          <cell r="C14679">
            <v>3198.5</v>
          </cell>
          <cell r="D14679">
            <v>4569.29</v>
          </cell>
          <cell r="E14679">
            <v>1773.15823</v>
          </cell>
        </row>
        <row r="14680">
          <cell r="A14680" t="str">
            <v>G-962-1152</v>
          </cell>
          <cell r="B14680" t="str">
            <v>KIT, VHP 6 CYL. ENGINE MOUNTED OIL COOLER</v>
          </cell>
          <cell r="C14680">
            <v>5000</v>
          </cell>
          <cell r="D14680">
            <v>7142.86</v>
          </cell>
          <cell r="E14680">
            <v>2855.7894900000001</v>
          </cell>
        </row>
        <row r="14681">
          <cell r="A14681" t="str">
            <v>G-962-1153</v>
          </cell>
          <cell r="B14681" t="str">
            <v>KIT, HINGED AIR CLEANERS W/STD. AIR CLEANER COVERS &amp; BREATHER CONNECTIONS</v>
          </cell>
          <cell r="C14681">
            <v>5600</v>
          </cell>
          <cell r="D14681">
            <v>8000</v>
          </cell>
          <cell r="E14681">
            <v>3740.7450800000001</v>
          </cell>
        </row>
        <row r="14682">
          <cell r="A14682" t="str">
            <v>G-962-1155</v>
          </cell>
          <cell r="B14682" t="str">
            <v>CRANKCASE, 2 PIECE TO 1 PIECE, 9390, 16-CYL</v>
          </cell>
          <cell r="C14682">
            <v>64700</v>
          </cell>
          <cell r="D14682">
            <v>92428.57</v>
          </cell>
          <cell r="E14682">
            <v>34108.185290000001</v>
          </cell>
        </row>
        <row r="14683">
          <cell r="A14683" t="str">
            <v>G-962-1157</v>
          </cell>
          <cell r="B14683" t="str">
            <v>KIT, HINGED AIR CLEANERS INERTIA SEPARATOR COVERS &amp; BREATHER CONNECTION</v>
          </cell>
          <cell r="C14683">
            <v>6400</v>
          </cell>
          <cell r="D14683">
            <v>9142.86</v>
          </cell>
          <cell r="E14683">
            <v>4305.1581200000001</v>
          </cell>
        </row>
        <row r="14684">
          <cell r="A14684" t="str">
            <v>G-962-1158</v>
          </cell>
          <cell r="B14684" t="str">
            <v>KIT, HINGED AIR CLEANER INVERTED 5.5" COVERS AND BREATHER CONNECTION</v>
          </cell>
          <cell r="C14684">
            <v>5300</v>
          </cell>
          <cell r="D14684">
            <v>7571.43</v>
          </cell>
          <cell r="E14684">
            <v>3843.8818799999999</v>
          </cell>
        </row>
        <row r="14685">
          <cell r="A14685" t="str">
            <v>G-962-1159</v>
          </cell>
          <cell r="B14685" t="str">
            <v>KIT, HINGED AIR CLEANERS INVERTED 8.0" COVERS AND BREATHER CONNECTION</v>
          </cell>
          <cell r="C14685">
            <v>6500</v>
          </cell>
          <cell r="D14685">
            <v>9285.7099999999991</v>
          </cell>
          <cell r="E14685">
            <v>4308.0130799999997</v>
          </cell>
        </row>
        <row r="14686">
          <cell r="A14686" t="str">
            <v>G-962-1160</v>
          </cell>
          <cell r="B14686" t="str">
            <v>KIT, HINGED DRAW-THRU AIR CLEANER DUCTS W/ STD. A.C. COVERS</v>
          </cell>
          <cell r="C14686">
            <v>6400</v>
          </cell>
          <cell r="D14686">
            <v>9142.86</v>
          </cell>
          <cell r="E14686">
            <v>3559.6223399999999</v>
          </cell>
        </row>
        <row r="14687">
          <cell r="A14687" t="str">
            <v>G-962-1161</v>
          </cell>
          <cell r="B14687" t="str">
            <v>KIT, HINGED DRAW-THRU AIR CLEANER DUCT W/ INERTIA SEPARATOR COVERS</v>
          </cell>
          <cell r="C14687">
            <v>7000</v>
          </cell>
          <cell r="D14687">
            <v>10000</v>
          </cell>
          <cell r="E14687">
            <v>4009.7925799999998</v>
          </cell>
        </row>
        <row r="14688">
          <cell r="A14688" t="str">
            <v>G-962-1162</v>
          </cell>
          <cell r="B14688" t="str">
            <v>P9390GSI RR180 TO RR151 TURBO UPGRADE 700-1000 RPM</v>
          </cell>
          <cell r="C14688">
            <v>44066</v>
          </cell>
          <cell r="D14688">
            <v>62951.43</v>
          </cell>
          <cell r="E14688">
            <v>34384.666140000001</v>
          </cell>
        </row>
        <row r="14689">
          <cell r="A14689" t="str">
            <v>G-962-1165</v>
          </cell>
          <cell r="B14689" t="str">
            <v>AUXILIARY WATER THERMOSTAT KIT</v>
          </cell>
          <cell r="C14689">
            <v>1308.8499999999999</v>
          </cell>
          <cell r="D14689">
            <v>1869.79</v>
          </cell>
          <cell r="E14689">
            <v>382.09257000000002</v>
          </cell>
        </row>
        <row r="14690">
          <cell r="A14690" t="str">
            <v>G-962-1500</v>
          </cell>
          <cell r="B14690" t="str">
            <v>CONVERSION</v>
          </cell>
          <cell r="C14690">
            <v>4140.76</v>
          </cell>
          <cell r="D14690">
            <v>5915.37</v>
          </cell>
          <cell r="E14690">
            <v>1160.8246899999999</v>
          </cell>
        </row>
        <row r="14691">
          <cell r="A14691" t="str">
            <v>G-962-1501</v>
          </cell>
          <cell r="B14691" t="str">
            <v>CONVERSION</v>
          </cell>
          <cell r="C14691">
            <v>4515.67</v>
          </cell>
          <cell r="D14691">
            <v>6450.96</v>
          </cell>
          <cell r="E14691">
            <v>1216.73092</v>
          </cell>
        </row>
        <row r="14692">
          <cell r="A14692" t="str">
            <v>G-962-1502</v>
          </cell>
          <cell r="B14692" t="str">
            <v>CONVERSION</v>
          </cell>
          <cell r="C14692">
            <v>4982.83</v>
          </cell>
          <cell r="D14692">
            <v>7118.33</v>
          </cell>
          <cell r="E14692">
            <v>1970.0956900000001</v>
          </cell>
        </row>
        <row r="14693">
          <cell r="A14693" t="str">
            <v>G-962-1503</v>
          </cell>
          <cell r="B14693" t="str">
            <v>CONVERSION</v>
          </cell>
          <cell r="C14693">
            <v>6470.97</v>
          </cell>
          <cell r="D14693">
            <v>9244.24</v>
          </cell>
          <cell r="E14693">
            <v>2044.70199</v>
          </cell>
        </row>
        <row r="14694">
          <cell r="A14694" t="str">
            <v>G-962-1505</v>
          </cell>
          <cell r="B14694" t="str">
            <v>CONVERSION</v>
          </cell>
          <cell r="C14694">
            <v>5705.74</v>
          </cell>
          <cell r="D14694">
            <v>8151.06</v>
          </cell>
          <cell r="E14694">
            <v>1457.8040599999999</v>
          </cell>
        </row>
        <row r="14695">
          <cell r="A14695" t="str">
            <v>G-962-1508</v>
          </cell>
          <cell r="B14695" t="str">
            <v>VHP 12 CYL. CEC CSA KIT</v>
          </cell>
          <cell r="C14695">
            <v>5055.58</v>
          </cell>
          <cell r="D14695">
            <v>7222.26</v>
          </cell>
          <cell r="E14695">
            <v>1386.4485199999999</v>
          </cell>
        </row>
        <row r="14696">
          <cell r="A14696" t="str">
            <v>G-962-1515</v>
          </cell>
          <cell r="B14696" t="str">
            <v>VGF FLANGE MOUNT COILS</v>
          </cell>
          <cell r="C14696">
            <v>632</v>
          </cell>
          <cell r="D14696">
            <v>902.86</v>
          </cell>
          <cell r="E14696">
            <v>237.11223000000001</v>
          </cell>
        </row>
        <row r="14697">
          <cell r="A14697" t="str">
            <v>G-962-1518</v>
          </cell>
          <cell r="B14697" t="str">
            <v>SHIELDED CEC 12CYL VHP G,GSI</v>
          </cell>
          <cell r="C14697">
            <v>14780.98</v>
          </cell>
          <cell r="D14697">
            <v>21115.69</v>
          </cell>
          <cell r="E14697">
            <v>6611.6161599999996</v>
          </cell>
        </row>
        <row r="14698">
          <cell r="A14698" t="str">
            <v>G-962-1525</v>
          </cell>
          <cell r="B14698" t="str">
            <v>CEC AFM CONVERSION KIT</v>
          </cell>
          <cell r="C14698">
            <v>20991.71</v>
          </cell>
          <cell r="D14698">
            <v>29988.16</v>
          </cell>
          <cell r="E14698">
            <v>5670.6423599999998</v>
          </cell>
        </row>
        <row r="14699">
          <cell r="A14699" t="str">
            <v>G-962-1526</v>
          </cell>
          <cell r="B14699" t="str">
            <v>CEC AFM CONVERSION KIT</v>
          </cell>
          <cell r="C14699">
            <v>19530.419999999998</v>
          </cell>
          <cell r="D14699">
            <v>27900.6</v>
          </cell>
          <cell r="E14699">
            <v>6915.1556200000005</v>
          </cell>
        </row>
        <row r="14700">
          <cell r="A14700" t="str">
            <v>G-962-1529</v>
          </cell>
          <cell r="B14700" t="str">
            <v>AFM CEC FOR VHP V W/FISHER 99</v>
          </cell>
          <cell r="C14700">
            <v>32328.34</v>
          </cell>
          <cell r="D14700">
            <v>46183.34</v>
          </cell>
          <cell r="E14700">
            <v>9763.3357599999999</v>
          </cell>
        </row>
        <row r="14701">
          <cell r="A14701" t="str">
            <v>G-962-1533</v>
          </cell>
          <cell r="B14701" t="str">
            <v>VGF AFM KIT</v>
          </cell>
          <cell r="C14701">
            <v>22685.31</v>
          </cell>
          <cell r="D14701">
            <v>32407.59</v>
          </cell>
          <cell r="E14701">
            <v>7886.5477799999999</v>
          </cell>
        </row>
        <row r="14702">
          <cell r="A14702" t="str">
            <v>G-962-1552</v>
          </cell>
          <cell r="B14702" t="str">
            <v>DSM CONVERSION KIT</v>
          </cell>
          <cell r="C14702">
            <v>9995.92</v>
          </cell>
          <cell r="D14702">
            <v>14279.89</v>
          </cell>
          <cell r="E14702">
            <v>2986.35806</v>
          </cell>
        </row>
        <row r="14703">
          <cell r="A14703" t="str">
            <v>G-962-1553</v>
          </cell>
          <cell r="B14703" t="str">
            <v>DSM CONVERSION KIT</v>
          </cell>
          <cell r="C14703">
            <v>13438.49</v>
          </cell>
          <cell r="D14703">
            <v>19197.84</v>
          </cell>
          <cell r="E14703">
            <v>3382.1362199999999</v>
          </cell>
        </row>
        <row r="14704">
          <cell r="A14704" t="str">
            <v>G-962-1556</v>
          </cell>
          <cell r="B14704" t="str">
            <v>DSM CONVERSION KIT</v>
          </cell>
          <cell r="C14704">
            <v>11053.77</v>
          </cell>
          <cell r="D14704">
            <v>15791.1</v>
          </cell>
          <cell r="E14704">
            <v>3382.1362199999999</v>
          </cell>
        </row>
        <row r="14705">
          <cell r="A14705" t="str">
            <v>G-962-1557</v>
          </cell>
          <cell r="B14705" t="str">
            <v>DSM 8LAT27GL</v>
          </cell>
          <cell r="C14705">
            <v>9957.32</v>
          </cell>
          <cell r="D14705">
            <v>14224.74</v>
          </cell>
          <cell r="E14705">
            <v>3020.99494</v>
          </cell>
        </row>
        <row r="14706">
          <cell r="A14706" t="str">
            <v>G-962-1558</v>
          </cell>
          <cell r="B14706" t="str">
            <v>16 CYL VHP G,GSI DSM</v>
          </cell>
          <cell r="C14706">
            <v>14881.08</v>
          </cell>
          <cell r="D14706">
            <v>21258.69</v>
          </cell>
          <cell r="E14706">
            <v>4134.4977799999997</v>
          </cell>
        </row>
        <row r="14707">
          <cell r="A14707" t="str">
            <v>G-962-1565</v>
          </cell>
          <cell r="B14707" t="str">
            <v>DSM 7042GL</v>
          </cell>
          <cell r="C14707">
            <v>13021.48</v>
          </cell>
          <cell r="D14707">
            <v>18602.11</v>
          </cell>
          <cell r="E14707">
            <v>3321.7746200000001</v>
          </cell>
        </row>
        <row r="14708">
          <cell r="A14708" t="str">
            <v>G-962-1579</v>
          </cell>
          <cell r="B14708" t="str">
            <v>TCM 2 UPGRADE KIT 12V-AT27GL</v>
          </cell>
          <cell r="C14708">
            <v>22070</v>
          </cell>
          <cell r="D14708">
            <v>31528.57</v>
          </cell>
          <cell r="E14708">
            <v>5708.9395999999997</v>
          </cell>
        </row>
        <row r="14709">
          <cell r="A14709" t="str">
            <v>G-962-1580</v>
          </cell>
          <cell r="B14709" t="str">
            <v>TCMII ACTUATORS AND LINKAGES</v>
          </cell>
          <cell r="C14709">
            <v>3352</v>
          </cell>
          <cell r="D14709">
            <v>4788.57</v>
          </cell>
          <cell r="E14709">
            <v>1906.4161099999999</v>
          </cell>
        </row>
        <row r="14710">
          <cell r="A14710" t="str">
            <v>G-962-1585</v>
          </cell>
          <cell r="B14710" t="str">
            <v>TCM2 RETROFIT KIT AT25</v>
          </cell>
          <cell r="C14710">
            <v>18215</v>
          </cell>
          <cell r="D14710">
            <v>26021.43</v>
          </cell>
          <cell r="E14710">
            <v>6871.7740000000003</v>
          </cell>
        </row>
        <row r="14711">
          <cell r="A14711" t="str">
            <v>G-962-1600</v>
          </cell>
          <cell r="B14711" t="str">
            <v>CENTRIFUGE CLEANING KIT</v>
          </cell>
          <cell r="C14711">
            <v>62.62</v>
          </cell>
          <cell r="D14711">
            <v>89.46</v>
          </cell>
          <cell r="E14711">
            <v>21.736000000000001</v>
          </cell>
        </row>
        <row r="14712">
          <cell r="A14712" t="str">
            <v>G-962-1601</v>
          </cell>
          <cell r="B14712" t="str">
            <v>MICROSPIN OIL FILTER SYSTEM</v>
          </cell>
          <cell r="C14712">
            <v>5098</v>
          </cell>
          <cell r="D14712">
            <v>7282.86</v>
          </cell>
          <cell r="E14712">
            <v>2152.6112800000001</v>
          </cell>
        </row>
        <row r="14713">
          <cell r="A14713" t="str">
            <v>G-962-1602</v>
          </cell>
          <cell r="B14713" t="str">
            <v>MICROSPIN OIL FILTER SYSTEM</v>
          </cell>
          <cell r="C14713">
            <v>7049</v>
          </cell>
          <cell r="D14713">
            <v>10070</v>
          </cell>
          <cell r="E14713">
            <v>2994.6992799999998</v>
          </cell>
        </row>
        <row r="14714">
          <cell r="A14714" t="str">
            <v>G-962-1603</v>
          </cell>
          <cell r="B14714" t="str">
            <v>MICROSPIN OIL FILTER SYSTEM</v>
          </cell>
          <cell r="C14714">
            <v>9284</v>
          </cell>
          <cell r="D14714">
            <v>13262.86</v>
          </cell>
          <cell r="E14714">
            <v>4025.4335799999999</v>
          </cell>
        </row>
        <row r="14715">
          <cell r="A14715" t="str">
            <v>G-962-1604</v>
          </cell>
          <cell r="B14715" t="str">
            <v>MICROSPIN OIL FILTER SYSTEM</v>
          </cell>
          <cell r="C14715">
            <v>9194</v>
          </cell>
          <cell r="D14715">
            <v>13134.29</v>
          </cell>
          <cell r="E14715">
            <v>4492.9616699999997</v>
          </cell>
        </row>
        <row r="14716">
          <cell r="A14716" t="str">
            <v>G-962-1606</v>
          </cell>
          <cell r="B14716" t="str">
            <v>MICROSPIN OIL FILTER SYSTEM</v>
          </cell>
          <cell r="C14716">
            <v>4286</v>
          </cell>
          <cell r="D14716">
            <v>6122.86</v>
          </cell>
          <cell r="E14716">
            <v>1778.83528</v>
          </cell>
        </row>
        <row r="14717">
          <cell r="A14717" t="str">
            <v>G-962-1607</v>
          </cell>
          <cell r="B14717" t="str">
            <v>VGF INLINE MICROSPIN</v>
          </cell>
          <cell r="C14717">
            <v>4828</v>
          </cell>
          <cell r="D14717">
            <v>6897.14</v>
          </cell>
          <cell r="E14717">
            <v>2818.9153999999999</v>
          </cell>
        </row>
        <row r="14718">
          <cell r="A14718" t="str">
            <v>G-962-1620</v>
          </cell>
          <cell r="B14718" t="str">
            <v>MAINTAINENCE KIT FOR 489300</v>
          </cell>
          <cell r="C14718">
            <v>79.790000000000006</v>
          </cell>
          <cell r="D14718">
            <v>113.99</v>
          </cell>
          <cell r="E14718">
            <v>15.704000000000001</v>
          </cell>
        </row>
        <row r="14719">
          <cell r="A14719" t="str">
            <v>G-962-1621</v>
          </cell>
          <cell r="B14719" t="str">
            <v>O RING KIT FOR 489325</v>
          </cell>
          <cell r="C14719">
            <v>8.33</v>
          </cell>
          <cell r="D14719">
            <v>11.9</v>
          </cell>
          <cell r="E14719">
            <v>4.42</v>
          </cell>
        </row>
        <row r="14720">
          <cell r="A14720" t="str">
            <v>G-962-276</v>
          </cell>
          <cell r="B14720" t="str">
            <v>CONVERSION</v>
          </cell>
          <cell r="C14720">
            <v>1315.98</v>
          </cell>
          <cell r="D14720">
            <v>1879.97</v>
          </cell>
          <cell r="E14720">
            <v>580.64354000000003</v>
          </cell>
        </row>
        <row r="14721">
          <cell r="A14721" t="str">
            <v>G-962-282</v>
          </cell>
          <cell r="B14721" t="str">
            <v>CONVERSION</v>
          </cell>
          <cell r="C14721">
            <v>640.79</v>
          </cell>
          <cell r="D14721">
            <v>915.41</v>
          </cell>
          <cell r="E14721">
            <v>328.43995000000001</v>
          </cell>
        </row>
        <row r="14722">
          <cell r="A14722" t="str">
            <v>G-962-291</v>
          </cell>
          <cell r="B14722" t="str">
            <v>CONVERSION</v>
          </cell>
          <cell r="C14722">
            <v>4474</v>
          </cell>
          <cell r="D14722">
            <v>6391.43</v>
          </cell>
          <cell r="E14722">
            <v>1667.09301</v>
          </cell>
        </row>
        <row r="14723">
          <cell r="A14723" t="str">
            <v>G-962-292</v>
          </cell>
          <cell r="B14723" t="str">
            <v>CONVERSION</v>
          </cell>
          <cell r="C14723">
            <v>2753.84</v>
          </cell>
          <cell r="D14723">
            <v>3934.06</v>
          </cell>
          <cell r="E14723">
            <v>1045.4752800000001</v>
          </cell>
        </row>
        <row r="14724">
          <cell r="A14724" t="str">
            <v>G-962-294</v>
          </cell>
          <cell r="B14724" t="str">
            <v>CONVERSION</v>
          </cell>
          <cell r="C14724">
            <v>3234.57</v>
          </cell>
          <cell r="D14724">
            <v>4620.8100000000004</v>
          </cell>
          <cell r="E14724">
            <v>1338.90939</v>
          </cell>
        </row>
        <row r="14725">
          <cell r="A14725" t="str">
            <v>G-962-310</v>
          </cell>
          <cell r="B14725" t="str">
            <v>CONVERSION</v>
          </cell>
          <cell r="C14725">
            <v>645.32000000000005</v>
          </cell>
          <cell r="D14725">
            <v>921.89</v>
          </cell>
          <cell r="E14725">
            <v>257.01477</v>
          </cell>
        </row>
        <row r="14726">
          <cell r="A14726" t="str">
            <v>G-962-321</v>
          </cell>
          <cell r="B14726" t="str">
            <v>CONVERSION</v>
          </cell>
          <cell r="C14726">
            <v>3879.48</v>
          </cell>
          <cell r="D14726">
            <v>5542.11</v>
          </cell>
          <cell r="E14726">
            <v>2191.05134</v>
          </cell>
        </row>
        <row r="14727">
          <cell r="A14727" t="str">
            <v>G-962-324</v>
          </cell>
          <cell r="B14727" t="str">
            <v>CONVERSION</v>
          </cell>
          <cell r="C14727">
            <v>4184.1899999999996</v>
          </cell>
          <cell r="D14727">
            <v>5977.41</v>
          </cell>
          <cell r="E14727">
            <v>2493.9527800000001</v>
          </cell>
        </row>
        <row r="14728">
          <cell r="A14728" t="str">
            <v>G-962-365</v>
          </cell>
          <cell r="B14728" t="str">
            <v>CONVERSION</v>
          </cell>
          <cell r="C14728">
            <v>5271.16</v>
          </cell>
          <cell r="D14728">
            <v>7530.23</v>
          </cell>
          <cell r="E14728">
            <v>3535.1840900000002</v>
          </cell>
        </row>
        <row r="14729">
          <cell r="A14729" t="str">
            <v>G-962-366</v>
          </cell>
          <cell r="B14729" t="str">
            <v>CONVERSION</v>
          </cell>
          <cell r="C14729">
            <v>7728.76</v>
          </cell>
          <cell r="D14729">
            <v>11041.09</v>
          </cell>
          <cell r="E14729">
            <v>3175.1463399999998</v>
          </cell>
        </row>
        <row r="14730">
          <cell r="A14730" t="str">
            <v>G-962-399</v>
          </cell>
          <cell r="B14730" t="str">
            <v>OIL PUMP CONVERSION KIT</v>
          </cell>
          <cell r="C14730">
            <v>5059.1400000000003</v>
          </cell>
          <cell r="D14730">
            <v>7227.34</v>
          </cell>
          <cell r="E14730">
            <v>1459.6744900000001</v>
          </cell>
        </row>
        <row r="14731">
          <cell r="A14731" t="str">
            <v>G-962-400</v>
          </cell>
          <cell r="B14731" t="str">
            <v>OIL PUMP CONVERSION KIT</v>
          </cell>
          <cell r="C14731">
            <v>5256.39</v>
          </cell>
          <cell r="D14731">
            <v>7509.13</v>
          </cell>
          <cell r="E14731">
            <v>1638.37634</v>
          </cell>
        </row>
        <row r="14732">
          <cell r="A14732" t="str">
            <v>G-962-401</v>
          </cell>
          <cell r="B14732" t="str">
            <v>OIL PUMP CONVERSION KIT</v>
          </cell>
          <cell r="C14732">
            <v>5239.34</v>
          </cell>
          <cell r="D14732">
            <v>7484.77</v>
          </cell>
          <cell r="E14732">
            <v>1620.7806499999999</v>
          </cell>
        </row>
        <row r="14733">
          <cell r="A14733" t="str">
            <v>G-962-402</v>
          </cell>
          <cell r="B14733" t="str">
            <v>OIL PUMP CONVERSION KIT</v>
          </cell>
          <cell r="C14733">
            <v>4905.8</v>
          </cell>
          <cell r="D14733">
            <v>7008.29</v>
          </cell>
          <cell r="E14733">
            <v>1374.248</v>
          </cell>
        </row>
        <row r="14734">
          <cell r="A14734" t="str">
            <v>G-962-403</v>
          </cell>
          <cell r="B14734" t="str">
            <v>OIL PUMP CONVERSION KIT</v>
          </cell>
          <cell r="C14734">
            <v>4855.3500000000004</v>
          </cell>
          <cell r="D14734">
            <v>6936.21</v>
          </cell>
          <cell r="E14734">
            <v>1440.82537</v>
          </cell>
        </row>
        <row r="14735">
          <cell r="A14735" t="str">
            <v>G-962-406</v>
          </cell>
          <cell r="B14735" t="str">
            <v>C'CASE EJECTOR BREATHER CONV.</v>
          </cell>
          <cell r="C14735">
            <v>3025.89</v>
          </cell>
          <cell r="D14735">
            <v>4322.7</v>
          </cell>
          <cell r="E14735">
            <v>1592.8899699999999</v>
          </cell>
        </row>
        <row r="14736">
          <cell r="A14736" t="str">
            <v>G-962-407</v>
          </cell>
          <cell r="B14736" t="str">
            <v>C'CASE BREATHER EJECTOR CONV.</v>
          </cell>
          <cell r="C14736">
            <v>3237.94</v>
          </cell>
          <cell r="D14736">
            <v>4625.63</v>
          </cell>
          <cell r="E14736">
            <v>1790.24739</v>
          </cell>
        </row>
        <row r="14737">
          <cell r="A14737" t="str">
            <v>G-962-408</v>
          </cell>
          <cell r="B14737" t="str">
            <v>EXHAUST THERMOCOUPLE KIT</v>
          </cell>
          <cell r="C14737">
            <v>11772.66</v>
          </cell>
          <cell r="D14737">
            <v>16818.09</v>
          </cell>
          <cell r="E14737">
            <v>5594.5294000000004</v>
          </cell>
        </row>
        <row r="14738">
          <cell r="A14738" t="str">
            <v>G-962-409</v>
          </cell>
          <cell r="B14738" t="str">
            <v>ELECTRC MAIN BRG THERMOCPL KIT</v>
          </cell>
          <cell r="C14738">
            <v>1198.8399999999999</v>
          </cell>
          <cell r="D14738">
            <v>1712.63</v>
          </cell>
          <cell r="E14738">
            <v>599.04178000000002</v>
          </cell>
        </row>
        <row r="14739">
          <cell r="A14739" t="str">
            <v>G-962-411</v>
          </cell>
          <cell r="B14739" t="str">
            <v>ELECTRC MAIN BRG TEMP SENSING</v>
          </cell>
          <cell r="C14739">
            <v>1928.92</v>
          </cell>
          <cell r="D14739">
            <v>2755.6</v>
          </cell>
          <cell r="E14739">
            <v>941.58513000000005</v>
          </cell>
        </row>
        <row r="14740">
          <cell r="A14740" t="str">
            <v>G-962-413</v>
          </cell>
          <cell r="B14740" t="str">
            <v>MAIN BRG. TEMP. SENSOR KIT</v>
          </cell>
          <cell r="C14740">
            <v>1061.27</v>
          </cell>
          <cell r="D14740">
            <v>1516.1</v>
          </cell>
          <cell r="E14740">
            <v>679.68579</v>
          </cell>
        </row>
        <row r="14741">
          <cell r="A14741" t="str">
            <v>G-962-416</v>
          </cell>
          <cell r="B14741" t="str">
            <v>EXHAUST THERMOCOUPLE CONV. KIT</v>
          </cell>
          <cell r="C14741">
            <v>1320.41</v>
          </cell>
          <cell r="D14741">
            <v>1886.3</v>
          </cell>
          <cell r="E14741">
            <v>985.58186999999998</v>
          </cell>
        </row>
        <row r="14742">
          <cell r="A14742" t="str">
            <v>G-962-417</v>
          </cell>
          <cell r="B14742" t="str">
            <v>EXHAUST THERMOCOUPLE CONV. KIT</v>
          </cell>
          <cell r="C14742">
            <v>1917.59</v>
          </cell>
          <cell r="D14742">
            <v>2739.41</v>
          </cell>
          <cell r="E14742">
            <v>1198.84087</v>
          </cell>
        </row>
        <row r="14743">
          <cell r="A14743" t="str">
            <v>G-962-430</v>
          </cell>
          <cell r="B14743" t="str">
            <v>L7042GL TO GSI CONVERSION</v>
          </cell>
          <cell r="C14743">
            <v>69212</v>
          </cell>
          <cell r="D14743">
            <v>98874.29</v>
          </cell>
          <cell r="E14743">
            <v>28643.119739999998</v>
          </cell>
        </row>
        <row r="14744">
          <cell r="A14744" t="str">
            <v>G-962-432</v>
          </cell>
          <cell r="B14744" t="str">
            <v>CSA IGNITION UPGRADE KIT</v>
          </cell>
          <cell r="C14744">
            <v>815.71</v>
          </cell>
          <cell r="D14744">
            <v>1165.3</v>
          </cell>
          <cell r="E14744">
            <v>263.59690999999998</v>
          </cell>
        </row>
        <row r="14745">
          <cell r="A14745" t="str">
            <v>G-962-445</v>
          </cell>
          <cell r="B14745" t="str">
            <v>F18GL LCR CONVERSION</v>
          </cell>
          <cell r="C14745">
            <v>3014.72</v>
          </cell>
          <cell r="D14745">
            <v>4306.74</v>
          </cell>
          <cell r="E14745">
            <v>1561.89984</v>
          </cell>
        </row>
        <row r="14746">
          <cell r="A14746" t="str">
            <v>G-962-446</v>
          </cell>
          <cell r="B14746" t="str">
            <v>H24GL LCR CONVERSION</v>
          </cell>
          <cell r="C14746">
            <v>4498.8900000000003</v>
          </cell>
          <cell r="D14746">
            <v>6426.99</v>
          </cell>
          <cell r="E14746">
            <v>2491.6598399999998</v>
          </cell>
        </row>
        <row r="14747">
          <cell r="A14747" t="str">
            <v>G-962-452</v>
          </cell>
          <cell r="B14747" t="str">
            <v>F18 BREATHER UPGRADE</v>
          </cell>
          <cell r="C14747">
            <v>1343</v>
          </cell>
          <cell r="D14747">
            <v>1918.57</v>
          </cell>
          <cell r="E14747">
            <v>809.54898000000003</v>
          </cell>
        </row>
        <row r="14748">
          <cell r="A14748" t="str">
            <v>G-962-453</v>
          </cell>
          <cell r="B14748" t="str">
            <v>H24 BREATHER UPGRADE</v>
          </cell>
          <cell r="C14748">
            <v>2122.9299999999998</v>
          </cell>
          <cell r="D14748">
            <v>3032.76</v>
          </cell>
          <cell r="E14748">
            <v>1222.9500499999999</v>
          </cell>
        </row>
        <row r="14749">
          <cell r="A14749" t="str">
            <v>G-962-470</v>
          </cell>
          <cell r="B14749" t="str">
            <v>HYDROSTATIC VIB DAMP GSKT KIT</v>
          </cell>
          <cell r="C14749">
            <v>1276.71</v>
          </cell>
          <cell r="D14749">
            <v>1823.87</v>
          </cell>
          <cell r="E14749">
            <v>344.25653</v>
          </cell>
        </row>
        <row r="14750">
          <cell r="A14750" t="str">
            <v>G-962-485</v>
          </cell>
          <cell r="B14750" t="str">
            <v>ESM DISPLAY PANEL</v>
          </cell>
          <cell r="C14750">
            <v>633.66</v>
          </cell>
          <cell r="D14750">
            <v>905.23</v>
          </cell>
          <cell r="E14750">
            <v>364.49919999999997</v>
          </cell>
        </row>
        <row r="14751">
          <cell r="A14751" t="str">
            <v>G-962-487</v>
          </cell>
          <cell r="B14751" t="str">
            <v>KIT,SPIN-ON OIL FILTER UPGRADE</v>
          </cell>
          <cell r="C14751">
            <v>3600.78</v>
          </cell>
          <cell r="D14751">
            <v>5143.97</v>
          </cell>
          <cell r="E14751">
            <v>1095.6180300000001</v>
          </cell>
        </row>
        <row r="14752">
          <cell r="A14752" t="str">
            <v>G-962-488</v>
          </cell>
          <cell r="B14752" t="str">
            <v>KIT, BLOWTHRU A.C. UPGRD 1BANK</v>
          </cell>
          <cell r="C14752">
            <v>569.52</v>
          </cell>
          <cell r="D14752">
            <v>813.6</v>
          </cell>
          <cell r="E14752">
            <v>373.42982000000001</v>
          </cell>
        </row>
        <row r="14753">
          <cell r="A14753" t="str">
            <v>G-962-489</v>
          </cell>
          <cell r="B14753" t="str">
            <v>KIT,DRAWTHRU A.C. UPGRD 1BANK</v>
          </cell>
          <cell r="C14753">
            <v>534.16999999999996</v>
          </cell>
          <cell r="D14753">
            <v>763.1</v>
          </cell>
          <cell r="E14753">
            <v>354.85541999999998</v>
          </cell>
        </row>
        <row r="14754">
          <cell r="A14754" t="str">
            <v>G-962-493</v>
          </cell>
          <cell r="B14754" t="str">
            <v>DEEP PAN CONVERSION</v>
          </cell>
          <cell r="C14754">
            <v>8289.24</v>
          </cell>
          <cell r="D14754">
            <v>11841.77</v>
          </cell>
          <cell r="E14754">
            <v>6354.8322699999999</v>
          </cell>
        </row>
        <row r="14755">
          <cell r="A14755" t="str">
            <v>G-962-497</v>
          </cell>
          <cell r="B14755" t="str">
            <v>KIT, INERTIASEPA.C. UPGRD1BANK</v>
          </cell>
          <cell r="C14755">
            <v>2161.23</v>
          </cell>
          <cell r="D14755">
            <v>3087.47</v>
          </cell>
          <cell r="E14755">
            <v>736.78294000000005</v>
          </cell>
        </row>
        <row r="14756">
          <cell r="A14756" t="str">
            <v>G-962-501</v>
          </cell>
          <cell r="B14756" t="str">
            <v>SERVICE KIT, OIL COOLER</v>
          </cell>
          <cell r="C14756">
            <v>2480.08</v>
          </cell>
          <cell r="D14756">
            <v>3542.97</v>
          </cell>
          <cell r="E14756">
            <v>1319.9557400000001</v>
          </cell>
        </row>
        <row r="14757">
          <cell r="A14757" t="str">
            <v>G-962-502</v>
          </cell>
          <cell r="B14757" t="str">
            <v>SERVICE KIT, OIL COOLER W/5005</v>
          </cell>
          <cell r="C14757">
            <v>1992.31</v>
          </cell>
          <cell r="D14757">
            <v>2846.16</v>
          </cell>
          <cell r="E14757">
            <v>1079.8249499999999</v>
          </cell>
        </row>
        <row r="14758">
          <cell r="A14758" t="str">
            <v>G-962-503</v>
          </cell>
          <cell r="B14758" t="str">
            <v>VHP-12 GSI RETROFIT KIT</v>
          </cell>
          <cell r="C14758">
            <v>2546.6</v>
          </cell>
          <cell r="D14758">
            <v>3638</v>
          </cell>
          <cell r="E14758">
            <v>1232.5356099999999</v>
          </cell>
        </row>
        <row r="14759">
          <cell r="A14759" t="str">
            <v>G-962-504</v>
          </cell>
          <cell r="B14759" t="str">
            <v>ESM RETROFIT KIT VHP 12 GSI AS</v>
          </cell>
          <cell r="C14759">
            <v>20000</v>
          </cell>
          <cell r="D14759">
            <v>28571.43</v>
          </cell>
          <cell r="E14759">
            <v>10550.963540000001</v>
          </cell>
        </row>
        <row r="14760">
          <cell r="A14760" t="str">
            <v>G-962-506</v>
          </cell>
          <cell r="B14760" t="str">
            <v>AUX, PUMP RETRO KIT</v>
          </cell>
          <cell r="C14760">
            <v>704.63</v>
          </cell>
          <cell r="D14760">
            <v>1006.61</v>
          </cell>
          <cell r="E14760">
            <v>341.50772999999998</v>
          </cell>
        </row>
        <row r="14761">
          <cell r="A14761" t="str">
            <v>G-962-508</v>
          </cell>
          <cell r="B14761" t="str">
            <v>ESM CONVERSION KIT FOR L7042GL</v>
          </cell>
          <cell r="C14761">
            <v>20000</v>
          </cell>
          <cell r="D14761">
            <v>28571.43</v>
          </cell>
          <cell r="E14761">
            <v>12574.346530000001</v>
          </cell>
        </row>
        <row r="14762">
          <cell r="A14762" t="str">
            <v>G-962-510</v>
          </cell>
          <cell r="B14762" t="str">
            <v>OIL PICKUP SERVICE KIT</v>
          </cell>
          <cell r="C14762">
            <v>1346.55</v>
          </cell>
          <cell r="D14762">
            <v>1923.64</v>
          </cell>
          <cell r="E14762">
            <v>567.39541999999994</v>
          </cell>
        </row>
        <row r="14763">
          <cell r="A14763" t="str">
            <v>G-962-511</v>
          </cell>
          <cell r="B14763" t="str">
            <v>OIL FILTER BYPASS</v>
          </cell>
          <cell r="C14763">
            <v>23342.86</v>
          </cell>
          <cell r="D14763">
            <v>33346.94</v>
          </cell>
          <cell r="E14763">
            <v>9352.1372800000008</v>
          </cell>
        </row>
        <row r="14764">
          <cell r="A14764" t="str">
            <v>G-962-514</v>
          </cell>
          <cell r="B14764" t="str">
            <v>CENTER EXHAUST MANIFOLD VENTING - P9390GSI</v>
          </cell>
          <cell r="C14764">
            <v>684.08</v>
          </cell>
          <cell r="D14764">
            <v>977.26</v>
          </cell>
          <cell r="E14764">
            <v>458.09987999999998</v>
          </cell>
        </row>
        <row r="14765">
          <cell r="A14765" t="str">
            <v>G-962-515</v>
          </cell>
          <cell r="B14765" t="str">
            <v>CENTER EXHAUST MANIFOLD VENTING - P9390GL</v>
          </cell>
          <cell r="C14765">
            <v>109.63</v>
          </cell>
          <cell r="D14765">
            <v>156.61000000000001</v>
          </cell>
          <cell r="E14765">
            <v>55.335799999999999</v>
          </cell>
        </row>
        <row r="14766">
          <cell r="A14766" t="str">
            <v>G-962-517</v>
          </cell>
          <cell r="B14766" t="str">
            <v>EXHAUST INSULATION RETROFIT KIT FOR VHP 12 CYL.</v>
          </cell>
          <cell r="C14766">
            <v>11570.1</v>
          </cell>
          <cell r="D14766">
            <v>16528.71</v>
          </cell>
          <cell r="E14766">
            <v>5621.1469299999999</v>
          </cell>
        </row>
        <row r="14767">
          <cell r="A14767" t="str">
            <v>G-962-518</v>
          </cell>
          <cell r="B14767" t="str">
            <v>VALVE TAPPET LUBE OIL UPDATE</v>
          </cell>
          <cell r="C14767">
            <v>5727.71</v>
          </cell>
          <cell r="D14767">
            <v>8182.44</v>
          </cell>
          <cell r="E14767">
            <v>1193.7673</v>
          </cell>
        </row>
        <row r="14768">
          <cell r="A14768" t="str">
            <v>G-962-520</v>
          </cell>
          <cell r="B14768" t="str">
            <v>KIT, FRONT END GASKET</v>
          </cell>
          <cell r="C14768">
            <v>228.81</v>
          </cell>
          <cell r="D14768">
            <v>326.87</v>
          </cell>
          <cell r="E14768">
            <v>75.192520000000002</v>
          </cell>
        </row>
        <row r="14769">
          <cell r="A14769" t="str">
            <v>G-962-523</v>
          </cell>
          <cell r="B14769" t="str">
            <v>MOONEY GAS REG. SERVICE KIT</v>
          </cell>
          <cell r="C14769">
            <v>453</v>
          </cell>
          <cell r="D14769">
            <v>647.14</v>
          </cell>
          <cell r="E14769">
            <v>99.702510000000004</v>
          </cell>
        </row>
        <row r="14770">
          <cell r="A14770" t="str">
            <v>G-962-525</v>
          </cell>
          <cell r="B14770" t="str">
            <v>UPGRADE KIT, TURBO ADAPTER</v>
          </cell>
          <cell r="C14770">
            <v>1896</v>
          </cell>
          <cell r="D14770">
            <v>2708.57</v>
          </cell>
          <cell r="E14770">
            <v>513.58453999999995</v>
          </cell>
        </row>
        <row r="14771">
          <cell r="A14771" t="str">
            <v>G-962-526</v>
          </cell>
          <cell r="B14771" t="str">
            <v>SERVICE KIT FOR GSI EXTENDER ONLY (FISHER REG)</v>
          </cell>
          <cell r="C14771">
            <v>19247</v>
          </cell>
          <cell r="D14771">
            <v>27495.71</v>
          </cell>
          <cell r="E14771">
            <v>6832.2831999999999</v>
          </cell>
        </row>
        <row r="14772">
          <cell r="A14772" t="str">
            <v>G-962-528</v>
          </cell>
          <cell r="B14772" t="str">
            <v>FISHER 99 CONVER KIT (GSI NON-EXTENDER)</v>
          </cell>
          <cell r="C14772">
            <v>17039.400000000001</v>
          </cell>
          <cell r="D14772">
            <v>24342</v>
          </cell>
          <cell r="E14772">
            <v>6107.1035899999997</v>
          </cell>
        </row>
        <row r="14773">
          <cell r="A14773" t="str">
            <v>G-962-530</v>
          </cell>
          <cell r="B14773" t="str">
            <v>KIT, TURBO WATER INLET</v>
          </cell>
          <cell r="C14773">
            <v>335.2</v>
          </cell>
          <cell r="D14773">
            <v>478.86</v>
          </cell>
          <cell r="E14773">
            <v>128.97636</v>
          </cell>
        </row>
        <row r="14774">
          <cell r="A14774" t="str">
            <v>G-962-533</v>
          </cell>
          <cell r="B14774" t="str">
            <v>KIT, REGULATOR CONVERSION</v>
          </cell>
          <cell r="C14774">
            <v>1923</v>
          </cell>
          <cell r="D14774">
            <v>2747.14</v>
          </cell>
          <cell r="E14774">
            <v>776.24319000000003</v>
          </cell>
        </row>
        <row r="14775">
          <cell r="A14775" t="str">
            <v>G-962-534</v>
          </cell>
          <cell r="B14775" t="str">
            <v>KIT, REGULATOR CONVERSION</v>
          </cell>
          <cell r="C14775">
            <v>3200</v>
          </cell>
          <cell r="D14775">
            <v>4571.43</v>
          </cell>
          <cell r="E14775">
            <v>1694.6093100000001</v>
          </cell>
        </row>
        <row r="14776">
          <cell r="A14776" t="str">
            <v>G-962-536</v>
          </cell>
          <cell r="B14776" t="str">
            <v>KIT, CYL. HEAD UPGRADE, S2GSI TO S4GSI</v>
          </cell>
          <cell r="C14776">
            <v>39000</v>
          </cell>
          <cell r="D14776">
            <v>55714.29</v>
          </cell>
          <cell r="E14776">
            <v>27919.720450000001</v>
          </cell>
        </row>
        <row r="14777">
          <cell r="A14777" t="str">
            <v>G-962-540</v>
          </cell>
          <cell r="B14777" t="str">
            <v>BREATHER RETROFIT, CLOSED, VHP-12 BLOW THRU, DEEP PAN</v>
          </cell>
          <cell r="C14777">
            <v>5775</v>
          </cell>
          <cell r="D14777">
            <v>8250</v>
          </cell>
          <cell r="E14777">
            <v>3238.2855500000001</v>
          </cell>
        </row>
        <row r="14778">
          <cell r="A14778" t="str">
            <v>G-962-541</v>
          </cell>
          <cell r="B14778" t="str">
            <v>BREATHER RETROFIT, CLOSED, VHP-12 BLOW THRU, SHALLOW PAN</v>
          </cell>
          <cell r="C14778">
            <v>5775</v>
          </cell>
          <cell r="D14778">
            <v>8250</v>
          </cell>
          <cell r="E14778">
            <v>3054.5226299999999</v>
          </cell>
        </row>
        <row r="14779">
          <cell r="A14779" t="str">
            <v>G-962-542</v>
          </cell>
          <cell r="B14779" t="str">
            <v>F18GL TO F18GSI CONVERSION KIT</v>
          </cell>
          <cell r="C14779">
            <v>13074.91</v>
          </cell>
          <cell r="D14779">
            <v>18678.439999999999</v>
          </cell>
          <cell r="E14779">
            <v>5340.9380700000002</v>
          </cell>
        </row>
        <row r="14780">
          <cell r="A14780" t="str">
            <v>G-962-543</v>
          </cell>
          <cell r="B14780" t="str">
            <v>KIT, 12 CYL. HEAD UPGRADE W/POWER CYL, S2GSI TO S4GSI</v>
          </cell>
          <cell r="C14780">
            <v>56000</v>
          </cell>
          <cell r="D14780">
            <v>80000</v>
          </cell>
          <cell r="E14780">
            <v>34037.12401</v>
          </cell>
        </row>
        <row r="14781">
          <cell r="A14781" t="str">
            <v>G-962-544</v>
          </cell>
          <cell r="B14781" t="str">
            <v>KIT, 6 CYL. HEAD UPGRADE, S2GSI TO S4GSI</v>
          </cell>
          <cell r="C14781">
            <v>20000</v>
          </cell>
          <cell r="D14781">
            <v>28571.428571428572</v>
          </cell>
          <cell r="E14781">
            <v>13407.97769</v>
          </cell>
        </row>
        <row r="14782">
          <cell r="A14782" t="str">
            <v>G-962-545</v>
          </cell>
          <cell r="B14782" t="str">
            <v>KIT, 6 CYL. HEAD UPGRADE W/POWER CYL, S2GSI TO S4GSI</v>
          </cell>
          <cell r="C14782">
            <v>28000</v>
          </cell>
          <cell r="D14782">
            <v>40000</v>
          </cell>
          <cell r="E14782">
            <v>16466.679469999999</v>
          </cell>
        </row>
        <row r="14783">
          <cell r="A14783" t="str">
            <v>G-962-546</v>
          </cell>
          <cell r="B14783" t="str">
            <v>KIT, DIFFERENTIAL PRESSURE SWITCH</v>
          </cell>
          <cell r="C14783">
            <v>403</v>
          </cell>
          <cell r="D14783">
            <v>575.71</v>
          </cell>
          <cell r="E14783">
            <v>253.91929999999999</v>
          </cell>
        </row>
        <row r="14784">
          <cell r="A14784" t="str">
            <v>G-962-547</v>
          </cell>
          <cell r="B14784" t="str">
            <v>KIT, DIFFERENTIAL PRESSURE SWITCH</v>
          </cell>
          <cell r="C14784">
            <v>412</v>
          </cell>
          <cell r="D14784">
            <v>588.57000000000005</v>
          </cell>
          <cell r="E14784">
            <v>240.34386000000001</v>
          </cell>
        </row>
        <row r="14785">
          <cell r="A14785" t="str">
            <v>G-962-548</v>
          </cell>
          <cell r="B14785" t="str">
            <v>KIT, DIFFERENTIAL PRESSURE SWITCH</v>
          </cell>
          <cell r="C14785">
            <v>355</v>
          </cell>
          <cell r="D14785">
            <v>507.14</v>
          </cell>
          <cell r="E14785">
            <v>221.17617999999999</v>
          </cell>
        </row>
        <row r="14786">
          <cell r="A14786" t="str">
            <v>G-962-549</v>
          </cell>
          <cell r="B14786" t="str">
            <v>KIT, DIFFERENTIAL PRESSURE SWITCH</v>
          </cell>
          <cell r="C14786">
            <v>462.47</v>
          </cell>
          <cell r="D14786">
            <v>660.67</v>
          </cell>
          <cell r="E14786">
            <v>245.73249000000001</v>
          </cell>
        </row>
        <row r="14787">
          <cell r="A14787" t="str">
            <v>G-962-550</v>
          </cell>
          <cell r="B14787" t="str">
            <v>KIT, DIFFERENTIAL PRESSURE SWITCH</v>
          </cell>
          <cell r="C14787">
            <v>520</v>
          </cell>
          <cell r="D14787">
            <v>742.86</v>
          </cell>
          <cell r="E14787">
            <v>377.12173999999999</v>
          </cell>
        </row>
        <row r="14788">
          <cell r="A14788" t="str">
            <v>G-962-551</v>
          </cell>
          <cell r="B14788" t="str">
            <v>KIT, 12 CYL. SM. BORE HEAD UPGRADE, S2GSI TO S4GSI</v>
          </cell>
          <cell r="C14788">
            <v>39000</v>
          </cell>
          <cell r="D14788">
            <v>55714.29</v>
          </cell>
          <cell r="E14788">
            <v>27936.880450000001</v>
          </cell>
        </row>
        <row r="14789">
          <cell r="A14789" t="str">
            <v>G-962-552</v>
          </cell>
          <cell r="B14789" t="str">
            <v>KIT, 12 CYL. SM. BORE HEAD UPGRADE WITH POWER CYL., S2GSI TO S4GSI</v>
          </cell>
          <cell r="C14789">
            <v>54000</v>
          </cell>
          <cell r="D14789">
            <v>77142.86</v>
          </cell>
          <cell r="E14789">
            <v>31998.700089999998</v>
          </cell>
        </row>
        <row r="14790">
          <cell r="A14790" t="str">
            <v>G-962-553</v>
          </cell>
          <cell r="B14790" t="str">
            <v>KIT, CONVERT H24GL TO H24GSI WITH REUP CYLINDER HEADS AND RODS</v>
          </cell>
          <cell r="C14790">
            <v>17997</v>
          </cell>
          <cell r="D14790">
            <v>25710</v>
          </cell>
          <cell r="E14790">
            <v>6395.1205099999997</v>
          </cell>
        </row>
        <row r="14791">
          <cell r="A14791" t="str">
            <v>G-962-555</v>
          </cell>
          <cell r="B14791" t="str">
            <v>VHP 7042GSI - TURBO OIL DRAIN CONVERSION KIT</v>
          </cell>
          <cell r="C14791">
            <v>518</v>
          </cell>
          <cell r="D14791">
            <v>740</v>
          </cell>
          <cell r="E14791">
            <v>201.7396</v>
          </cell>
        </row>
        <row r="14792">
          <cell r="A14792" t="str">
            <v>G-962-557</v>
          </cell>
          <cell r="B14792" t="str">
            <v>VHP 7042GL - TURBO DRAIN CONVERSION KIT</v>
          </cell>
          <cell r="C14792">
            <v>450</v>
          </cell>
          <cell r="D14792">
            <v>642.86</v>
          </cell>
          <cell r="E14792">
            <v>192.82714000000001</v>
          </cell>
        </row>
        <row r="14793">
          <cell r="A14793" t="str">
            <v>G-962-558</v>
          </cell>
          <cell r="B14793" t="str">
            <v>KIT, VGF INLINE GL CYL. HEAD LIFE EXTENSION</v>
          </cell>
          <cell r="C14793">
            <v>413</v>
          </cell>
          <cell r="D14793">
            <v>590</v>
          </cell>
          <cell r="E14793">
            <v>213.13918000000001</v>
          </cell>
        </row>
        <row r="14794">
          <cell r="A14794" t="str">
            <v>G-962-559</v>
          </cell>
          <cell r="B14794" t="str">
            <v>KIT, VGF INLINE GL CYL. HEAD LIFE EXTENSION</v>
          </cell>
          <cell r="C14794">
            <v>483</v>
          </cell>
          <cell r="D14794">
            <v>690</v>
          </cell>
          <cell r="E14794">
            <v>317.82141000000001</v>
          </cell>
        </row>
        <row r="14795">
          <cell r="A14795" t="str">
            <v>G-970-1007</v>
          </cell>
          <cell r="B14795" t="str">
            <v>SPECIAL KIT FOR F18GL</v>
          </cell>
          <cell r="C14795">
            <v>11794</v>
          </cell>
          <cell r="D14795">
            <v>16848.57</v>
          </cell>
          <cell r="E14795">
            <v>4453.5672100000002</v>
          </cell>
        </row>
        <row r="14796">
          <cell r="A14796" t="str">
            <v>G-970-1008</v>
          </cell>
          <cell r="B14796" t="str">
            <v>SPECIAL KIT FOR H24GL</v>
          </cell>
          <cell r="C14796">
            <v>15477</v>
          </cell>
          <cell r="D14796">
            <v>22110</v>
          </cell>
          <cell r="E14796">
            <v>5299.3334800000002</v>
          </cell>
        </row>
        <row r="14797">
          <cell r="A14797" t="str">
            <v>G-970-1107</v>
          </cell>
          <cell r="B14797" t="str">
            <v>F18 HC OVERHAUL KIT</v>
          </cell>
          <cell r="C14797">
            <v>9031.2000000000007</v>
          </cell>
          <cell r="D14797">
            <v>12901.71</v>
          </cell>
          <cell r="E14797">
            <v>4107.3218800000004</v>
          </cell>
        </row>
        <row r="14798">
          <cell r="A14798" t="str">
            <v>G-970-1108</v>
          </cell>
          <cell r="B14798" t="str">
            <v>H24 HC OVERHAUL KIT</v>
          </cell>
          <cell r="C14798">
            <v>15244.92</v>
          </cell>
          <cell r="D14798">
            <v>21778.46</v>
          </cell>
          <cell r="E14798">
            <v>5257.8602799999999</v>
          </cell>
        </row>
        <row r="14799">
          <cell r="A14799" t="str">
            <v>G-970-1207</v>
          </cell>
          <cell r="B14799" t="str">
            <v>MAJOR OVERHAUL KIT, F18GSI</v>
          </cell>
          <cell r="C14799">
            <v>12373</v>
          </cell>
          <cell r="D14799">
            <v>17675.71</v>
          </cell>
          <cell r="E14799">
            <v>4326.5817399999996</v>
          </cell>
        </row>
        <row r="14800">
          <cell r="A14800" t="str">
            <v>G-970-1208</v>
          </cell>
          <cell r="B14800" t="str">
            <v>MAJOR OVERHAUL KIT, H24GSI</v>
          </cell>
          <cell r="C14800">
            <v>13112.8</v>
          </cell>
          <cell r="D14800">
            <v>18732.57</v>
          </cell>
          <cell r="E14800">
            <v>5550.20676</v>
          </cell>
        </row>
        <row r="14801">
          <cell r="A14801" t="str">
            <v>G-971-1003</v>
          </cell>
          <cell r="B14801" t="str">
            <v>L7042 BASIC OVERHAUL</v>
          </cell>
          <cell r="C14801">
            <v>19085.22</v>
          </cell>
          <cell r="D14801">
            <v>27264.6</v>
          </cell>
          <cell r="E14801">
            <v>7115.1968299999999</v>
          </cell>
        </row>
        <row r="14802">
          <cell r="A14802" t="str">
            <v>G-971-1004</v>
          </cell>
          <cell r="B14802" t="str">
            <v>L7042 BASIC OVERHAUL</v>
          </cell>
          <cell r="C14802">
            <v>15850.4</v>
          </cell>
          <cell r="D14802">
            <v>22643.43</v>
          </cell>
          <cell r="E14802">
            <v>7094.7374300000001</v>
          </cell>
        </row>
        <row r="14803">
          <cell r="A14803" t="str">
            <v>G-971-1005</v>
          </cell>
          <cell r="B14803" t="str">
            <v>L7042 BASIC OVERHAUL</v>
          </cell>
          <cell r="C14803">
            <v>16263.2</v>
          </cell>
          <cell r="D14803">
            <v>23233.14</v>
          </cell>
          <cell r="E14803">
            <v>7260.4848300000003</v>
          </cell>
        </row>
        <row r="14804">
          <cell r="A14804" t="str">
            <v>G-971-1006</v>
          </cell>
          <cell r="B14804" t="str">
            <v>L7042 BASIC OVERHAUL</v>
          </cell>
          <cell r="C14804">
            <v>16168</v>
          </cell>
          <cell r="D14804">
            <v>23097.14</v>
          </cell>
          <cell r="E14804">
            <v>7240.0254299999997</v>
          </cell>
        </row>
        <row r="14805">
          <cell r="A14805" t="str">
            <v>G-971-1007</v>
          </cell>
          <cell r="B14805" t="str">
            <v>L7042 BASIC OVERHAUL</v>
          </cell>
          <cell r="C14805">
            <v>19036.259999999998</v>
          </cell>
          <cell r="D14805">
            <v>27194.66</v>
          </cell>
          <cell r="E14805">
            <v>7094.6126299999996</v>
          </cell>
        </row>
        <row r="14806">
          <cell r="A14806" t="str">
            <v>G-971-1008</v>
          </cell>
          <cell r="B14806" t="str">
            <v>7042GL OVERHAUL</v>
          </cell>
          <cell r="C14806">
            <v>16300.8</v>
          </cell>
          <cell r="D14806">
            <v>23286.86</v>
          </cell>
          <cell r="E14806">
            <v>8773.9466599999996</v>
          </cell>
        </row>
        <row r="14807">
          <cell r="A14807" t="str">
            <v>G-971-1009</v>
          </cell>
          <cell r="B14807" t="str">
            <v>F18G BASIC OVERHAUL</v>
          </cell>
          <cell r="C14807">
            <v>4706.3999999999996</v>
          </cell>
          <cell r="D14807">
            <v>6723.43</v>
          </cell>
          <cell r="E14807">
            <v>2319.7253599999999</v>
          </cell>
        </row>
        <row r="14808">
          <cell r="A14808" t="str">
            <v>G-971-1010</v>
          </cell>
          <cell r="B14808" t="str">
            <v>F18GL BASIC OVERHAUL 8.7CR</v>
          </cell>
          <cell r="C14808">
            <v>6611.64</v>
          </cell>
          <cell r="D14808">
            <v>9445.2000000000007</v>
          </cell>
          <cell r="E14808">
            <v>2429.4822100000001</v>
          </cell>
        </row>
        <row r="14809">
          <cell r="A14809" t="str">
            <v>G-971-1011</v>
          </cell>
          <cell r="B14809" t="str">
            <v>F18GL BASIC OVERHAUL 11.1CR</v>
          </cell>
          <cell r="C14809">
            <v>4977.6000000000004</v>
          </cell>
          <cell r="D14809">
            <v>7110.86</v>
          </cell>
          <cell r="E14809">
            <v>2398.3773099999999</v>
          </cell>
        </row>
        <row r="14810">
          <cell r="A14810" t="str">
            <v>G-971-1012</v>
          </cell>
          <cell r="B14810" t="str">
            <v>H24G BASIC OVERHAUL 11:1CR</v>
          </cell>
          <cell r="C14810">
            <v>7715.28</v>
          </cell>
          <cell r="D14810">
            <v>11021.83</v>
          </cell>
          <cell r="E14810">
            <v>3023.8951099999999</v>
          </cell>
        </row>
        <row r="14811">
          <cell r="A14811" t="str">
            <v>G-971-1013</v>
          </cell>
          <cell r="B14811" t="str">
            <v>H24GL BASIC OVERHAUL 8.7CR</v>
          </cell>
          <cell r="C14811">
            <v>8621.0400000000009</v>
          </cell>
          <cell r="D14811">
            <v>12315.77</v>
          </cell>
          <cell r="E14811">
            <v>3149.6383099999998</v>
          </cell>
        </row>
        <row r="14812">
          <cell r="A14812" t="str">
            <v>G-971-1014</v>
          </cell>
          <cell r="B14812" t="str">
            <v>H24GL BASIC OVERHAUL 11;1CR</v>
          </cell>
          <cell r="C14812">
            <v>6363.2</v>
          </cell>
          <cell r="D14812">
            <v>9090.2900000000009</v>
          </cell>
          <cell r="E14812">
            <v>3108.1651099999999</v>
          </cell>
        </row>
        <row r="14813">
          <cell r="A14813" t="str">
            <v>G-971-1015</v>
          </cell>
          <cell r="B14813" t="str">
            <v>L36GL BASIC OVERHAUL 11:1CR</v>
          </cell>
          <cell r="C14813">
            <v>8980</v>
          </cell>
          <cell r="D14813">
            <v>12828.57</v>
          </cell>
          <cell r="E14813">
            <v>4146.9568499999996</v>
          </cell>
        </row>
        <row r="14814">
          <cell r="A14814" t="str">
            <v>G-971-1017</v>
          </cell>
          <cell r="B14814" t="str">
            <v>P48GLD BASIC OVERHAUL 11:1CR</v>
          </cell>
          <cell r="C14814">
            <v>15263.28</v>
          </cell>
          <cell r="D14814">
            <v>21804.69</v>
          </cell>
          <cell r="E14814">
            <v>5485.6082200000001</v>
          </cell>
        </row>
        <row r="14815">
          <cell r="A14815" t="str">
            <v>G-971-1019</v>
          </cell>
          <cell r="B14815" t="str">
            <v>7042GL BASIC OVERHAUL</v>
          </cell>
          <cell r="C14815">
            <v>21647.33</v>
          </cell>
          <cell r="D14815">
            <v>30924.76</v>
          </cell>
          <cell r="E14815">
            <v>9677.7738599999993</v>
          </cell>
        </row>
        <row r="14816">
          <cell r="A14816" t="str">
            <v>G-971-1020</v>
          </cell>
          <cell r="B14816" t="str">
            <v>OVERHAUL KIT</v>
          </cell>
          <cell r="C14816">
            <v>5221.8</v>
          </cell>
          <cell r="D14816">
            <v>7459.71</v>
          </cell>
          <cell r="E14816">
            <v>2315.76521</v>
          </cell>
        </row>
        <row r="14817">
          <cell r="A14817" t="str">
            <v>G-971-1021</v>
          </cell>
          <cell r="B14817" t="str">
            <v>MM SUPPLEMENT KIT</v>
          </cell>
          <cell r="C14817">
            <v>4267.2</v>
          </cell>
          <cell r="D14817">
            <v>6096</v>
          </cell>
          <cell r="E14817">
            <v>1284.5126399999999</v>
          </cell>
        </row>
        <row r="14818">
          <cell r="A14818" t="str">
            <v>G-971-1022</v>
          </cell>
          <cell r="B14818" t="str">
            <v>OVERHAUL KIT</v>
          </cell>
          <cell r="C14818">
            <v>5959.75</v>
          </cell>
          <cell r="D14818">
            <v>8513.93</v>
          </cell>
          <cell r="E14818">
            <v>3755.1601700000001</v>
          </cell>
        </row>
        <row r="14819">
          <cell r="A14819" t="str">
            <v>G-971-1023</v>
          </cell>
          <cell r="B14819" t="str">
            <v>MM SUPPLIMENTAL KIT</v>
          </cell>
          <cell r="C14819">
            <v>3436</v>
          </cell>
          <cell r="D14819">
            <v>4908.57</v>
          </cell>
          <cell r="E14819">
            <v>1141.24224</v>
          </cell>
        </row>
        <row r="14820">
          <cell r="A14820" t="str">
            <v>G-971-1024</v>
          </cell>
          <cell r="B14820" t="str">
            <v>BASIC OVERHAUL KIT 7042GSI</v>
          </cell>
          <cell r="C14820">
            <v>15637.6</v>
          </cell>
          <cell r="D14820">
            <v>22339.43</v>
          </cell>
          <cell r="E14820">
            <v>7621.6466300000002</v>
          </cell>
        </row>
        <row r="14821">
          <cell r="A14821" t="str">
            <v>G-971-1025</v>
          </cell>
          <cell r="B14821" t="str">
            <v>BASIC OVERHAUL KIT FOR 7042GL</v>
          </cell>
          <cell r="C14821">
            <v>16312</v>
          </cell>
          <cell r="D14821">
            <v>23302.86</v>
          </cell>
          <cell r="E14821">
            <v>7372.4140500000003</v>
          </cell>
        </row>
        <row r="14822">
          <cell r="A14822" t="str">
            <v>G-971-1026</v>
          </cell>
          <cell r="B14822" t="str">
            <v>BASIC OVERHAUL</v>
          </cell>
          <cell r="C14822">
            <v>15702.4</v>
          </cell>
          <cell r="D14822">
            <v>22432</v>
          </cell>
          <cell r="E14822">
            <v>7662.1026300000003</v>
          </cell>
        </row>
        <row r="14823">
          <cell r="A14823" t="str">
            <v>G-971-1027</v>
          </cell>
          <cell r="B14823" t="str">
            <v>BASIC OVERHAUL</v>
          </cell>
          <cell r="C14823">
            <v>15833.6</v>
          </cell>
          <cell r="D14823">
            <v>22619.43</v>
          </cell>
          <cell r="E14823">
            <v>7662.2274299999999</v>
          </cell>
        </row>
        <row r="14824">
          <cell r="A14824" t="str">
            <v>G-971-1028</v>
          </cell>
          <cell r="B14824" t="str">
            <v>BASIC OVERHAUL KIT, L7042GSI</v>
          </cell>
          <cell r="C14824">
            <v>15687.2</v>
          </cell>
          <cell r="D14824">
            <v>22410.29</v>
          </cell>
          <cell r="E14824">
            <v>7726.6034300000001</v>
          </cell>
        </row>
        <row r="14825">
          <cell r="A14825" t="str">
            <v>G-971-1029</v>
          </cell>
          <cell r="B14825" t="str">
            <v>L7044GSI BASIC OVERHAUL KIT</v>
          </cell>
          <cell r="C14825">
            <v>20066</v>
          </cell>
          <cell r="D14825">
            <v>28665.71</v>
          </cell>
          <cell r="E14825">
            <v>7974.0243700000001</v>
          </cell>
        </row>
        <row r="14826">
          <cell r="A14826" t="str">
            <v>G-971-1030</v>
          </cell>
          <cell r="B14826" t="str">
            <v>L5794GSI BASIC OVERHAUL KIT</v>
          </cell>
          <cell r="C14826">
            <v>15523.2</v>
          </cell>
          <cell r="D14826">
            <v>22176</v>
          </cell>
          <cell r="E14826">
            <v>7202.0084500000003</v>
          </cell>
        </row>
        <row r="14827">
          <cell r="A14827" t="str">
            <v>G-971-1031</v>
          </cell>
          <cell r="B14827" t="str">
            <v>L5774/94LT BASIC OVERHAUL KIT</v>
          </cell>
          <cell r="C14827">
            <v>16675.2</v>
          </cell>
          <cell r="D14827">
            <v>23821.71</v>
          </cell>
          <cell r="E14827">
            <v>6509.9343699999999</v>
          </cell>
        </row>
        <row r="14828">
          <cell r="A14828" t="str">
            <v>G-971-1032</v>
          </cell>
          <cell r="B14828" t="str">
            <v>OVERHAUL KIT, L7042GSI W/ MAGNETO IGN</v>
          </cell>
          <cell r="C14828">
            <v>41413.599999999999</v>
          </cell>
          <cell r="D14828">
            <v>59162.29</v>
          </cell>
          <cell r="E14828">
            <v>17579.07949</v>
          </cell>
        </row>
        <row r="14829">
          <cell r="A14829" t="str">
            <v>G-971-1034</v>
          </cell>
          <cell r="B14829" t="str">
            <v>P48GLD UNDERSIZE BEARINGS, BASIC OVERHAUL</v>
          </cell>
          <cell r="C14829">
            <v>14517.34</v>
          </cell>
          <cell r="D14829">
            <v>20739.060000000001</v>
          </cell>
          <cell r="E14829">
            <v>6298.8242200000004</v>
          </cell>
        </row>
        <row r="14830">
          <cell r="A14830" t="str">
            <v>G-971-7042</v>
          </cell>
          <cell r="B14830" t="str">
            <v>BASIC OVERHAUL KIT</v>
          </cell>
          <cell r="C14830">
            <v>15235.2</v>
          </cell>
          <cell r="D14830">
            <v>21764.57</v>
          </cell>
          <cell r="E14830">
            <v>7135.1934300000003</v>
          </cell>
        </row>
        <row r="14831">
          <cell r="A14831" t="str">
            <v>G-971-7043</v>
          </cell>
          <cell r="B14831" t="str">
            <v>BASIC OVERHAUL KIT</v>
          </cell>
          <cell r="C14831">
            <v>16008</v>
          </cell>
          <cell r="D14831">
            <v>22868.57</v>
          </cell>
          <cell r="E14831">
            <v>7199.5694299999996</v>
          </cell>
        </row>
        <row r="14832">
          <cell r="A14832" t="str">
            <v>G-971-7142</v>
          </cell>
          <cell r="B14832" t="str">
            <v>BASIC OVERHAUL KIT</v>
          </cell>
          <cell r="C14832">
            <v>20534.64</v>
          </cell>
          <cell r="D14832">
            <v>29335.200000000001</v>
          </cell>
          <cell r="E14832">
            <v>7155.65283</v>
          </cell>
        </row>
        <row r="14833">
          <cell r="A14833" t="str">
            <v>G-971-7144</v>
          </cell>
          <cell r="B14833" t="str">
            <v>BASIC OVERHAUL KIT</v>
          </cell>
          <cell r="C14833">
            <v>19128.060000000001</v>
          </cell>
          <cell r="D14833">
            <v>27325.8</v>
          </cell>
          <cell r="E14833">
            <v>7115.0720300000003</v>
          </cell>
        </row>
        <row r="14834">
          <cell r="A14834" t="str">
            <v>G-973-001</v>
          </cell>
          <cell r="B14834" t="str">
            <v>L7044GSI-NON ESM OVERHAUL KIT</v>
          </cell>
          <cell r="C14834">
            <v>39200</v>
          </cell>
          <cell r="D14834">
            <v>56000</v>
          </cell>
          <cell r="E14834">
            <v>17150.19974</v>
          </cell>
        </row>
        <row r="14835">
          <cell r="A14835" t="str">
            <v>G-973-002</v>
          </cell>
          <cell r="B14835" t="str">
            <v>L5790GSI-NON ESM T-DRILLED C'SHAFT OVERHAUL KIT</v>
          </cell>
          <cell r="C14835">
            <v>36400</v>
          </cell>
          <cell r="D14835">
            <v>52000</v>
          </cell>
          <cell r="E14835">
            <v>14355.9707</v>
          </cell>
        </row>
        <row r="14836">
          <cell r="A14836" t="str">
            <v>G-973-003</v>
          </cell>
          <cell r="B14836" t="str">
            <v>P9390GSI T-DRILLED C'SHAFT OVERHAUL KIT</v>
          </cell>
          <cell r="C14836">
            <v>46800</v>
          </cell>
          <cell r="D14836">
            <v>66857.14</v>
          </cell>
          <cell r="E14836">
            <v>20693.757409999998</v>
          </cell>
        </row>
        <row r="14837">
          <cell r="A14837" t="str">
            <v>G-975-314</v>
          </cell>
          <cell r="B14837" t="str">
            <v>SHORTBLOCK L57*4LT (NON-EXT)</v>
          </cell>
          <cell r="C14837">
            <v>140000</v>
          </cell>
          <cell r="D14837">
            <v>200000</v>
          </cell>
          <cell r="E14837">
            <v>67175.255699999994</v>
          </cell>
        </row>
        <row r="14838">
          <cell r="A14838" t="str">
            <v>G-975-315</v>
          </cell>
          <cell r="B14838" t="str">
            <v>SHORTBLOCK L5794GSI (NON-EXT)</v>
          </cell>
          <cell r="C14838">
            <v>140000</v>
          </cell>
          <cell r="D14838">
            <v>200000</v>
          </cell>
          <cell r="E14838">
            <v>67867.32978</v>
          </cell>
        </row>
        <row r="14839">
          <cell r="A14839" t="str">
            <v>G-975-329</v>
          </cell>
          <cell r="B14839" t="str">
            <v>SHORTBLOCK L7042GSI (NON-EXT)</v>
          </cell>
          <cell r="C14839">
            <v>140000</v>
          </cell>
          <cell r="D14839">
            <v>200000</v>
          </cell>
          <cell r="E14839">
            <v>70700.554149999996</v>
          </cell>
        </row>
        <row r="14840">
          <cell r="A14840" t="str">
            <v>G-975-330</v>
          </cell>
          <cell r="B14840" t="str">
            <v>SHRTBLCK L7044G/GSI &amp; L7042GSI-S4(NON-EXT)</v>
          </cell>
          <cell r="C14840">
            <v>140000</v>
          </cell>
          <cell r="D14840">
            <v>200000</v>
          </cell>
          <cell r="E14840">
            <v>71002.414980000001</v>
          </cell>
        </row>
        <row r="14841">
          <cell r="A14841" t="str">
            <v>G-976-4</v>
          </cell>
          <cell r="B14841" t="str">
            <v>L5790 CRANKCASE/CRANKSHAFT ASM. KIT</v>
          </cell>
          <cell r="C14841">
            <v>79783.199999999997</v>
          </cell>
          <cell r="D14841">
            <v>113976</v>
          </cell>
          <cell r="E14841">
            <v>41935.194680000001</v>
          </cell>
        </row>
        <row r="14842">
          <cell r="A14842" t="str">
            <v>G-977-16</v>
          </cell>
          <cell r="B14842" t="str">
            <v>SNG HD GSKT ST</v>
          </cell>
          <cell r="C14842">
            <v>73.44</v>
          </cell>
          <cell r="D14842">
            <v>104.91</v>
          </cell>
          <cell r="E14842">
            <v>26.590720000000001</v>
          </cell>
        </row>
        <row r="14843">
          <cell r="A14843" t="str">
            <v>G-977-23</v>
          </cell>
          <cell r="B14843" t="str">
            <v>SNG HD GSKT ST</v>
          </cell>
          <cell r="C14843">
            <v>58.4</v>
          </cell>
          <cell r="D14843">
            <v>83.43</v>
          </cell>
          <cell r="E14843">
            <v>219.30134000000001</v>
          </cell>
        </row>
        <row r="14844">
          <cell r="A14844" t="str">
            <v>G-977-3</v>
          </cell>
          <cell r="B14844" t="str">
            <v>SNG HD GSKT ST</v>
          </cell>
          <cell r="C14844">
            <v>133.41999999999999</v>
          </cell>
          <cell r="D14844">
            <v>190.6</v>
          </cell>
          <cell r="E14844">
            <v>99.971040000000002</v>
          </cell>
        </row>
        <row r="14845">
          <cell r="A14845" t="str">
            <v>G-977-45</v>
          </cell>
          <cell r="B14845" t="str">
            <v>SNG HD GSKT ST</v>
          </cell>
          <cell r="C14845">
            <v>75.75</v>
          </cell>
          <cell r="D14845">
            <v>108.21</v>
          </cell>
          <cell r="E14845">
            <v>27.9421</v>
          </cell>
        </row>
        <row r="14846">
          <cell r="A14846" t="str">
            <v>G-977-46</v>
          </cell>
          <cell r="B14846" t="str">
            <v>SNG HD GSKT ST</v>
          </cell>
          <cell r="C14846">
            <v>71.709999999999994</v>
          </cell>
          <cell r="D14846">
            <v>102.44</v>
          </cell>
          <cell r="E14846">
            <v>26.5121</v>
          </cell>
        </row>
        <row r="14847">
          <cell r="A14847" t="str">
            <v>G-977-48</v>
          </cell>
          <cell r="B14847" t="str">
            <v>SNG HD GSKT ST</v>
          </cell>
          <cell r="C14847">
            <v>76.239999999999995</v>
          </cell>
          <cell r="D14847">
            <v>108.91</v>
          </cell>
          <cell r="E14847">
            <v>27.781320000000001</v>
          </cell>
        </row>
        <row r="14848">
          <cell r="A14848" t="str">
            <v>G-977-49</v>
          </cell>
          <cell r="B14848" t="str">
            <v>SNG HD GSKT ST</v>
          </cell>
          <cell r="C14848">
            <v>71.09</v>
          </cell>
          <cell r="D14848">
            <v>101.56</v>
          </cell>
          <cell r="E14848">
            <v>26.351320000000001</v>
          </cell>
        </row>
        <row r="14849">
          <cell r="A14849" t="str">
            <v>G-977-5045</v>
          </cell>
          <cell r="B14849" t="str">
            <v>SNG HD GASKET</v>
          </cell>
          <cell r="C14849">
            <v>61.6</v>
          </cell>
          <cell r="D14849">
            <v>88</v>
          </cell>
          <cell r="E14849">
            <v>30.105820000000001</v>
          </cell>
        </row>
        <row r="14850">
          <cell r="A14850" t="str">
            <v>G-977-5046</v>
          </cell>
          <cell r="B14850" t="str">
            <v>SNG HD GSKT</v>
          </cell>
          <cell r="C14850">
            <v>74.459999999999994</v>
          </cell>
          <cell r="D14850">
            <v>106.37</v>
          </cell>
          <cell r="E14850">
            <v>28.675820000000002</v>
          </cell>
        </row>
        <row r="14851">
          <cell r="A14851" t="str">
            <v>G-977-5048</v>
          </cell>
          <cell r="B14851" t="str">
            <v>SNG HD GSKT</v>
          </cell>
          <cell r="C14851">
            <v>60.8</v>
          </cell>
          <cell r="D14851">
            <v>86.86</v>
          </cell>
          <cell r="E14851">
            <v>29.945039999999999</v>
          </cell>
        </row>
        <row r="14852">
          <cell r="A14852" t="str">
            <v>G-977-5049</v>
          </cell>
          <cell r="B14852" t="str">
            <v>SNG HD GSKT</v>
          </cell>
          <cell r="C14852">
            <v>72.72</v>
          </cell>
          <cell r="D14852">
            <v>103.89</v>
          </cell>
          <cell r="E14852">
            <v>28.515039999999999</v>
          </cell>
        </row>
        <row r="14853">
          <cell r="A14853" t="str">
            <v>G-977-54</v>
          </cell>
          <cell r="B14853" t="str">
            <v>SNG HD GSKT ST</v>
          </cell>
          <cell r="C14853">
            <v>81</v>
          </cell>
          <cell r="D14853">
            <v>115.71</v>
          </cell>
          <cell r="E14853">
            <v>221.38113999999999</v>
          </cell>
        </row>
        <row r="14854">
          <cell r="A14854" t="str">
            <v>G-977-6</v>
          </cell>
          <cell r="B14854" t="str">
            <v>SNG HD GSKT ST</v>
          </cell>
          <cell r="C14854">
            <v>115.79</v>
          </cell>
          <cell r="D14854">
            <v>165.41</v>
          </cell>
          <cell r="E14854">
            <v>52.429000000000002</v>
          </cell>
        </row>
        <row r="14855">
          <cell r="A14855" t="str">
            <v>G-977-60</v>
          </cell>
          <cell r="B14855" t="str">
            <v>SNG HD GSKT ST</v>
          </cell>
          <cell r="C14855">
            <v>95.95</v>
          </cell>
          <cell r="D14855">
            <v>137.07</v>
          </cell>
          <cell r="E14855">
            <v>31.53228</v>
          </cell>
        </row>
        <row r="14856">
          <cell r="A14856" t="str">
            <v>G-977-61</v>
          </cell>
          <cell r="B14856" t="str">
            <v>SNG HD GSKT ST</v>
          </cell>
          <cell r="C14856">
            <v>280</v>
          </cell>
          <cell r="D14856">
            <v>400</v>
          </cell>
          <cell r="E14856">
            <v>77.492990000000006</v>
          </cell>
        </row>
        <row r="14857">
          <cell r="A14857" t="str">
            <v>G-977-65</v>
          </cell>
          <cell r="B14857" t="str">
            <v>SNG HD GSKT ST</v>
          </cell>
          <cell r="C14857">
            <v>267.85000000000002</v>
          </cell>
          <cell r="D14857">
            <v>382.64</v>
          </cell>
          <cell r="E14857">
            <v>82.628510000000006</v>
          </cell>
        </row>
        <row r="14858">
          <cell r="A14858" t="str">
            <v>G-977-67</v>
          </cell>
          <cell r="B14858" t="str">
            <v>VGF SINGLE CYL.</v>
          </cell>
          <cell r="C14858">
            <v>111.27</v>
          </cell>
          <cell r="D14858">
            <v>158.96</v>
          </cell>
          <cell r="E14858">
            <v>30.077839999999998</v>
          </cell>
        </row>
        <row r="14859">
          <cell r="A14859" t="str">
            <v>G-977-68</v>
          </cell>
          <cell r="B14859" t="str">
            <v>KIT, GASKET 3524 GSI/7044</v>
          </cell>
          <cell r="C14859">
            <v>101.99</v>
          </cell>
          <cell r="D14859">
            <v>145.69999999999999</v>
          </cell>
          <cell r="E14859">
            <v>29.248339999999999</v>
          </cell>
        </row>
        <row r="14860">
          <cell r="A14860" t="str">
            <v>G-977-69</v>
          </cell>
          <cell r="B14860" t="str">
            <v>5794 SINGLE HD.GSKT. KIT</v>
          </cell>
          <cell r="C14860">
            <v>106.12</v>
          </cell>
          <cell r="D14860">
            <v>151.6</v>
          </cell>
          <cell r="E14860">
            <v>30.678339999999999</v>
          </cell>
        </row>
        <row r="14861">
          <cell r="A14861" t="str">
            <v>G-977-73</v>
          </cell>
          <cell r="B14861" t="str">
            <v>SINGLE HD GASKET KIT</v>
          </cell>
          <cell r="C14861">
            <v>93.84</v>
          </cell>
          <cell r="D14861">
            <v>134.06</v>
          </cell>
          <cell r="E14861">
            <v>27.51342</v>
          </cell>
        </row>
        <row r="14862">
          <cell r="A14862" t="str">
            <v>G-977-75</v>
          </cell>
          <cell r="B14862" t="str">
            <v>KIT, VGF SE SINGLE CYL. GSKT.</v>
          </cell>
          <cell r="C14862">
            <v>136.75</v>
          </cell>
          <cell r="D14862">
            <v>195.36</v>
          </cell>
          <cell r="E14862">
            <v>49.783760000000001</v>
          </cell>
        </row>
        <row r="14863">
          <cell r="A14863" t="str">
            <v>G-978-31</v>
          </cell>
          <cell r="B14863" t="str">
            <v>OILPAN GSKT ST</v>
          </cell>
          <cell r="C14863">
            <v>55.04</v>
          </cell>
          <cell r="D14863">
            <v>78.63</v>
          </cell>
          <cell r="E14863">
            <v>22.047999999999998</v>
          </cell>
        </row>
        <row r="14864">
          <cell r="A14864" t="str">
            <v>G-978-32</v>
          </cell>
          <cell r="B14864" t="str">
            <v>OILPAN GSKT ST</v>
          </cell>
          <cell r="C14864">
            <v>84</v>
          </cell>
          <cell r="D14864">
            <v>120</v>
          </cell>
          <cell r="E14864">
            <v>35.318399999999997</v>
          </cell>
        </row>
        <row r="14865">
          <cell r="A14865" t="str">
            <v>G-978-34</v>
          </cell>
          <cell r="B14865" t="str">
            <v>OIL PAN GASKET KIT</v>
          </cell>
          <cell r="C14865">
            <v>153</v>
          </cell>
          <cell r="D14865">
            <v>218.57</v>
          </cell>
          <cell r="E14865">
            <v>36.35463</v>
          </cell>
        </row>
        <row r="14866">
          <cell r="A14866" t="str">
            <v>G-978-35</v>
          </cell>
          <cell r="B14866" t="str">
            <v>OIL PAN GASKET KIT</v>
          </cell>
          <cell r="C14866">
            <v>145.6</v>
          </cell>
          <cell r="D14866">
            <v>208</v>
          </cell>
          <cell r="E14866">
            <v>45.579430000000002</v>
          </cell>
        </row>
        <row r="14867">
          <cell r="A14867" t="str">
            <v>G-979-257</v>
          </cell>
          <cell r="B14867" t="str">
            <v>TOP OH GSKT ST</v>
          </cell>
          <cell r="C14867">
            <v>915.56</v>
          </cell>
          <cell r="D14867">
            <v>1307.94</v>
          </cell>
          <cell r="E14867">
            <v>321.20406000000003</v>
          </cell>
        </row>
        <row r="14868">
          <cell r="A14868" t="str">
            <v>G-979-258</v>
          </cell>
          <cell r="B14868" t="str">
            <v>TOP OH GSKT ST</v>
          </cell>
          <cell r="C14868">
            <v>848.39</v>
          </cell>
          <cell r="D14868">
            <v>1211.99</v>
          </cell>
          <cell r="E14868">
            <v>301.28598</v>
          </cell>
        </row>
        <row r="14869">
          <cell r="A14869" t="str">
            <v>G-979-259</v>
          </cell>
          <cell r="B14869" t="str">
            <v>TOP OH GSKT ST</v>
          </cell>
          <cell r="C14869">
            <v>628.71</v>
          </cell>
          <cell r="D14869">
            <v>898.16</v>
          </cell>
          <cell r="E14869">
            <v>202.51007999999999</v>
          </cell>
        </row>
        <row r="14870">
          <cell r="A14870" t="str">
            <v>G-979-260</v>
          </cell>
          <cell r="B14870" t="str">
            <v>TOP OH GSKT ST</v>
          </cell>
          <cell r="C14870">
            <v>547.41999999999996</v>
          </cell>
          <cell r="D14870">
            <v>782.03</v>
          </cell>
          <cell r="E14870">
            <v>184.32048</v>
          </cell>
        </row>
        <row r="14871">
          <cell r="A14871" t="str">
            <v>G-979-261</v>
          </cell>
          <cell r="B14871" t="str">
            <v>TOP OH GSKT ST</v>
          </cell>
          <cell r="C14871">
            <v>1225.3399999999999</v>
          </cell>
          <cell r="D14871">
            <v>1750.49</v>
          </cell>
          <cell r="E14871">
            <v>429.10388</v>
          </cell>
        </row>
        <row r="14872">
          <cell r="A14872" t="str">
            <v>G-979-263</v>
          </cell>
          <cell r="B14872" t="str">
            <v>TOP OH GSKT ST</v>
          </cell>
          <cell r="C14872">
            <v>946.86</v>
          </cell>
          <cell r="D14872">
            <v>1352.66</v>
          </cell>
          <cell r="E14872">
            <v>338.64492000000001</v>
          </cell>
        </row>
        <row r="14873">
          <cell r="A14873" t="str">
            <v>G-979-264</v>
          </cell>
          <cell r="B14873" t="str">
            <v>TOP OH GSKT ST</v>
          </cell>
          <cell r="C14873">
            <v>506.43</v>
          </cell>
          <cell r="D14873">
            <v>723.47</v>
          </cell>
          <cell r="E14873">
            <v>178.93206000000001</v>
          </cell>
        </row>
        <row r="14874">
          <cell r="A14874" t="str">
            <v>G-979-265</v>
          </cell>
          <cell r="B14874" t="str">
            <v>TOP OH GSKT ST</v>
          </cell>
          <cell r="C14874">
            <v>473.16</v>
          </cell>
          <cell r="D14874">
            <v>675.94</v>
          </cell>
          <cell r="E14874">
            <v>170.35205999999999</v>
          </cell>
        </row>
        <row r="14875">
          <cell r="A14875" t="str">
            <v>G-979-266</v>
          </cell>
          <cell r="B14875" t="str">
            <v>TOP OH GSKT ST</v>
          </cell>
          <cell r="C14875">
            <v>880.55</v>
          </cell>
          <cell r="D14875">
            <v>1257.93</v>
          </cell>
          <cell r="E14875">
            <v>321.48491999999999</v>
          </cell>
        </row>
        <row r="14876">
          <cell r="A14876" t="str">
            <v>G-979-267</v>
          </cell>
          <cell r="B14876" t="str">
            <v>TOP OH GSKT ST</v>
          </cell>
          <cell r="C14876">
            <v>1186.17</v>
          </cell>
          <cell r="D14876">
            <v>1694.53</v>
          </cell>
          <cell r="E14876">
            <v>428.64656000000002</v>
          </cell>
        </row>
        <row r="14877">
          <cell r="A14877" t="str">
            <v>G-979-268</v>
          </cell>
          <cell r="B14877" t="str">
            <v>TOP OH GSKT ST</v>
          </cell>
          <cell r="C14877">
            <v>917.64</v>
          </cell>
          <cell r="D14877">
            <v>1310.91</v>
          </cell>
          <cell r="E14877">
            <v>2636.0091200000002</v>
          </cell>
        </row>
        <row r="14878">
          <cell r="A14878" t="str">
            <v>G-979-269</v>
          </cell>
          <cell r="B14878" t="str">
            <v>TOP OH GSKT ST</v>
          </cell>
          <cell r="C14878">
            <v>385.32</v>
          </cell>
          <cell r="D14878">
            <v>550.46</v>
          </cell>
          <cell r="E14878">
            <v>1326.6157599999999</v>
          </cell>
        </row>
        <row r="14879">
          <cell r="A14879" t="str">
            <v>G-979-276</v>
          </cell>
          <cell r="B14879" t="str">
            <v>TOP OH GSKT ST</v>
          </cell>
          <cell r="C14879">
            <v>711.86</v>
          </cell>
          <cell r="D14879">
            <v>1016.94</v>
          </cell>
          <cell r="E14879">
            <v>234.83511999999999</v>
          </cell>
        </row>
        <row r="14880">
          <cell r="A14880" t="str">
            <v>G-979-278</v>
          </cell>
          <cell r="B14880" t="str">
            <v>TOP OH GSKT ST</v>
          </cell>
          <cell r="C14880">
            <v>974.97</v>
          </cell>
          <cell r="D14880">
            <v>1392.81</v>
          </cell>
          <cell r="E14880">
            <v>318.08255000000003</v>
          </cell>
        </row>
        <row r="14881">
          <cell r="A14881" t="str">
            <v>G-979-280</v>
          </cell>
          <cell r="B14881" t="str">
            <v>TOP OH GSKT ST</v>
          </cell>
          <cell r="C14881">
            <v>2800</v>
          </cell>
          <cell r="D14881">
            <v>4000</v>
          </cell>
          <cell r="E14881">
            <v>966.73191999999995</v>
          </cell>
        </row>
        <row r="14882">
          <cell r="A14882" t="str">
            <v>G-979-283</v>
          </cell>
          <cell r="B14882" t="str">
            <v>VALVE OVERHAUL KIT 8LAT27</v>
          </cell>
          <cell r="C14882">
            <v>1475.18</v>
          </cell>
          <cell r="D14882">
            <v>2107.4</v>
          </cell>
          <cell r="E14882">
            <v>438.05766</v>
          </cell>
        </row>
        <row r="14883">
          <cell r="A14883" t="str">
            <v>G-979-284</v>
          </cell>
          <cell r="B14883" t="str">
            <v>TOP OH GSKT ST</v>
          </cell>
          <cell r="C14883">
            <v>1536.18</v>
          </cell>
          <cell r="D14883">
            <v>2194.54</v>
          </cell>
          <cell r="E14883">
            <v>419.11376000000001</v>
          </cell>
        </row>
        <row r="14884">
          <cell r="A14884" t="str">
            <v>G-979-285</v>
          </cell>
          <cell r="B14884" t="str">
            <v>TOP OH GSKT ST</v>
          </cell>
          <cell r="C14884">
            <v>2856</v>
          </cell>
          <cell r="D14884">
            <v>4080</v>
          </cell>
          <cell r="E14884">
            <v>893.51381000000003</v>
          </cell>
        </row>
        <row r="14885">
          <cell r="A14885" t="str">
            <v>G-979-286</v>
          </cell>
          <cell r="B14885" t="str">
            <v>TOP O/H GSKT ST</v>
          </cell>
          <cell r="C14885">
            <v>1832.17</v>
          </cell>
          <cell r="D14885">
            <v>2617.3857142857146</v>
          </cell>
          <cell r="E14885">
            <v>564.58687999999995</v>
          </cell>
        </row>
        <row r="14886">
          <cell r="A14886" t="str">
            <v>G-979-288</v>
          </cell>
          <cell r="B14886" t="str">
            <v>F18G,GL,ELEVATED TEMP D GASKET</v>
          </cell>
          <cell r="C14886">
            <v>764</v>
          </cell>
          <cell r="D14886">
            <v>1091.43</v>
          </cell>
          <cell r="E14886">
            <v>230.88311999999999</v>
          </cell>
        </row>
        <row r="14887">
          <cell r="A14887" t="str">
            <v>G-979-289</v>
          </cell>
          <cell r="B14887" t="str">
            <v>H24G,GL ELEVATED TEMP D GSKT.</v>
          </cell>
          <cell r="C14887">
            <v>940</v>
          </cell>
          <cell r="D14887">
            <v>1342.86</v>
          </cell>
          <cell r="E14887">
            <v>290.01855999999998</v>
          </cell>
        </row>
        <row r="14888">
          <cell r="A14888" t="str">
            <v>G-979-290</v>
          </cell>
          <cell r="B14888" t="str">
            <v>L36GL,GLD ELEVATED TEMP D GSKT</v>
          </cell>
          <cell r="C14888">
            <v>1065</v>
          </cell>
          <cell r="D14888">
            <v>1521.43</v>
          </cell>
          <cell r="E14888">
            <v>328.09088000000003</v>
          </cell>
        </row>
        <row r="14889">
          <cell r="A14889" t="str">
            <v>G-979-291</v>
          </cell>
          <cell r="B14889" t="str">
            <v>P48 VALVE OVERHAUL GSKT KIT</v>
          </cell>
          <cell r="C14889">
            <v>1438.2</v>
          </cell>
          <cell r="D14889">
            <v>2054.5700000000002</v>
          </cell>
          <cell r="E14889">
            <v>433.77568000000002</v>
          </cell>
        </row>
        <row r="14890">
          <cell r="A14890" t="str">
            <v>G-979-292</v>
          </cell>
          <cell r="B14890" t="str">
            <v>TOP OVERHAUL GSKT KIT 7044</v>
          </cell>
          <cell r="C14890">
            <v>1204</v>
          </cell>
          <cell r="D14890">
            <v>1720</v>
          </cell>
          <cell r="E14890">
            <v>372.00182000000001</v>
          </cell>
        </row>
        <row r="14891">
          <cell r="A14891" t="str">
            <v>G-979-293</v>
          </cell>
          <cell r="B14891" t="str">
            <v>VALVE OVERHAUL GSKT KIT 3524</v>
          </cell>
          <cell r="C14891">
            <v>634.44000000000005</v>
          </cell>
          <cell r="D14891">
            <v>906.34</v>
          </cell>
          <cell r="E14891">
            <v>186.96207999999999</v>
          </cell>
        </row>
        <row r="14892">
          <cell r="A14892" t="str">
            <v>G-979-294</v>
          </cell>
          <cell r="B14892" t="str">
            <v>5794 VALVE OVERHAUL GSKT KIT</v>
          </cell>
          <cell r="C14892">
            <v>1282.5999999999999</v>
          </cell>
          <cell r="D14892">
            <v>1832.29</v>
          </cell>
          <cell r="E14892">
            <v>389.16181999999998</v>
          </cell>
        </row>
        <row r="14893">
          <cell r="A14893" t="str">
            <v>G-979-295</v>
          </cell>
          <cell r="B14893" t="str">
            <v>16V-AT VALVE OVERHAUL GSKT KIT</v>
          </cell>
          <cell r="C14893">
            <v>4371.26</v>
          </cell>
          <cell r="D14893">
            <v>6244.66</v>
          </cell>
          <cell r="E14893">
            <v>1322.05621</v>
          </cell>
        </row>
        <row r="14894">
          <cell r="A14894" t="str">
            <v>G-979-297</v>
          </cell>
          <cell r="B14894" t="str">
            <v>TOP OH GASKET KIT</v>
          </cell>
          <cell r="C14894">
            <v>1472.8</v>
          </cell>
          <cell r="D14894">
            <v>2104</v>
          </cell>
          <cell r="E14894">
            <v>570.93795</v>
          </cell>
        </row>
        <row r="14895">
          <cell r="A14895" t="str">
            <v>G-979-5258</v>
          </cell>
          <cell r="B14895" t="str">
            <v>TOP OH GSKT ST</v>
          </cell>
          <cell r="C14895">
            <v>852.84</v>
          </cell>
          <cell r="D14895">
            <v>1218.3399999999999</v>
          </cell>
          <cell r="E14895">
            <v>327.25062000000003</v>
          </cell>
        </row>
        <row r="14896">
          <cell r="A14896" t="str">
            <v>G-979-5261</v>
          </cell>
          <cell r="B14896" t="str">
            <v>TOP OH GSKT ST</v>
          </cell>
          <cell r="C14896">
            <v>976.44</v>
          </cell>
          <cell r="D14896">
            <v>1394.91</v>
          </cell>
          <cell r="E14896">
            <v>463.72340000000003</v>
          </cell>
        </row>
        <row r="14897">
          <cell r="A14897" t="str">
            <v>G-979-5263</v>
          </cell>
          <cell r="B14897" t="str">
            <v>TOP OH GSKT ST</v>
          </cell>
          <cell r="C14897">
            <v>787.75</v>
          </cell>
          <cell r="D14897">
            <v>1125.3599999999999</v>
          </cell>
          <cell r="E14897">
            <v>364.60955999999999</v>
          </cell>
        </row>
        <row r="14898">
          <cell r="A14898" t="str">
            <v>G-979-5266</v>
          </cell>
          <cell r="B14898" t="str">
            <v>TOP OH GSKT ST</v>
          </cell>
          <cell r="C14898">
            <v>702.88</v>
          </cell>
          <cell r="D14898">
            <v>1004.11</v>
          </cell>
          <cell r="E14898">
            <v>347.44956000000002</v>
          </cell>
        </row>
        <row r="14899">
          <cell r="A14899" t="str">
            <v>G-979-5267</v>
          </cell>
          <cell r="B14899" t="str">
            <v>TOP OH GSKT ST</v>
          </cell>
          <cell r="C14899">
            <v>936.89</v>
          </cell>
          <cell r="D14899">
            <v>1338.41</v>
          </cell>
          <cell r="E14899">
            <v>463.26607999999999</v>
          </cell>
        </row>
        <row r="14900">
          <cell r="A14900" t="str">
            <v>G-979-92</v>
          </cell>
          <cell r="B14900" t="str">
            <v>TOP OH GSKT ST</v>
          </cell>
          <cell r="C14900">
            <v>124.44</v>
          </cell>
          <cell r="D14900">
            <v>177.77</v>
          </cell>
          <cell r="E14900">
            <v>71.699770000000001</v>
          </cell>
        </row>
        <row r="14901">
          <cell r="A14901" t="str">
            <v>G-980-142</v>
          </cell>
          <cell r="B14901" t="str">
            <v>O/P REPAIR KIT</v>
          </cell>
          <cell r="C14901">
            <v>1463</v>
          </cell>
          <cell r="D14901">
            <v>2090</v>
          </cell>
          <cell r="E14901">
            <v>384.80581999999998</v>
          </cell>
        </row>
        <row r="14902">
          <cell r="A14902" t="str">
            <v>G-980-145</v>
          </cell>
          <cell r="B14902" t="str">
            <v>O/P REPAIR KIT</v>
          </cell>
          <cell r="C14902">
            <v>652</v>
          </cell>
          <cell r="D14902">
            <v>931.43</v>
          </cell>
          <cell r="E14902">
            <v>222.07107999999999</v>
          </cell>
        </row>
        <row r="14903">
          <cell r="A14903" t="str">
            <v>G-980-148</v>
          </cell>
          <cell r="B14903" t="str">
            <v>O/P REPAIR KIT</v>
          </cell>
          <cell r="C14903">
            <v>2500</v>
          </cell>
          <cell r="D14903">
            <v>3571.43</v>
          </cell>
          <cell r="E14903">
            <v>1686.9501700000001</v>
          </cell>
        </row>
        <row r="14904">
          <cell r="A14904" t="str">
            <v>G-980-151</v>
          </cell>
          <cell r="B14904" t="str">
            <v>O/P REPAIR KIT</v>
          </cell>
          <cell r="C14904">
            <v>923.1</v>
          </cell>
          <cell r="D14904">
            <v>1318.71</v>
          </cell>
          <cell r="E14904">
            <v>236.78635</v>
          </cell>
        </row>
        <row r="14905">
          <cell r="A14905" t="str">
            <v>G-980-152</v>
          </cell>
          <cell r="B14905" t="str">
            <v>O/P REPAIR KIT</v>
          </cell>
          <cell r="C14905">
            <v>1619</v>
          </cell>
          <cell r="D14905">
            <v>2312.86</v>
          </cell>
          <cell r="E14905">
            <v>424.73869999999999</v>
          </cell>
        </row>
        <row r="14906">
          <cell r="A14906" t="str">
            <v>G-980-155</v>
          </cell>
          <cell r="B14906" t="str">
            <v>O/P REPAIR KIT</v>
          </cell>
          <cell r="C14906">
            <v>2300.1</v>
          </cell>
          <cell r="D14906">
            <v>3285.86</v>
          </cell>
          <cell r="E14906">
            <v>639.17813999999998</v>
          </cell>
        </row>
        <row r="14907">
          <cell r="A14907" t="str">
            <v>G-980-156</v>
          </cell>
          <cell r="B14907" t="str">
            <v>O/P REPAIR KIT</v>
          </cell>
          <cell r="C14907">
            <v>5005.1400000000003</v>
          </cell>
          <cell r="D14907">
            <v>7150.2</v>
          </cell>
          <cell r="E14907">
            <v>2127.61598</v>
          </cell>
        </row>
        <row r="14908">
          <cell r="A14908" t="str">
            <v>G-980-157</v>
          </cell>
          <cell r="B14908" t="str">
            <v>O/P REPAIR KIT</v>
          </cell>
          <cell r="C14908">
            <v>1297.6099999999999</v>
          </cell>
          <cell r="D14908">
            <v>1853.73</v>
          </cell>
          <cell r="E14908">
            <v>542.76039000000003</v>
          </cell>
        </row>
        <row r="14909">
          <cell r="A14909" t="str">
            <v>G-980-159</v>
          </cell>
          <cell r="B14909" t="str">
            <v>O/P REPAIR KIT</v>
          </cell>
          <cell r="C14909">
            <v>2788</v>
          </cell>
          <cell r="D14909">
            <v>3982.86</v>
          </cell>
          <cell r="E14909">
            <v>680.82182</v>
          </cell>
        </row>
        <row r="14910">
          <cell r="A14910" t="str">
            <v>G-980-160</v>
          </cell>
          <cell r="B14910" t="str">
            <v>OIL PUMP KIT 8LAT25,27</v>
          </cell>
          <cell r="C14910">
            <v>5638</v>
          </cell>
          <cell r="D14910">
            <v>8054.29</v>
          </cell>
          <cell r="E14910">
            <v>2625.52576</v>
          </cell>
        </row>
        <row r="14911">
          <cell r="A14911" t="str">
            <v>G-980-161</v>
          </cell>
          <cell r="B14911" t="str">
            <v>O/P REPAIR KIT</v>
          </cell>
          <cell r="C14911">
            <v>869</v>
          </cell>
          <cell r="D14911">
            <v>1241.43</v>
          </cell>
          <cell r="E14911">
            <v>225.80741</v>
          </cell>
        </row>
        <row r="14912">
          <cell r="A14912" t="str">
            <v>G-980-162</v>
          </cell>
          <cell r="B14912" t="str">
            <v>O/P REPAIR KIT</v>
          </cell>
          <cell r="C14912">
            <v>1666.87</v>
          </cell>
          <cell r="D14912">
            <v>2381.2399999999998</v>
          </cell>
          <cell r="E14912">
            <v>402.65602000000001</v>
          </cell>
        </row>
        <row r="14913">
          <cell r="A14913" t="str">
            <v>G-980-165</v>
          </cell>
          <cell r="B14913" t="str">
            <v>P48 OIL PUMP KIT</v>
          </cell>
          <cell r="C14913">
            <v>3811.74</v>
          </cell>
          <cell r="D14913">
            <v>5445.34</v>
          </cell>
          <cell r="E14913">
            <v>1249.9789000000001</v>
          </cell>
        </row>
        <row r="14914">
          <cell r="A14914" t="str">
            <v>G-980-166</v>
          </cell>
          <cell r="B14914" t="str">
            <v>F18 OIL PUMP KIT</v>
          </cell>
          <cell r="C14914">
            <v>1272</v>
          </cell>
          <cell r="D14914">
            <v>1817.14</v>
          </cell>
          <cell r="E14914">
            <v>354.06339000000003</v>
          </cell>
        </row>
        <row r="14915">
          <cell r="A14915" t="str">
            <v>G-980-167</v>
          </cell>
          <cell r="B14915" t="str">
            <v>H24 OIL PUMP KIT</v>
          </cell>
          <cell r="C14915">
            <v>1452.48</v>
          </cell>
          <cell r="D14915">
            <v>2074.9699999999998</v>
          </cell>
          <cell r="E14915">
            <v>535.37698999999998</v>
          </cell>
        </row>
        <row r="14916">
          <cell r="A14916" t="str">
            <v>G-980-168</v>
          </cell>
          <cell r="B14916" t="str">
            <v>INSTALLATION KIT</v>
          </cell>
          <cell r="C14916">
            <v>1450.6</v>
          </cell>
          <cell r="D14916">
            <v>2072.29</v>
          </cell>
          <cell r="E14916">
            <v>1025.86221</v>
          </cell>
        </row>
        <row r="14917">
          <cell r="A14917" t="str">
            <v>G-980-170</v>
          </cell>
          <cell r="B14917" t="str">
            <v>AT 16 CYL OIL PUMP KIT</v>
          </cell>
          <cell r="C14917">
            <v>7377</v>
          </cell>
          <cell r="D14917">
            <v>10538.57</v>
          </cell>
          <cell r="E14917">
            <v>3207.9059999999999</v>
          </cell>
        </row>
        <row r="14918">
          <cell r="A14918" t="str">
            <v>G-980-178</v>
          </cell>
          <cell r="B14918" t="str">
            <v>OIL PUMP REPAIR KIT</v>
          </cell>
          <cell r="C14918">
            <v>144.91</v>
          </cell>
          <cell r="D14918">
            <v>207.01</v>
          </cell>
          <cell r="E14918">
            <v>99.477609999999999</v>
          </cell>
        </row>
        <row r="14919">
          <cell r="A14919" t="str">
            <v>GA211879</v>
          </cell>
          <cell r="B14919" t="str">
            <v>CONDUIT ASM, RB REAR</v>
          </cell>
          <cell r="C14919">
            <v>1958</v>
          </cell>
          <cell r="D14919">
            <v>2797.14</v>
          </cell>
          <cell r="E14919">
            <v>929.43354999999997</v>
          </cell>
        </row>
        <row r="14920">
          <cell r="A14920" t="str">
            <v>GA280060A</v>
          </cell>
          <cell r="B14920" t="str">
            <v>PUMP ASSY, JACKET WATER</v>
          </cell>
          <cell r="C14920">
            <v>6605.37</v>
          </cell>
          <cell r="D14920">
            <v>9436.24</v>
          </cell>
          <cell r="E14920">
            <v>3332.5561600000001</v>
          </cell>
        </row>
        <row r="14921">
          <cell r="A14921" t="str">
            <v>GA307182A</v>
          </cell>
          <cell r="B14921" t="str">
            <v>BRKT. ASM., PREL.PUMP.24V.DC</v>
          </cell>
          <cell r="C14921">
            <v>3540</v>
          </cell>
          <cell r="D14921">
            <v>5057.1400000000003</v>
          </cell>
          <cell r="E14921">
            <v>1905.4849300000001</v>
          </cell>
        </row>
        <row r="14922">
          <cell r="A14922" t="str">
            <v>GC209250</v>
          </cell>
          <cell r="B14922" t="str">
            <v>CONDUIT ASM.,WIRING .38</v>
          </cell>
          <cell r="C14922">
            <v>45.66</v>
          </cell>
          <cell r="D14922">
            <v>65.23</v>
          </cell>
          <cell r="E14922">
            <v>41.640770000000003</v>
          </cell>
        </row>
        <row r="14923">
          <cell r="A14923" t="str">
            <v>GD280060A</v>
          </cell>
          <cell r="B14923" t="str">
            <v>PUMP ASSY, AUX WATER</v>
          </cell>
          <cell r="C14923">
            <v>6940.47</v>
          </cell>
          <cell r="D14923">
            <v>9914.9599999999991</v>
          </cell>
          <cell r="E14923">
            <v>3335.5648799999999</v>
          </cell>
        </row>
        <row r="14924">
          <cell r="A14924" t="str">
            <v>H153000M</v>
          </cell>
          <cell r="B14924" t="str">
            <v>HOUSING ASM., MAG. DRIVE</v>
          </cell>
          <cell r="C14924">
            <v>4466</v>
          </cell>
          <cell r="D14924">
            <v>6380</v>
          </cell>
          <cell r="E14924">
            <v>2736.0699800000002</v>
          </cell>
        </row>
        <row r="14925">
          <cell r="A14925" t="str">
            <v>H155743F</v>
          </cell>
          <cell r="B14925" t="str">
            <v>GOVERNOR, ASSEMBLY</v>
          </cell>
          <cell r="C14925">
            <v>7148.75</v>
          </cell>
          <cell r="D14925">
            <v>10212.5</v>
          </cell>
          <cell r="E14925">
            <v>2483.902</v>
          </cell>
        </row>
        <row r="14926">
          <cell r="A14926" t="str">
            <v>H168282M</v>
          </cell>
          <cell r="B14926" t="str">
            <v>INTERCOOLER ASM.</v>
          </cell>
          <cell r="C14926">
            <v>9302.59</v>
          </cell>
          <cell r="D14926">
            <v>13289.41</v>
          </cell>
          <cell r="E14926">
            <v>3838.99307</v>
          </cell>
        </row>
        <row r="14927">
          <cell r="A14927" t="str">
            <v>H169871</v>
          </cell>
          <cell r="B14927" t="str">
            <v>VALVE,PRESS,REG.,ASM</v>
          </cell>
          <cell r="C14927">
            <v>732.16</v>
          </cell>
          <cell r="D14927">
            <v>1045.94</v>
          </cell>
          <cell r="E14927">
            <v>286.08438999999998</v>
          </cell>
        </row>
        <row r="14928">
          <cell r="A14928" t="str">
            <v>H169886</v>
          </cell>
          <cell r="B14928" t="str">
            <v>HOSE,FLEX,ASM</v>
          </cell>
          <cell r="C14928">
            <v>369.34</v>
          </cell>
          <cell r="D14928">
            <v>527.63</v>
          </cell>
          <cell r="E14928">
            <v>100.1728</v>
          </cell>
        </row>
        <row r="14929">
          <cell r="A14929" t="str">
            <v>H169995A</v>
          </cell>
          <cell r="B14929" t="str">
            <v>EXTRACTOR ASM., VENTURI</v>
          </cell>
          <cell r="C14929">
            <v>836.4</v>
          </cell>
          <cell r="D14929">
            <v>1194.8599999999999</v>
          </cell>
          <cell r="E14929">
            <v>230.79769999999999</v>
          </cell>
        </row>
        <row r="14930">
          <cell r="A14930" t="str">
            <v>H176594</v>
          </cell>
          <cell r="B14930" t="str">
            <v>TUBE UPPER BY-PASS</v>
          </cell>
          <cell r="C14930">
            <v>756.82</v>
          </cell>
          <cell r="D14930">
            <v>1081.17</v>
          </cell>
          <cell r="E14930">
            <v>449.37984999999998</v>
          </cell>
        </row>
        <row r="14931">
          <cell r="A14931" t="str">
            <v>H209542D</v>
          </cell>
          <cell r="B14931" t="str">
            <v>ADAPTER, AUX W.P. INLET 6 IN</v>
          </cell>
          <cell r="C14931">
            <v>1435.06</v>
          </cell>
          <cell r="D14931">
            <v>2050.09</v>
          </cell>
          <cell r="E14931">
            <v>730.69039999999995</v>
          </cell>
        </row>
        <row r="14932">
          <cell r="A14932" t="str">
            <v>H211781</v>
          </cell>
          <cell r="B14932" t="str">
            <v>CONDUIT ASSY, WIRING 1/2 IN</v>
          </cell>
          <cell r="C14932">
            <v>109.01</v>
          </cell>
          <cell r="D14932">
            <v>155.72999999999999</v>
          </cell>
          <cell r="E14932">
            <v>90.637460000000004</v>
          </cell>
        </row>
        <row r="14933">
          <cell r="A14933" t="str">
            <v>H305628</v>
          </cell>
          <cell r="B14933" t="str">
            <v>HARNESS ASM.,PRIMARY</v>
          </cell>
          <cell r="C14933">
            <v>640.55999999999995</v>
          </cell>
          <cell r="D14933">
            <v>915.09</v>
          </cell>
          <cell r="E14933">
            <v>190.32</v>
          </cell>
        </row>
        <row r="14934">
          <cell r="A14934" t="str">
            <v>H305628A</v>
          </cell>
          <cell r="B14934" t="str">
            <v>HARNESS ASM. PRIMARY F18</v>
          </cell>
          <cell r="C14934">
            <v>568</v>
          </cell>
          <cell r="D14934">
            <v>811.43</v>
          </cell>
          <cell r="E14934">
            <v>133.9624</v>
          </cell>
        </row>
        <row r="14935">
          <cell r="A14935" t="str">
            <v>H69585</v>
          </cell>
          <cell r="B14935" t="str">
            <v>BRACKET,COIL ASM.</v>
          </cell>
          <cell r="C14935">
            <v>62.87</v>
          </cell>
          <cell r="D14935">
            <v>89.81</v>
          </cell>
          <cell r="E14935">
            <v>46.866230000000002</v>
          </cell>
        </row>
        <row r="14936">
          <cell r="A14936" t="str">
            <v>H740230A</v>
          </cell>
          <cell r="B14936" t="str">
            <v>HARNESS ASM., FILTER TO POWER SUPPLY</v>
          </cell>
          <cell r="C14936">
            <v>109.6</v>
          </cell>
          <cell r="D14936">
            <v>156.57</v>
          </cell>
          <cell r="E14936">
            <v>70.917599999999993</v>
          </cell>
        </row>
        <row r="14937">
          <cell r="A14937" t="str">
            <v>HA211879</v>
          </cell>
          <cell r="B14937" t="str">
            <v>CONDUIT ASM., R.B. FRONT</v>
          </cell>
          <cell r="C14937">
            <v>1898.93</v>
          </cell>
          <cell r="D14937">
            <v>2712.75</v>
          </cell>
          <cell r="E14937">
            <v>956.11540000000002</v>
          </cell>
        </row>
        <row r="14938">
          <cell r="A14938" t="str">
            <v>HA280060A</v>
          </cell>
          <cell r="B14938" t="str">
            <v>PUMP, JACKET WATER, ASM.</v>
          </cell>
          <cell r="C14938">
            <v>6863.38</v>
          </cell>
          <cell r="D14938">
            <v>9804.82</v>
          </cell>
          <cell r="E14938">
            <v>3319.6750000000002</v>
          </cell>
        </row>
        <row r="14939">
          <cell r="A14939" t="str">
            <v>HA280080A</v>
          </cell>
          <cell r="B14939" t="str">
            <v>PUMP ASM., OIL</v>
          </cell>
          <cell r="C14939">
            <v>11969.54</v>
          </cell>
          <cell r="D14939">
            <v>17099.349999999999</v>
          </cell>
          <cell r="E14939">
            <v>6768.2894500000002</v>
          </cell>
        </row>
        <row r="14940">
          <cell r="A14940" t="str">
            <v>HA280280A</v>
          </cell>
          <cell r="B14940" t="str">
            <v>PUMP ASSY, OIL</v>
          </cell>
          <cell r="C14940">
            <v>16372.12</v>
          </cell>
          <cell r="D14940">
            <v>23388.74</v>
          </cell>
          <cell r="E14940">
            <v>6579.5439999999999</v>
          </cell>
        </row>
        <row r="14941">
          <cell r="A14941" t="str">
            <v>HA300068</v>
          </cell>
          <cell r="B14941" t="str">
            <v>SUPPORT,ROCKER ARM,ASM.</v>
          </cell>
          <cell r="C14941">
            <v>947</v>
          </cell>
          <cell r="D14941">
            <v>1352.86</v>
          </cell>
          <cell r="E14941">
            <v>442.01873999999998</v>
          </cell>
        </row>
        <row r="14942">
          <cell r="A14942" t="str">
            <v>HC287072</v>
          </cell>
          <cell r="B14942" t="str">
            <v>CARBURETOR ASSEMBLY</v>
          </cell>
          <cell r="C14942">
            <v>5454.57</v>
          </cell>
          <cell r="D14942">
            <v>7792.24</v>
          </cell>
          <cell r="E14942">
            <v>4435.5330299999996</v>
          </cell>
        </row>
        <row r="14943">
          <cell r="A14943" t="str">
            <v>HD280060A</v>
          </cell>
          <cell r="B14943" t="str">
            <v>PUMP ASSY, AUX WATER</v>
          </cell>
          <cell r="C14943">
            <v>5455.2</v>
          </cell>
          <cell r="D14943">
            <v>7793.14</v>
          </cell>
          <cell r="E14943">
            <v>3328.9653199999998</v>
          </cell>
        </row>
        <row r="14944">
          <cell r="A14944" t="str">
            <v>HE280060A</v>
          </cell>
          <cell r="B14944" t="str">
            <v>PUMP ASSEMBLY, AUX WATER</v>
          </cell>
          <cell r="C14944">
            <v>6865.67</v>
          </cell>
          <cell r="D14944">
            <v>9808.1</v>
          </cell>
          <cell r="E14944">
            <v>3325.8245200000001</v>
          </cell>
        </row>
        <row r="14945">
          <cell r="A14945" t="str">
            <v>J169122</v>
          </cell>
          <cell r="B14945" t="str">
            <v>TUBE ASM., BREATHER</v>
          </cell>
          <cell r="C14945">
            <v>144.9</v>
          </cell>
          <cell r="D14945">
            <v>207.01</v>
          </cell>
          <cell r="E14945">
            <v>84.839979999999997</v>
          </cell>
        </row>
        <row r="14946">
          <cell r="A14946" t="str">
            <v>J176594</v>
          </cell>
          <cell r="B14946" t="str">
            <v>TUBE,UPPER BY-PASS,ASM.</v>
          </cell>
          <cell r="C14946">
            <v>459.23</v>
          </cell>
          <cell r="D14946">
            <v>656.05</v>
          </cell>
          <cell r="E14946">
            <v>143.04159999999999</v>
          </cell>
        </row>
        <row r="14947">
          <cell r="A14947" t="str">
            <v>J209230</v>
          </cell>
          <cell r="B14947" t="str">
            <v>PANEL CONTROL ASM</v>
          </cell>
          <cell r="C14947">
            <v>401</v>
          </cell>
          <cell r="D14947">
            <v>572.85</v>
          </cell>
          <cell r="E14947">
            <v>345.77086000000003</v>
          </cell>
        </row>
        <row r="14948">
          <cell r="A14948" t="str">
            <v>J211879</v>
          </cell>
          <cell r="B14948" t="str">
            <v>CONDUIT ASM., CEC IGN. LB.</v>
          </cell>
          <cell r="C14948">
            <v>1197.1300000000001</v>
          </cell>
          <cell r="D14948">
            <v>1710.19</v>
          </cell>
          <cell r="E14948">
            <v>921.79634999999996</v>
          </cell>
        </row>
        <row r="14949">
          <cell r="A14949" t="str">
            <v>J257060</v>
          </cell>
          <cell r="B14949" t="str">
            <v>PUMP ASM., WATER</v>
          </cell>
          <cell r="C14949">
            <v>4338.57</v>
          </cell>
          <cell r="D14949">
            <v>6197.96</v>
          </cell>
          <cell r="E14949">
            <v>1208.05511</v>
          </cell>
        </row>
        <row r="14950">
          <cell r="A14950" t="str">
            <v>J257472D</v>
          </cell>
          <cell r="B14950" t="str">
            <v>VALVE,BUTTERFLY,ASM.</v>
          </cell>
          <cell r="C14950">
            <v>1087.99</v>
          </cell>
          <cell r="D14950">
            <v>1554.27</v>
          </cell>
          <cell r="E14950">
            <v>219.71800999999999</v>
          </cell>
        </row>
        <row r="14951">
          <cell r="A14951" t="str">
            <v>J291063</v>
          </cell>
          <cell r="B14951" t="str">
            <v>TUBE ASSY, UPR RB WSTGT BYPASS</v>
          </cell>
          <cell r="C14951">
            <v>114.99</v>
          </cell>
          <cell r="D14951">
            <v>164.27</v>
          </cell>
          <cell r="E14951">
            <v>14.604520000000001</v>
          </cell>
        </row>
        <row r="14952">
          <cell r="A14952" t="str">
            <v>J305628A</v>
          </cell>
          <cell r="B14952" t="str">
            <v>HARNESS,PRIMARY,ASM.</v>
          </cell>
          <cell r="C14952">
            <v>223.71</v>
          </cell>
          <cell r="D14952">
            <v>319.58999999999997</v>
          </cell>
          <cell r="E14952">
            <v>150.86240000000001</v>
          </cell>
        </row>
        <row r="14953">
          <cell r="A14953" t="str">
            <v>J740128</v>
          </cell>
          <cell r="B14953" t="str">
            <v>ASSEMBLY, ECM</v>
          </cell>
          <cell r="C14953">
            <v>2923.32</v>
          </cell>
          <cell r="D14953">
            <v>4176.17</v>
          </cell>
          <cell r="E14953">
            <v>1120.0191600000001</v>
          </cell>
        </row>
        <row r="14954">
          <cell r="A14954" t="str">
            <v>J740230A</v>
          </cell>
          <cell r="B14954" t="str">
            <v>HARNESS ASM., FILTER TO POWER SUPPLY</v>
          </cell>
          <cell r="C14954">
            <v>179.52</v>
          </cell>
          <cell r="D14954">
            <v>256.45999999999998</v>
          </cell>
          <cell r="E14954">
            <v>70.761600000000001</v>
          </cell>
        </row>
        <row r="14955">
          <cell r="A14955" t="str">
            <v>JA211434</v>
          </cell>
          <cell r="B14955" t="str">
            <v>PLENUM ASSY, CARB, R.H.</v>
          </cell>
          <cell r="C14955">
            <v>7191.85</v>
          </cell>
          <cell r="D14955">
            <v>10274.07</v>
          </cell>
          <cell r="E14955">
            <v>5308.2225600000002</v>
          </cell>
        </row>
        <row r="14956">
          <cell r="A14956" t="str">
            <v>JA211434A</v>
          </cell>
          <cell r="B14956" t="str">
            <v>PLENUM ASSY, CARB, L.H.</v>
          </cell>
          <cell r="C14956">
            <v>7447.7</v>
          </cell>
          <cell r="D14956">
            <v>10639.57</v>
          </cell>
          <cell r="E14956">
            <v>5350.5954599999995</v>
          </cell>
        </row>
        <row r="14957">
          <cell r="A14957" t="str">
            <v>JA211879</v>
          </cell>
          <cell r="B14957" t="str">
            <v>CONDUIT ASM, LB REAR</v>
          </cell>
          <cell r="C14957">
            <v>1557.6</v>
          </cell>
          <cell r="D14957">
            <v>2225.14</v>
          </cell>
          <cell r="E14957">
            <v>926.28499999999997</v>
          </cell>
        </row>
        <row r="14958">
          <cell r="A14958" t="str">
            <v>JA280060A</v>
          </cell>
          <cell r="B14958" t="str">
            <v>PUMP ASM., JACKET WATER</v>
          </cell>
          <cell r="C14958">
            <v>5437.51</v>
          </cell>
          <cell r="D14958">
            <v>7767.87</v>
          </cell>
          <cell r="E14958">
            <v>3325.81412</v>
          </cell>
        </row>
        <row r="14959">
          <cell r="A14959" t="str">
            <v>K153280B</v>
          </cell>
          <cell r="B14959" t="str">
            <v>FLANGE ASM LH</v>
          </cell>
          <cell r="C14959">
            <v>289.68</v>
          </cell>
          <cell r="D14959">
            <v>413.83</v>
          </cell>
          <cell r="E14959">
            <v>187.39911000000001</v>
          </cell>
        </row>
        <row r="14960">
          <cell r="A14960" t="str">
            <v>K154971A</v>
          </cell>
          <cell r="B14960" t="str">
            <v>PULLEY,IDLER ASM</v>
          </cell>
          <cell r="C14960">
            <v>349</v>
          </cell>
          <cell r="D14960">
            <v>498.57</v>
          </cell>
          <cell r="E14960">
            <v>336.23502999999999</v>
          </cell>
        </row>
        <row r="14961">
          <cell r="A14961" t="str">
            <v>K159474D</v>
          </cell>
          <cell r="B14961" t="str">
            <v>DRIVE, GOV. ASM.</v>
          </cell>
          <cell r="C14961">
            <v>1306.5</v>
          </cell>
          <cell r="D14961">
            <v>1866.43</v>
          </cell>
          <cell r="E14961">
            <v>692.28970000000004</v>
          </cell>
        </row>
        <row r="14962">
          <cell r="A14962" t="str">
            <v>K166188</v>
          </cell>
          <cell r="B14962" t="str">
            <v>HOSE ASM. 0.88 ID X 96 IN</v>
          </cell>
          <cell r="C14962">
            <v>289.68</v>
          </cell>
          <cell r="D14962">
            <v>413.83</v>
          </cell>
          <cell r="E14962">
            <v>69.004000000000005</v>
          </cell>
        </row>
        <row r="14963">
          <cell r="A14963" t="str">
            <v>K169886</v>
          </cell>
          <cell r="B14963" t="str">
            <v>HOSE,FLEXIBLE,ASM</v>
          </cell>
          <cell r="C14963">
            <v>120.44</v>
          </cell>
          <cell r="D14963">
            <v>172.06</v>
          </cell>
          <cell r="E14963">
            <v>103.31359999999999</v>
          </cell>
        </row>
        <row r="14964">
          <cell r="A14964" t="str">
            <v>K177074</v>
          </cell>
          <cell r="B14964" t="str">
            <v>TANK, SURGE</v>
          </cell>
          <cell r="C14964">
            <v>3979.74</v>
          </cell>
          <cell r="D14964">
            <v>5685.35</v>
          </cell>
          <cell r="E14964">
            <v>4170.8625099999999</v>
          </cell>
        </row>
        <row r="14965">
          <cell r="A14965" t="str">
            <v>K204677</v>
          </cell>
          <cell r="B14965" t="str">
            <v>MANIFOLD, TOP WATER</v>
          </cell>
          <cell r="C14965">
            <v>1996.7</v>
          </cell>
          <cell r="D14965">
            <v>2852.43</v>
          </cell>
          <cell r="E14965">
            <v>1481.4597200000001</v>
          </cell>
        </row>
        <row r="14966">
          <cell r="A14966" t="str">
            <v>K207531</v>
          </cell>
          <cell r="B14966" t="str">
            <v>DUCT,AIR CLEANER,ASM,LH</v>
          </cell>
          <cell r="C14966">
            <v>861.97</v>
          </cell>
          <cell r="D14966">
            <v>1231.3900000000001</v>
          </cell>
          <cell r="E14966">
            <v>550.35365000000002</v>
          </cell>
        </row>
        <row r="14967">
          <cell r="A14967" t="str">
            <v>K208628</v>
          </cell>
          <cell r="B14967" t="str">
            <v>CONDUIT ASM, WIRING</v>
          </cell>
          <cell r="C14967">
            <v>64</v>
          </cell>
          <cell r="D14967">
            <v>91.43</v>
          </cell>
          <cell r="E14967">
            <v>35.718910000000001</v>
          </cell>
        </row>
        <row r="14968">
          <cell r="A14968" t="str">
            <v>K208743</v>
          </cell>
          <cell r="B14968" t="str">
            <v>HOSE ASM, 1.81 ID X 72.50 LG.</v>
          </cell>
          <cell r="C14968">
            <v>196.26</v>
          </cell>
          <cell r="D14968">
            <v>280.37</v>
          </cell>
          <cell r="E14968">
            <v>132.35040000000001</v>
          </cell>
        </row>
        <row r="14969">
          <cell r="A14969" t="str">
            <v>K211554H</v>
          </cell>
          <cell r="B14969" t="str">
            <v>BOX ASM., D.C. JUNCTION BOX</v>
          </cell>
          <cell r="C14969">
            <v>1024.76</v>
          </cell>
          <cell r="D14969">
            <v>1463.94</v>
          </cell>
          <cell r="E14969">
            <v>881.16047000000003</v>
          </cell>
        </row>
        <row r="14970">
          <cell r="A14970" t="str">
            <v>K211879</v>
          </cell>
          <cell r="B14970" t="str">
            <v>CONDUIT ASM., CEC IGN. RB.</v>
          </cell>
          <cell r="C14970">
            <v>1198.2</v>
          </cell>
          <cell r="D14970">
            <v>1711.72</v>
          </cell>
          <cell r="E14970">
            <v>922.46027000000004</v>
          </cell>
        </row>
        <row r="14971">
          <cell r="A14971" t="str">
            <v>K296236A</v>
          </cell>
          <cell r="B14971" t="str">
            <v>HOUSING ASM., BUTTERFLY VALVE (12V275GL+)</v>
          </cell>
          <cell r="C14971">
            <v>8112.62</v>
          </cell>
          <cell r="D14971">
            <v>11589.46</v>
          </cell>
          <cell r="E14971">
            <v>2915.0190200000002</v>
          </cell>
        </row>
        <row r="14972">
          <cell r="A14972" t="str">
            <v>K740128</v>
          </cell>
          <cell r="B14972" t="str">
            <v>ASSEMBLY, NCM</v>
          </cell>
          <cell r="C14972">
            <v>3044.7</v>
          </cell>
          <cell r="D14972">
            <v>4349.57</v>
          </cell>
          <cell r="E14972">
            <v>1039.03026</v>
          </cell>
        </row>
        <row r="14973">
          <cell r="A14973" t="str">
            <v>K740230A</v>
          </cell>
          <cell r="B14973" t="str">
            <v>HARNESS ASM., FILTER POWER</v>
          </cell>
          <cell r="C14973">
            <v>124.41</v>
          </cell>
          <cell r="D14973">
            <v>177.72</v>
          </cell>
          <cell r="E14973">
            <v>80.495999999999995</v>
          </cell>
        </row>
        <row r="14974">
          <cell r="A14974" t="str">
            <v>KA211434</v>
          </cell>
          <cell r="B14974" t="str">
            <v>PLENUM ASM., CARBURETOR (R.H.)</v>
          </cell>
          <cell r="C14974">
            <v>5654.75</v>
          </cell>
          <cell r="D14974">
            <v>8078.22</v>
          </cell>
          <cell r="E14974">
            <v>5503.3631299999997</v>
          </cell>
        </row>
        <row r="14975">
          <cell r="A14975" t="str">
            <v>KA211434A</v>
          </cell>
          <cell r="B14975" t="str">
            <v>PLENUM ASM., CARBURETOR(L.H.)</v>
          </cell>
          <cell r="C14975">
            <v>5693.82</v>
          </cell>
          <cell r="D14975">
            <v>8134.03</v>
          </cell>
          <cell r="E14975">
            <v>5546.43289</v>
          </cell>
        </row>
        <row r="14976">
          <cell r="A14976" t="str">
            <v>KA211434B</v>
          </cell>
          <cell r="B14976" t="str">
            <v>PLENUM,CARB,ASM.</v>
          </cell>
          <cell r="C14976">
            <v>7179.1</v>
          </cell>
          <cell r="D14976">
            <v>10255.86</v>
          </cell>
          <cell r="E14976">
            <v>6130.6839499999996</v>
          </cell>
        </row>
        <row r="14977">
          <cell r="A14977" t="str">
            <v>KA211879</v>
          </cell>
          <cell r="B14977" t="str">
            <v>CONDUIT ASM, LB FRONT</v>
          </cell>
          <cell r="C14977">
            <v>1899.66</v>
          </cell>
          <cell r="D14977">
            <v>2713.79</v>
          </cell>
          <cell r="E14977">
            <v>956.43510000000003</v>
          </cell>
        </row>
        <row r="14978">
          <cell r="A14978" t="str">
            <v>KD209250</v>
          </cell>
          <cell r="B14978" t="str">
            <v>CONDUIT ASM., WIRING 3/8 IN</v>
          </cell>
          <cell r="C14978">
            <v>43.74</v>
          </cell>
          <cell r="D14978">
            <v>62.49</v>
          </cell>
          <cell r="E14978">
            <v>40.345840000000003</v>
          </cell>
        </row>
        <row r="14979">
          <cell r="A14979" t="str">
            <v>L166188</v>
          </cell>
          <cell r="B14979" t="str">
            <v>HOSE ASM 0.88 ID X 168 IN</v>
          </cell>
          <cell r="C14979">
            <v>161.91999999999999</v>
          </cell>
          <cell r="D14979">
            <v>231.31</v>
          </cell>
          <cell r="E14979">
            <v>109.1896</v>
          </cell>
        </row>
        <row r="14980">
          <cell r="A14980" t="str">
            <v>LD209250</v>
          </cell>
          <cell r="B14980" t="str">
            <v>CONDUIT ASM., WIRING 3/8 IN</v>
          </cell>
          <cell r="C14980">
            <v>36.020000000000003</v>
          </cell>
          <cell r="D14980">
            <v>51.46</v>
          </cell>
          <cell r="E14980">
            <v>32.04092</v>
          </cell>
        </row>
        <row r="14981">
          <cell r="A14981" t="str">
            <v>M153280B</v>
          </cell>
          <cell r="B14981" t="str">
            <v>FLANGE ASM RH</v>
          </cell>
          <cell r="C14981">
            <v>424</v>
          </cell>
          <cell r="D14981">
            <v>605.71</v>
          </cell>
          <cell r="E14981">
            <v>210.42436000000001</v>
          </cell>
        </row>
        <row r="14982">
          <cell r="A14982" t="str">
            <v>M166188A</v>
          </cell>
          <cell r="B14982" t="str">
            <v>HOSE ASM, 0.88 ID X 123.25 LG.</v>
          </cell>
          <cell r="C14982">
            <v>125.58</v>
          </cell>
          <cell r="D14982">
            <v>179.4</v>
          </cell>
          <cell r="E14982">
            <v>84.687200000000004</v>
          </cell>
        </row>
        <row r="14983">
          <cell r="A14983" t="str">
            <v>M169886</v>
          </cell>
          <cell r="B14983" t="str">
            <v>FLEX HOSE ASM</v>
          </cell>
          <cell r="C14983">
            <v>407.84</v>
          </cell>
          <cell r="D14983">
            <v>582.62</v>
          </cell>
          <cell r="E14983">
            <v>109.56399999999999</v>
          </cell>
        </row>
        <row r="14984">
          <cell r="A14984" t="str">
            <v>M208743</v>
          </cell>
          <cell r="B14984" t="str">
            <v>HOSE ASM., 1.81 ID X 123.50 LG</v>
          </cell>
          <cell r="C14984">
            <v>318.64999999999998</v>
          </cell>
          <cell r="D14984">
            <v>455.21</v>
          </cell>
          <cell r="E14984">
            <v>214.88480000000001</v>
          </cell>
        </row>
        <row r="14985">
          <cell r="A14985" t="str">
            <v>M257177</v>
          </cell>
          <cell r="B14985" t="str">
            <v>MANIFOLD,TOP WATER</v>
          </cell>
          <cell r="C14985">
            <v>5486.27</v>
          </cell>
          <cell r="D14985">
            <v>7837.52</v>
          </cell>
          <cell r="E14985">
            <v>5177.9490599999999</v>
          </cell>
        </row>
        <row r="14986">
          <cell r="A14986" t="str">
            <v>M740128</v>
          </cell>
          <cell r="B14986" t="str">
            <v>ASSEMBLY, ECM</v>
          </cell>
          <cell r="C14986">
            <v>2756</v>
          </cell>
          <cell r="D14986">
            <v>3937.14</v>
          </cell>
          <cell r="E14986">
            <v>1036.9326599999999</v>
          </cell>
        </row>
        <row r="14987">
          <cell r="A14987" t="str">
            <v>M775</v>
          </cell>
          <cell r="B14987" t="str">
            <v>3 RING SLANT D ORANGE BINDER 2</v>
          </cell>
          <cell r="C14987">
            <v>8.89</v>
          </cell>
          <cell r="D14987">
            <v>12.7</v>
          </cell>
          <cell r="E14987">
            <v>0</v>
          </cell>
        </row>
        <row r="14988">
          <cell r="A14988" t="str">
            <v>MA211434</v>
          </cell>
          <cell r="B14988" t="str">
            <v>PLENUM,CARBURETOR,RH,ASM</v>
          </cell>
          <cell r="C14988">
            <v>5617.45</v>
          </cell>
          <cell r="D14988">
            <v>8024.92</v>
          </cell>
          <cell r="E14988">
            <v>5459.6114299999999</v>
          </cell>
        </row>
        <row r="14989">
          <cell r="A14989" t="str">
            <v>MA211434A</v>
          </cell>
          <cell r="B14989" t="str">
            <v>PLENUM,CARBURETOR,LH,ASM</v>
          </cell>
          <cell r="C14989">
            <v>5655.48</v>
          </cell>
          <cell r="D14989">
            <v>8079.25</v>
          </cell>
          <cell r="E14989">
            <v>5501.9843300000002</v>
          </cell>
        </row>
        <row r="14990">
          <cell r="A14990" t="str">
            <v>N153005A</v>
          </cell>
          <cell r="B14990" t="str">
            <v>GOV OVERSPEED ASM</v>
          </cell>
          <cell r="C14990">
            <v>1450.98</v>
          </cell>
          <cell r="D14990">
            <v>2072.83</v>
          </cell>
          <cell r="E14990">
            <v>1150.70955</v>
          </cell>
        </row>
        <row r="14991">
          <cell r="A14991" t="str">
            <v>N166188A</v>
          </cell>
          <cell r="B14991" t="str">
            <v>HOSE ASM, 0.88 ID X 203.25 LG.</v>
          </cell>
          <cell r="C14991">
            <v>170.46</v>
          </cell>
          <cell r="D14991">
            <v>243.51</v>
          </cell>
          <cell r="E14991">
            <v>114.9512</v>
          </cell>
        </row>
        <row r="14992">
          <cell r="A14992" t="str">
            <v>N208628</v>
          </cell>
          <cell r="B14992" t="str">
            <v>CONDUIT ASM.</v>
          </cell>
          <cell r="C14992">
            <v>10.66</v>
          </cell>
          <cell r="D14992">
            <v>15.23</v>
          </cell>
          <cell r="E14992">
            <v>7.1900599999999999</v>
          </cell>
        </row>
        <row r="14993">
          <cell r="A14993" t="str">
            <v>N209250</v>
          </cell>
          <cell r="B14993" t="str">
            <v>CONDUIT,ASM FLEX .38</v>
          </cell>
          <cell r="C14993">
            <v>15.28</v>
          </cell>
          <cell r="D14993">
            <v>21.82</v>
          </cell>
          <cell r="E14993">
            <v>10.2988</v>
          </cell>
        </row>
        <row r="14994">
          <cell r="A14994" t="str">
            <v>N740128</v>
          </cell>
          <cell r="B14994" t="str">
            <v>ASSEMBLY, ECM</v>
          </cell>
          <cell r="C14994">
            <v>2866</v>
          </cell>
          <cell r="D14994">
            <v>4094.29</v>
          </cell>
          <cell r="E14994">
            <v>1120.0191600000001</v>
          </cell>
        </row>
        <row r="14995">
          <cell r="A14995" t="str">
            <v>NA209250</v>
          </cell>
          <cell r="B14995" t="str">
            <v>CONDUIT ASM, WIRING 3/8 IN</v>
          </cell>
          <cell r="C14995">
            <v>48.32</v>
          </cell>
          <cell r="D14995">
            <v>69.02</v>
          </cell>
          <cell r="E14995">
            <v>37.999470000000002</v>
          </cell>
        </row>
        <row r="14996">
          <cell r="A14996" t="str">
            <v>NA280080</v>
          </cell>
          <cell r="B14996" t="str">
            <v>PUMP ASSY, OIL</v>
          </cell>
          <cell r="C14996">
            <v>17051.36</v>
          </cell>
          <cell r="D14996">
            <v>24359.09</v>
          </cell>
          <cell r="E14996">
            <v>6311.4174499999999</v>
          </cell>
        </row>
        <row r="14997">
          <cell r="A14997" t="str">
            <v>ND209250</v>
          </cell>
          <cell r="B14997" t="str">
            <v>CONDUIT ASM., WIRING 3/8 IN</v>
          </cell>
          <cell r="C14997">
            <v>35.270000000000003</v>
          </cell>
          <cell r="D14997">
            <v>50.38</v>
          </cell>
          <cell r="E14997">
            <v>34.633710000000001</v>
          </cell>
        </row>
        <row r="14998">
          <cell r="A14998" t="str">
            <v>O116772</v>
          </cell>
          <cell r="B14998" t="str">
            <v>ELBOW RESTRICT  ASY</v>
          </cell>
          <cell r="C14998">
            <v>11.32</v>
          </cell>
          <cell r="D14998">
            <v>16.170000000000002</v>
          </cell>
          <cell r="E14998">
            <v>4.1807999999999996</v>
          </cell>
        </row>
        <row r="14999">
          <cell r="A14999" t="str">
            <v>O118272</v>
          </cell>
          <cell r="B14999" t="str">
            <v>WIRE IGN MAG SW-ST</v>
          </cell>
          <cell r="C14999">
            <v>5.49</v>
          </cell>
          <cell r="D14999">
            <v>7.84</v>
          </cell>
          <cell r="E14999">
            <v>4.6330200000000001</v>
          </cell>
        </row>
        <row r="15000">
          <cell r="A15000" t="str">
            <v>O156944</v>
          </cell>
          <cell r="B15000" t="str">
            <v>CABLE ASM,#OO,13 LG</v>
          </cell>
          <cell r="C15000">
            <v>36.72</v>
          </cell>
          <cell r="D15000">
            <v>52.46</v>
          </cell>
          <cell r="E15000">
            <v>13.944699999999999</v>
          </cell>
        </row>
        <row r="15001">
          <cell r="A15001" t="str">
            <v>O158016</v>
          </cell>
          <cell r="B15001" t="str">
            <v>WIRE ASM #14X7LG</v>
          </cell>
          <cell r="C15001">
            <v>12.24</v>
          </cell>
          <cell r="D15001">
            <v>17.489999999999998</v>
          </cell>
          <cell r="E15001">
            <v>8.6838499999999996</v>
          </cell>
        </row>
        <row r="15002">
          <cell r="A15002" t="str">
            <v>O158283</v>
          </cell>
          <cell r="B15002" t="str">
            <v>CABLE,GROUND,ASM.</v>
          </cell>
          <cell r="C15002">
            <v>26.11</v>
          </cell>
          <cell r="D15002">
            <v>37.299999999999997</v>
          </cell>
          <cell r="E15002">
            <v>15.93374</v>
          </cell>
        </row>
        <row r="15003">
          <cell r="A15003" t="str">
            <v>O163501B</v>
          </cell>
          <cell r="B15003" t="str">
            <v>WIRE ASSEMBLY 14</v>
          </cell>
          <cell r="C15003">
            <v>4.03</v>
          </cell>
          <cell r="D15003">
            <v>5.76</v>
          </cell>
          <cell r="E15003">
            <v>4.2666500000000003</v>
          </cell>
        </row>
        <row r="15004">
          <cell r="A15004" t="str">
            <v>O164307A</v>
          </cell>
          <cell r="B15004" t="str">
            <v>CABLE,#OO,86 LG,ASM.</v>
          </cell>
          <cell r="C15004">
            <v>84.05</v>
          </cell>
          <cell r="D15004">
            <v>120.07</v>
          </cell>
          <cell r="E15004">
            <v>35.516480000000001</v>
          </cell>
        </row>
        <row r="15005">
          <cell r="A15005" t="str">
            <v>O164307B</v>
          </cell>
          <cell r="B15005" t="str">
            <v>CABLE ASM,#OO, 79 LG</v>
          </cell>
          <cell r="C15005">
            <v>45.01</v>
          </cell>
          <cell r="D15005">
            <v>64.3</v>
          </cell>
          <cell r="E15005">
            <v>33.4499</v>
          </cell>
        </row>
        <row r="15006">
          <cell r="A15006" t="str">
            <v>O164307C</v>
          </cell>
          <cell r="B15006" t="str">
            <v>CABLE,#OO,73 LG,ASM.</v>
          </cell>
          <cell r="C15006">
            <v>73.44</v>
          </cell>
          <cell r="D15006">
            <v>104.91</v>
          </cell>
          <cell r="E15006">
            <v>31.6767</v>
          </cell>
        </row>
        <row r="15007">
          <cell r="A15007" t="str">
            <v>O164308</v>
          </cell>
          <cell r="B15007" t="str">
            <v>CABLE ASM</v>
          </cell>
          <cell r="C15007">
            <v>19.89</v>
          </cell>
          <cell r="D15007">
            <v>28.41</v>
          </cell>
          <cell r="E15007">
            <v>19.145769999999999</v>
          </cell>
        </row>
        <row r="15008">
          <cell r="A15008" t="str">
            <v>O164308B</v>
          </cell>
          <cell r="B15008" t="str">
            <v>CABLE ASM,GROUND #00</v>
          </cell>
          <cell r="C15008">
            <v>21.21</v>
          </cell>
          <cell r="D15008">
            <v>30.3</v>
          </cell>
          <cell r="E15008">
            <v>20.03237</v>
          </cell>
        </row>
        <row r="15009">
          <cell r="A15009" t="str">
            <v>O164325C</v>
          </cell>
          <cell r="B15009" t="str">
            <v>WIRE PRIMARY ASM.</v>
          </cell>
          <cell r="C15009">
            <v>4.6900000000000004</v>
          </cell>
          <cell r="D15009">
            <v>6.7</v>
          </cell>
          <cell r="E15009">
            <v>4.7149700000000001</v>
          </cell>
        </row>
        <row r="15010">
          <cell r="A15010" t="str">
            <v>O166900U</v>
          </cell>
          <cell r="B15010" t="str">
            <v>WIRE JGN. SET LB</v>
          </cell>
          <cell r="C15010">
            <v>4.33</v>
          </cell>
          <cell r="D15010">
            <v>6.18</v>
          </cell>
          <cell r="E15010">
            <v>2.9154</v>
          </cell>
        </row>
        <row r="15011">
          <cell r="A15011" t="str">
            <v>O166900W</v>
          </cell>
          <cell r="B15011" t="str">
            <v>CABLE MAGNETO ASM</v>
          </cell>
          <cell r="C15011">
            <v>52.95</v>
          </cell>
          <cell r="D15011">
            <v>75.64</v>
          </cell>
          <cell r="E15011">
            <v>55.853490000000001</v>
          </cell>
        </row>
        <row r="15012">
          <cell r="A15012" t="str">
            <v>O166901L</v>
          </cell>
          <cell r="B15012" t="str">
            <v>CABLE IGNITION SET</v>
          </cell>
          <cell r="C15012">
            <v>137.41999999999999</v>
          </cell>
          <cell r="D15012">
            <v>196.32</v>
          </cell>
          <cell r="E15012">
            <v>29.026399999999999</v>
          </cell>
        </row>
        <row r="15013">
          <cell r="A15013" t="str">
            <v>O166901M</v>
          </cell>
          <cell r="B15013" t="str">
            <v>CABLE IGNITION SET</v>
          </cell>
          <cell r="C15013">
            <v>135.30000000000001</v>
          </cell>
          <cell r="D15013">
            <v>193.29</v>
          </cell>
          <cell r="E15013">
            <v>29.026399999999999</v>
          </cell>
        </row>
        <row r="15014">
          <cell r="A15014" t="str">
            <v>O166901N</v>
          </cell>
          <cell r="B15014" t="str">
            <v>CABLE IGNITION SET</v>
          </cell>
          <cell r="C15014">
            <v>154.72999999999999</v>
          </cell>
          <cell r="D15014">
            <v>221.05</v>
          </cell>
          <cell r="E15014">
            <v>16.952000000000002</v>
          </cell>
        </row>
        <row r="15015">
          <cell r="A15015" t="str">
            <v>O166901V</v>
          </cell>
          <cell r="B15015" t="str">
            <v>CABLE, HIGH TENSION</v>
          </cell>
          <cell r="C15015">
            <v>107.13</v>
          </cell>
          <cell r="D15015">
            <v>153.05000000000001</v>
          </cell>
          <cell r="E15015">
            <v>101.83727</v>
          </cell>
        </row>
        <row r="15016">
          <cell r="A15016" t="str">
            <v>O176510</v>
          </cell>
          <cell r="B15016" t="str">
            <v>HIGH TEN. CABLE ASM</v>
          </cell>
          <cell r="C15016">
            <v>265.74</v>
          </cell>
          <cell r="D15016">
            <v>379.63</v>
          </cell>
          <cell r="E15016">
            <v>257.26103999999998</v>
          </cell>
        </row>
        <row r="15017">
          <cell r="A15017" t="str">
            <v>O75985B</v>
          </cell>
          <cell r="B15017" t="str">
            <v>TUBE,CARB VERT JET ASM</v>
          </cell>
          <cell r="C15017">
            <v>178.2</v>
          </cell>
          <cell r="D15017">
            <v>254.57</v>
          </cell>
          <cell r="E15017">
            <v>210.79257000000001</v>
          </cell>
        </row>
        <row r="15018">
          <cell r="A15018" t="str">
            <v>OB421A</v>
          </cell>
          <cell r="B15018" t="str">
            <v>POINTER,FLYWHEEL,ASM.</v>
          </cell>
          <cell r="C15018">
            <v>39.78</v>
          </cell>
          <cell r="D15018">
            <v>56.83</v>
          </cell>
          <cell r="E15018">
            <v>28.973790000000001</v>
          </cell>
        </row>
        <row r="15019">
          <cell r="A15019" t="str">
            <v>OB5500</v>
          </cell>
          <cell r="B15019" t="str">
            <v>BELT VEE SET</v>
          </cell>
          <cell r="C15019">
            <v>99.96</v>
          </cell>
          <cell r="D15019">
            <v>142.80000000000001</v>
          </cell>
          <cell r="E15019">
            <v>37.273600000000002</v>
          </cell>
        </row>
        <row r="15020">
          <cell r="A15020" t="str">
            <v>OB9266</v>
          </cell>
          <cell r="B15020" t="str">
            <v>CONTROL THROTTLE ASM</v>
          </cell>
          <cell r="C15020">
            <v>116.8</v>
          </cell>
          <cell r="D15020">
            <v>166.86</v>
          </cell>
          <cell r="E15020">
            <v>62.945320000000002</v>
          </cell>
        </row>
        <row r="15021">
          <cell r="A15021" t="str">
            <v>P105017</v>
          </cell>
          <cell r="B15021" t="str">
            <v>SWITCH CIRC BRKR W-2</v>
          </cell>
          <cell r="C15021">
            <v>441.4</v>
          </cell>
          <cell r="D15021">
            <v>630.57000000000005</v>
          </cell>
          <cell r="E15021">
            <v>151.6944</v>
          </cell>
        </row>
        <row r="15022">
          <cell r="A15022" t="str">
            <v>P105028</v>
          </cell>
          <cell r="B15022" t="str">
            <v>LAMP SOCKET T2 SLIDE</v>
          </cell>
          <cell r="C15022">
            <v>3.9</v>
          </cell>
          <cell r="D15022">
            <v>5.57</v>
          </cell>
          <cell r="E15022">
            <v>2.6312000000000002</v>
          </cell>
        </row>
        <row r="15023">
          <cell r="A15023" t="str">
            <v>P105036</v>
          </cell>
          <cell r="B15023" t="str">
            <v>AM SW W2 4 POS</v>
          </cell>
          <cell r="C15023">
            <v>254</v>
          </cell>
          <cell r="D15023">
            <v>362.85</v>
          </cell>
          <cell r="E15023">
            <v>171.28800000000001</v>
          </cell>
        </row>
        <row r="15024">
          <cell r="A15024" t="str">
            <v>P105149</v>
          </cell>
          <cell r="B15024" t="str">
            <v>LAMP, 28V 1.1W, T2 SLIDE</v>
          </cell>
          <cell r="C15024">
            <v>1.21</v>
          </cell>
          <cell r="D15024">
            <v>1.73</v>
          </cell>
          <cell r="E15024">
            <v>0.624</v>
          </cell>
        </row>
        <row r="15025">
          <cell r="A15025" t="str">
            <v>P105150</v>
          </cell>
          <cell r="B15025" t="str">
            <v>LAMP 120V 3W T2SLIDE</v>
          </cell>
          <cell r="C15025">
            <v>1.56</v>
          </cell>
          <cell r="D15025">
            <v>2.23</v>
          </cell>
          <cell r="E15025">
            <v>0.59279999999999999</v>
          </cell>
        </row>
        <row r="15026">
          <cell r="A15026" t="str">
            <v>P105193</v>
          </cell>
          <cell r="B15026" t="str">
            <v>HANDLE, SYNCHRONIZING SWITCH</v>
          </cell>
          <cell r="C15026">
            <v>86.89</v>
          </cell>
          <cell r="D15026">
            <v>124.12</v>
          </cell>
          <cell r="E15026">
            <v>58.593600000000002</v>
          </cell>
        </row>
        <row r="15027">
          <cell r="A15027" t="str">
            <v>P105319</v>
          </cell>
          <cell r="B15027" t="str">
            <v>FUSE HOLDER BUS HPF</v>
          </cell>
          <cell r="C15027">
            <v>9.5299999999999994</v>
          </cell>
          <cell r="D15027">
            <v>13.61</v>
          </cell>
          <cell r="E15027">
            <v>6.4272</v>
          </cell>
        </row>
        <row r="15028">
          <cell r="A15028" t="str">
            <v>P105320</v>
          </cell>
          <cell r="B15028" t="str">
            <v>FUSE 5 AMP KLM-5</v>
          </cell>
          <cell r="C15028">
            <v>21.42</v>
          </cell>
          <cell r="D15028">
            <v>30.6</v>
          </cell>
          <cell r="E15028">
            <v>6.2712000000000003</v>
          </cell>
        </row>
        <row r="15029">
          <cell r="A15029" t="str">
            <v>P105321</v>
          </cell>
          <cell r="B15029" t="str">
            <v>FUSE 10 AMP KLM-10</v>
          </cell>
          <cell r="C15029">
            <v>21</v>
          </cell>
          <cell r="D15029">
            <v>30</v>
          </cell>
          <cell r="E15029">
            <v>6.7392000000000003</v>
          </cell>
        </row>
        <row r="15030">
          <cell r="A15030" t="str">
            <v>P105322</v>
          </cell>
          <cell r="B15030" t="str">
            <v>FUSE 15 AMP KLM-15</v>
          </cell>
          <cell r="C15030">
            <v>29.58</v>
          </cell>
          <cell r="D15030">
            <v>42.26</v>
          </cell>
          <cell r="E15030">
            <v>17.7944</v>
          </cell>
        </row>
        <row r="15031">
          <cell r="A15031" t="str">
            <v>P110012</v>
          </cell>
          <cell r="B15031" t="str">
            <v>FUSE 1 AMP KLM-1</v>
          </cell>
          <cell r="C15031">
            <v>9.3000000000000007</v>
          </cell>
          <cell r="D15031">
            <v>13.28</v>
          </cell>
          <cell r="E15031">
            <v>6.2712000000000003</v>
          </cell>
        </row>
        <row r="15032">
          <cell r="A15032" t="str">
            <v>P110014</v>
          </cell>
          <cell r="B15032" t="str">
            <v>LENS-RED</v>
          </cell>
          <cell r="C15032">
            <v>1.74</v>
          </cell>
          <cell r="D15032">
            <v>2.4900000000000002</v>
          </cell>
          <cell r="E15032">
            <v>1.1752</v>
          </cell>
        </row>
        <row r="15033">
          <cell r="A15033" t="str">
            <v>P110015</v>
          </cell>
          <cell r="B15033" t="str">
            <v>LENS-GREEN</v>
          </cell>
          <cell r="C15033">
            <v>0.74</v>
          </cell>
          <cell r="D15033">
            <v>1.06</v>
          </cell>
          <cell r="E15033">
            <v>0.49919999999999998</v>
          </cell>
        </row>
        <row r="15034">
          <cell r="A15034" t="str">
            <v>P110016</v>
          </cell>
          <cell r="B15034" t="str">
            <v>LENS-BLUE</v>
          </cell>
          <cell r="C15034">
            <v>1.1599999999999999</v>
          </cell>
          <cell r="D15034">
            <v>1.65</v>
          </cell>
          <cell r="E15034">
            <v>0.78</v>
          </cell>
        </row>
        <row r="15035">
          <cell r="A15035" t="str">
            <v>P110017</v>
          </cell>
          <cell r="B15035" t="str">
            <v>LENS-AMBER</v>
          </cell>
          <cell r="C15035">
            <v>1.1100000000000001</v>
          </cell>
          <cell r="D15035">
            <v>1.59</v>
          </cell>
          <cell r="E15035">
            <v>0.74880000000000002</v>
          </cell>
        </row>
        <row r="15036">
          <cell r="A15036" t="str">
            <v>P110018</v>
          </cell>
          <cell r="B15036" t="str">
            <v>LENS-CLEAR</v>
          </cell>
          <cell r="C15036">
            <v>1.1000000000000001</v>
          </cell>
          <cell r="D15036">
            <v>1.57</v>
          </cell>
          <cell r="E15036">
            <v>0.73839999999999995</v>
          </cell>
        </row>
        <row r="15037">
          <cell r="A15037" t="str">
            <v>P110081</v>
          </cell>
          <cell r="B15037" t="str">
            <v>SCREW - FLANGE</v>
          </cell>
          <cell r="C15037">
            <v>0.11</v>
          </cell>
          <cell r="D15037">
            <v>0.16</v>
          </cell>
          <cell r="E15037">
            <v>7.2900000000000006E-2</v>
          </cell>
        </row>
        <row r="15038">
          <cell r="A15038" t="str">
            <v>P110232</v>
          </cell>
          <cell r="B15038" t="str">
            <v>NP ALARM SILENCE</v>
          </cell>
          <cell r="C15038">
            <v>3.6</v>
          </cell>
          <cell r="D15038">
            <v>5.14</v>
          </cell>
          <cell r="E15038">
            <v>2.4232</v>
          </cell>
        </row>
        <row r="15039">
          <cell r="A15039" t="str">
            <v>P110464</v>
          </cell>
          <cell r="B15039" t="str">
            <v>OPS KC 20PSIG 1/8NPT</v>
          </cell>
          <cell r="C15039">
            <v>34.68</v>
          </cell>
          <cell r="D15039">
            <v>49.54</v>
          </cell>
          <cell r="E15039">
            <v>23.389600000000002</v>
          </cell>
        </row>
        <row r="15040">
          <cell r="A15040" t="str">
            <v>P110517</v>
          </cell>
          <cell r="B15040" t="str">
            <v>ACA, 0-5A RANGE, 0-800A SCALE</v>
          </cell>
          <cell r="C15040">
            <v>56.8</v>
          </cell>
          <cell r="D15040">
            <v>81.14</v>
          </cell>
          <cell r="E15040">
            <v>18.667999999999999</v>
          </cell>
        </row>
        <row r="15041">
          <cell r="A15041" t="str">
            <v>P110535</v>
          </cell>
          <cell r="B15041" t="str">
            <v>VOLT. 150V MOVEMENT</v>
          </cell>
          <cell r="C15041">
            <v>30.07</v>
          </cell>
          <cell r="D15041">
            <v>42.96</v>
          </cell>
          <cell r="E15041">
            <v>20.28</v>
          </cell>
        </row>
        <row r="15042">
          <cell r="A15042" t="str">
            <v>P110540</v>
          </cell>
          <cell r="B15042" t="str">
            <v>FREQUENCY METER 60 H</v>
          </cell>
          <cell r="C15042">
            <v>80.16</v>
          </cell>
          <cell r="D15042">
            <v>114.52</v>
          </cell>
          <cell r="E15042">
            <v>49.555999999999997</v>
          </cell>
        </row>
        <row r="15043">
          <cell r="A15043" t="str">
            <v>P110541</v>
          </cell>
          <cell r="B15043" t="str">
            <v>FREQUENCY METER 50 H</v>
          </cell>
          <cell r="C15043">
            <v>147.19999999999999</v>
          </cell>
          <cell r="D15043">
            <v>210.29</v>
          </cell>
          <cell r="E15043">
            <v>49.555999999999997</v>
          </cell>
        </row>
        <row r="15044">
          <cell r="A15044" t="str">
            <v>P110758</v>
          </cell>
          <cell r="B15044" t="str">
            <v>FUSE 30 AMP KLM-30</v>
          </cell>
          <cell r="C15044">
            <v>9.3000000000000007</v>
          </cell>
          <cell r="D15044">
            <v>13.28</v>
          </cell>
          <cell r="E15044">
            <v>6.2712000000000003</v>
          </cell>
        </row>
        <row r="15045">
          <cell r="A15045" t="str">
            <v>P110771</v>
          </cell>
          <cell r="B15045" t="str">
            <v>VOLT SW W2 4 POS</v>
          </cell>
          <cell r="C15045">
            <v>182.38</v>
          </cell>
          <cell r="D15045">
            <v>260.54000000000002</v>
          </cell>
          <cell r="E15045">
            <v>122.99039999999999</v>
          </cell>
        </row>
        <row r="15046">
          <cell r="A15046" t="str">
            <v>P110775</v>
          </cell>
          <cell r="B15046" t="str">
            <v>RELAY 120VA 3PDT 10A</v>
          </cell>
          <cell r="C15046">
            <v>15.27</v>
          </cell>
          <cell r="D15046">
            <v>21.81</v>
          </cell>
          <cell r="E15046">
            <v>10.295999999999999</v>
          </cell>
        </row>
        <row r="15047">
          <cell r="A15047" t="str">
            <v>P110962</v>
          </cell>
          <cell r="B15047" t="str">
            <v>NP REVERSE POWER</v>
          </cell>
          <cell r="C15047">
            <v>3.6</v>
          </cell>
          <cell r="D15047">
            <v>5.14</v>
          </cell>
          <cell r="E15047">
            <v>2.4232</v>
          </cell>
        </row>
        <row r="15048">
          <cell r="A15048" t="str">
            <v>P111132</v>
          </cell>
          <cell r="B15048" t="str">
            <v>FUSE 20 AMP KLM-20</v>
          </cell>
          <cell r="C15048">
            <v>9.3000000000000007</v>
          </cell>
          <cell r="D15048">
            <v>13.28</v>
          </cell>
          <cell r="E15048">
            <v>6.2712000000000003</v>
          </cell>
        </row>
        <row r="15049">
          <cell r="A15049" t="str">
            <v>P111134</v>
          </cell>
          <cell r="B15049" t="str">
            <v>RELAY 30A/240VAC COIL</v>
          </cell>
          <cell r="C15049">
            <v>106.38</v>
          </cell>
          <cell r="D15049">
            <v>151.97</v>
          </cell>
          <cell r="E15049">
            <v>58.7288</v>
          </cell>
        </row>
        <row r="15050">
          <cell r="A15050" t="str">
            <v>P111192</v>
          </cell>
          <cell r="B15050" t="str">
            <v>NP LAMP TEST</v>
          </cell>
          <cell r="C15050">
            <v>2.71</v>
          </cell>
          <cell r="D15050">
            <v>3.87</v>
          </cell>
          <cell r="E15050">
            <v>1.8304</v>
          </cell>
        </row>
        <row r="15051">
          <cell r="A15051" t="str">
            <v>P111403</v>
          </cell>
          <cell r="B15051" t="str">
            <v>PARALLELING RELAY (#25)</v>
          </cell>
          <cell r="C15051">
            <v>1988.8</v>
          </cell>
          <cell r="D15051">
            <v>2841.14</v>
          </cell>
          <cell r="E15051">
            <v>917.05119999999999</v>
          </cell>
        </row>
        <row r="15052">
          <cell r="A15052" t="str">
            <v>P111476</v>
          </cell>
          <cell r="B15052" t="str">
            <v>NP MANUAL OFF AUTO</v>
          </cell>
          <cell r="C15052">
            <v>3.15</v>
          </cell>
          <cell r="D15052">
            <v>4.49</v>
          </cell>
          <cell r="E15052">
            <v>2.1215999999999999</v>
          </cell>
        </row>
        <row r="15053">
          <cell r="A15053" t="str">
            <v>P111776</v>
          </cell>
          <cell r="B15053" t="str">
            <v>CORD GRIP, 3/8-1/2 (1/2 NPT)</v>
          </cell>
          <cell r="C15053">
            <v>8.9600000000000009</v>
          </cell>
          <cell r="D15053">
            <v>12.8</v>
          </cell>
          <cell r="E15053">
            <v>6.0423999999999998</v>
          </cell>
        </row>
        <row r="15054">
          <cell r="A15054" t="str">
            <v>P111966</v>
          </cell>
          <cell r="B15054" t="str">
            <v>SYNCHSCOPE AB40 60HZ</v>
          </cell>
          <cell r="C15054">
            <v>681.37</v>
          </cell>
          <cell r="D15054">
            <v>973.38</v>
          </cell>
          <cell r="E15054">
            <v>421.2</v>
          </cell>
        </row>
        <row r="15055">
          <cell r="A15055" t="str">
            <v>P111978</v>
          </cell>
          <cell r="B15055" t="str">
            <v>DIODE - 3 AMP, 200 PIV</v>
          </cell>
          <cell r="C15055">
            <v>2.97</v>
          </cell>
          <cell r="D15055">
            <v>4.24</v>
          </cell>
          <cell r="E15055">
            <v>0.8528</v>
          </cell>
        </row>
        <row r="15056">
          <cell r="A15056" t="str">
            <v>P111980</v>
          </cell>
          <cell r="B15056" t="str">
            <v>HOLDER-MED BASE LAMP</v>
          </cell>
          <cell r="C15056">
            <v>4.24</v>
          </cell>
          <cell r="D15056">
            <v>6.06</v>
          </cell>
          <cell r="E15056">
            <v>2.86</v>
          </cell>
        </row>
        <row r="15057">
          <cell r="A15057" t="str">
            <v>P112186</v>
          </cell>
          <cell r="B15057" t="str">
            <v>VOLT SENSE RELAY 24VDC</v>
          </cell>
          <cell r="C15057">
            <v>238.6</v>
          </cell>
          <cell r="D15057">
            <v>340.86</v>
          </cell>
          <cell r="E15057">
            <v>160.90880000000001</v>
          </cell>
        </row>
        <row r="15058">
          <cell r="A15058" t="str">
            <v>P112224</v>
          </cell>
          <cell r="B15058" t="str">
            <v>CORD GRIP 0.50 0.25-0.375 ID</v>
          </cell>
          <cell r="C15058">
            <v>5.8</v>
          </cell>
          <cell r="D15058">
            <v>8.2799999999999994</v>
          </cell>
          <cell r="E15058">
            <v>3.9104000000000001</v>
          </cell>
        </row>
        <row r="15059">
          <cell r="A15059" t="str">
            <v>P112352</v>
          </cell>
          <cell r="B15059" t="str">
            <v>IND FUSE HLDR HPF-C</v>
          </cell>
          <cell r="C15059">
            <v>10.81</v>
          </cell>
          <cell r="D15059">
            <v>15.45</v>
          </cell>
          <cell r="E15059">
            <v>7.2904</v>
          </cell>
        </row>
        <row r="15060">
          <cell r="A15060" t="str">
            <v>P112493</v>
          </cell>
          <cell r="B15060" t="str">
            <v>RES 3 OHM 0.5W 5#</v>
          </cell>
          <cell r="C15060">
            <v>0.6</v>
          </cell>
          <cell r="D15060">
            <v>0.86</v>
          </cell>
          <cell r="E15060">
            <v>0.40560000000000002</v>
          </cell>
        </row>
        <row r="15061">
          <cell r="A15061" t="str">
            <v>P112685</v>
          </cell>
          <cell r="B15061" t="str">
            <v>THERMOSTAT 100 F</v>
          </cell>
          <cell r="C15061">
            <v>236.8</v>
          </cell>
          <cell r="D15061">
            <v>338.29</v>
          </cell>
          <cell r="E15061">
            <v>91.52</v>
          </cell>
        </row>
        <row r="15062">
          <cell r="A15062" t="str">
            <v>P112862</v>
          </cell>
          <cell r="B15062" t="str">
            <v>AMMETER 0-1500 AB-40</v>
          </cell>
          <cell r="C15062">
            <v>200.48</v>
          </cell>
          <cell r="D15062">
            <v>286.39999999999998</v>
          </cell>
          <cell r="E15062">
            <v>135.19999999999999</v>
          </cell>
        </row>
        <row r="15063">
          <cell r="A15063" t="str">
            <v>P112901</v>
          </cell>
          <cell r="B15063" t="str">
            <v>CONTACT BLOCK NO&amp;NC (10250T1)</v>
          </cell>
          <cell r="C15063">
            <v>63.56</v>
          </cell>
          <cell r="D15063">
            <v>90.79</v>
          </cell>
          <cell r="E15063">
            <v>19.406400000000001</v>
          </cell>
        </row>
        <row r="15064">
          <cell r="A15064" t="str">
            <v>P113076</v>
          </cell>
          <cell r="B15064" t="str">
            <v>CONDUIT BOX 4X4X2</v>
          </cell>
          <cell r="C15064">
            <v>5.58</v>
          </cell>
          <cell r="D15064">
            <v>7.97</v>
          </cell>
          <cell r="E15064">
            <v>1.0115000000000001</v>
          </cell>
        </row>
        <row r="15065">
          <cell r="A15065" t="str">
            <v>P113368</v>
          </cell>
          <cell r="B15065" t="str">
            <v>HZ RELAY UF WLMR 20-</v>
          </cell>
          <cell r="C15065">
            <v>312.32</v>
          </cell>
          <cell r="D15065">
            <v>446.18</v>
          </cell>
          <cell r="E15065">
            <v>210.6208</v>
          </cell>
        </row>
        <row r="15066">
          <cell r="A15066" t="str">
            <v>P113382</v>
          </cell>
          <cell r="B15066" t="str">
            <v>OPS 25PSIG 1/8-27NPT</v>
          </cell>
          <cell r="C15066">
            <v>45.74</v>
          </cell>
          <cell r="D15066">
            <v>65.34</v>
          </cell>
          <cell r="E15066">
            <v>30.846399999999999</v>
          </cell>
        </row>
        <row r="15067">
          <cell r="A15067" t="str">
            <v>P113411</v>
          </cell>
          <cell r="B15067" t="str">
            <v>VOLTMETER SCALE 0-500VAC</v>
          </cell>
          <cell r="C15067">
            <v>68.8</v>
          </cell>
          <cell r="D15067">
            <v>98.29</v>
          </cell>
          <cell r="E15067">
            <v>1.56</v>
          </cell>
        </row>
        <row r="15068">
          <cell r="A15068" t="str">
            <v>P113559</v>
          </cell>
          <cell r="B15068" t="str">
            <v>VOLTMETER 500V AB40</v>
          </cell>
          <cell r="C15068">
            <v>415.2</v>
          </cell>
          <cell r="D15068">
            <v>593.14</v>
          </cell>
          <cell r="E15068">
            <v>135.19999999999999</v>
          </cell>
        </row>
        <row r="15069">
          <cell r="A15069" t="str">
            <v>P113798</v>
          </cell>
          <cell r="B15069" t="str">
            <v>INSULATOR 600V</v>
          </cell>
          <cell r="C15069">
            <v>8.1</v>
          </cell>
          <cell r="D15069">
            <v>11.57</v>
          </cell>
          <cell r="E15069">
            <v>5.46</v>
          </cell>
        </row>
        <row r="15070">
          <cell r="A15070" t="str">
            <v>P113857</v>
          </cell>
          <cell r="B15070" t="str">
            <v>AC VOLTMETER</v>
          </cell>
          <cell r="C15070">
            <v>31.91</v>
          </cell>
          <cell r="D15070">
            <v>45.58</v>
          </cell>
          <cell r="E15070">
            <v>21.517600000000002</v>
          </cell>
        </row>
        <row r="15071">
          <cell r="A15071" t="str">
            <v>P114298</v>
          </cell>
          <cell r="B15071" t="str">
            <v>CONTACT BLOCK, 2 NO (10250T2)</v>
          </cell>
          <cell r="C15071">
            <v>33.67</v>
          </cell>
          <cell r="D15071">
            <v>48.1</v>
          </cell>
          <cell r="E15071">
            <v>17.347200000000001</v>
          </cell>
        </row>
        <row r="15072">
          <cell r="A15072" t="str">
            <v>P114375</v>
          </cell>
          <cell r="B15072" t="str">
            <v>NP WARNING RESET</v>
          </cell>
          <cell r="C15072">
            <v>3.6</v>
          </cell>
          <cell r="D15072">
            <v>5.14</v>
          </cell>
          <cell r="E15072">
            <v>2.4232</v>
          </cell>
        </row>
        <row r="15073">
          <cell r="A15073" t="str">
            <v>P114446</v>
          </cell>
          <cell r="B15073" t="str">
            <v>SWITCH 3 POS MOM</v>
          </cell>
          <cell r="C15073">
            <v>112.28</v>
          </cell>
          <cell r="D15073">
            <v>160.4</v>
          </cell>
          <cell r="E15073">
            <v>75.717780000000005</v>
          </cell>
        </row>
        <row r="15074">
          <cell r="A15074" t="str">
            <v>P114490</v>
          </cell>
          <cell r="B15074" t="str">
            <v>NP EMERGENCY STOP</v>
          </cell>
          <cell r="C15074">
            <v>4.01</v>
          </cell>
          <cell r="D15074">
            <v>5.73</v>
          </cell>
          <cell r="E15074">
            <v>2.7040000000000002</v>
          </cell>
        </row>
        <row r="15075">
          <cell r="A15075" t="str">
            <v>P114659</v>
          </cell>
          <cell r="B15075" t="str">
            <v>SOCKET FOR KUP RELAY</v>
          </cell>
          <cell r="C15075">
            <v>11.25</v>
          </cell>
          <cell r="D15075">
            <v>16.07</v>
          </cell>
          <cell r="E15075">
            <v>7.5815999999999999</v>
          </cell>
        </row>
        <row r="15076">
          <cell r="A15076" t="str">
            <v>P114680</v>
          </cell>
          <cell r="B15076" t="str">
            <v>BRKT - BATTERY CONTROL</v>
          </cell>
          <cell r="C15076">
            <v>64.77</v>
          </cell>
          <cell r="D15076">
            <v>92.53</v>
          </cell>
          <cell r="E15076">
            <v>43.68</v>
          </cell>
        </row>
        <row r="15077">
          <cell r="A15077" t="str">
            <v>P114699</v>
          </cell>
          <cell r="B15077" t="str">
            <v>RELAY, REV PWR, WILMAR (#32)</v>
          </cell>
          <cell r="C15077">
            <v>560.66999999999996</v>
          </cell>
          <cell r="D15077">
            <v>800.96</v>
          </cell>
          <cell r="E15077">
            <v>362.78320000000002</v>
          </cell>
        </row>
        <row r="15078">
          <cell r="A15078" t="str">
            <v>P114707</v>
          </cell>
          <cell r="B15078" t="str">
            <v>TMR .3-30S 24VDC CLD</v>
          </cell>
          <cell r="C15078">
            <v>57.06</v>
          </cell>
          <cell r="D15078">
            <v>81.52</v>
          </cell>
          <cell r="E15078">
            <v>38.479999999999997</v>
          </cell>
        </row>
        <row r="15079">
          <cell r="A15079" t="str">
            <v>P114778</v>
          </cell>
          <cell r="B15079" t="str">
            <v>NUT 8-32 RETAINED</v>
          </cell>
          <cell r="C15079">
            <v>0.37</v>
          </cell>
          <cell r="D15079">
            <v>0.53</v>
          </cell>
          <cell r="E15079">
            <v>0.24959999999999999</v>
          </cell>
        </row>
        <row r="15080">
          <cell r="A15080" t="str">
            <v>P114779</v>
          </cell>
          <cell r="B15080" t="str">
            <v>NUT 10-32 RETAINED</v>
          </cell>
          <cell r="C15080">
            <v>0.55000000000000004</v>
          </cell>
          <cell r="D15080">
            <v>0.79</v>
          </cell>
          <cell r="E15080">
            <v>0.37440000000000001</v>
          </cell>
        </row>
        <row r="15081">
          <cell r="A15081" t="str">
            <v>P114781</v>
          </cell>
          <cell r="B15081" t="str">
            <v>NUT 1/4-20</v>
          </cell>
          <cell r="C15081">
            <v>1.19</v>
          </cell>
          <cell r="D15081">
            <v>1.7</v>
          </cell>
          <cell r="E15081">
            <v>0.80434000000000005</v>
          </cell>
        </row>
        <row r="15082">
          <cell r="A15082" t="str">
            <v>P115274</v>
          </cell>
          <cell r="B15082" t="str">
            <v>FUSE, INDIC. 15A</v>
          </cell>
          <cell r="C15082">
            <v>9.09</v>
          </cell>
          <cell r="D15082">
            <v>12.98</v>
          </cell>
          <cell r="E15082">
            <v>6.1256000000000004</v>
          </cell>
        </row>
        <row r="15083">
          <cell r="A15083" t="str">
            <v>P115320</v>
          </cell>
          <cell r="B15083" t="str">
            <v>NP OIL PRESSURE</v>
          </cell>
          <cell r="C15083">
            <v>22.86</v>
          </cell>
          <cell r="D15083">
            <v>32.65</v>
          </cell>
          <cell r="E15083">
            <v>15.412800000000001</v>
          </cell>
        </row>
        <row r="15084">
          <cell r="A15084" t="str">
            <v>P115463</v>
          </cell>
          <cell r="B15084" t="str">
            <v>NP BATTERY CHARGER</v>
          </cell>
          <cell r="C15084">
            <v>4.03</v>
          </cell>
          <cell r="D15084">
            <v>5.76</v>
          </cell>
          <cell r="E15084">
            <v>2.7143999999999999</v>
          </cell>
        </row>
        <row r="15085">
          <cell r="A15085" t="str">
            <v>P115549</v>
          </cell>
          <cell r="B15085" t="str">
            <v>SYNCHSCOPE AB40 50HZ</v>
          </cell>
          <cell r="C15085">
            <v>616.87</v>
          </cell>
          <cell r="D15085">
            <v>881.24</v>
          </cell>
          <cell r="E15085">
            <v>416</v>
          </cell>
        </row>
        <row r="15086">
          <cell r="A15086" t="str">
            <v>P115625</v>
          </cell>
          <cell r="B15086" t="str">
            <v>FUSE MIN-30A INDICATE</v>
          </cell>
          <cell r="C15086">
            <v>16</v>
          </cell>
          <cell r="D15086">
            <v>22.86</v>
          </cell>
          <cell r="E15086">
            <v>6.0632000000000001</v>
          </cell>
        </row>
        <row r="15087">
          <cell r="A15087" t="str">
            <v>P115639</v>
          </cell>
          <cell r="B15087" t="str">
            <v>CONTACT BLOCK, 2 NC (10250T3)</v>
          </cell>
          <cell r="C15087">
            <v>26.38</v>
          </cell>
          <cell r="D15087">
            <v>37.69</v>
          </cell>
          <cell r="E15087">
            <v>16.307200000000002</v>
          </cell>
        </row>
        <row r="15088">
          <cell r="A15088" t="str">
            <v>P115654</v>
          </cell>
          <cell r="B15088" t="str">
            <v>NP ENGINE SPEED RPM</v>
          </cell>
          <cell r="C15088">
            <v>4.24</v>
          </cell>
          <cell r="D15088">
            <v>6.06</v>
          </cell>
          <cell r="E15088">
            <v>2.86</v>
          </cell>
        </row>
        <row r="15089">
          <cell r="A15089" t="str">
            <v>P115655</v>
          </cell>
          <cell r="B15089" t="str">
            <v>NP ENGINE OIL PRESSURE</v>
          </cell>
          <cell r="C15089">
            <v>5.7</v>
          </cell>
          <cell r="D15089">
            <v>8.15</v>
          </cell>
          <cell r="E15089">
            <v>3.8479999999999999</v>
          </cell>
        </row>
        <row r="15090">
          <cell r="A15090" t="str">
            <v>P115670</v>
          </cell>
          <cell r="B15090" t="str">
            <v>NP MANIFOLD PRESSURE LEFT</v>
          </cell>
          <cell r="C15090">
            <v>59.48</v>
          </cell>
          <cell r="D15090">
            <v>84.98</v>
          </cell>
          <cell r="E15090">
            <v>40.1128</v>
          </cell>
        </row>
        <row r="15091">
          <cell r="A15091" t="str">
            <v>P115671</v>
          </cell>
          <cell r="B15091" t="str">
            <v>NP MANIFOLD PRESSURE RIGHT</v>
          </cell>
          <cell r="C15091">
            <v>59.48</v>
          </cell>
          <cell r="D15091">
            <v>84.98</v>
          </cell>
          <cell r="E15091">
            <v>40.1128</v>
          </cell>
        </row>
        <row r="15092">
          <cell r="A15092" t="str">
            <v>P115861</v>
          </cell>
          <cell r="B15092" t="str">
            <v>RELAY, AC CONTROL, DC CONTACTS</v>
          </cell>
          <cell r="C15092">
            <v>23.8</v>
          </cell>
          <cell r="D15092">
            <v>34</v>
          </cell>
          <cell r="E15092">
            <v>16.0472</v>
          </cell>
        </row>
        <row r="15093">
          <cell r="A15093" t="str">
            <v>P116184</v>
          </cell>
          <cell r="B15093" t="str">
            <v>CT 1500:5 3PHASE ITI 3P670</v>
          </cell>
          <cell r="C15093">
            <v>376.11</v>
          </cell>
          <cell r="D15093">
            <v>537.29999999999995</v>
          </cell>
          <cell r="E15093">
            <v>253.6352</v>
          </cell>
        </row>
        <row r="15094">
          <cell r="A15094" t="str">
            <v>P116216</v>
          </cell>
          <cell r="B15094" t="str">
            <v>CT 1000:5 3PHASE ITI 3P670</v>
          </cell>
          <cell r="C15094">
            <v>167.05</v>
          </cell>
          <cell r="D15094">
            <v>238.64</v>
          </cell>
          <cell r="E15094">
            <v>240.7184</v>
          </cell>
        </row>
        <row r="15095">
          <cell r="A15095" t="str">
            <v>P116232</v>
          </cell>
          <cell r="B15095" t="str">
            <v>LENS-WHITE</v>
          </cell>
          <cell r="C15095">
            <v>0.87</v>
          </cell>
          <cell r="D15095">
            <v>1.24</v>
          </cell>
          <cell r="E15095">
            <v>0.58240000000000003</v>
          </cell>
        </row>
        <row r="15096">
          <cell r="A15096" t="str">
            <v>P116237</v>
          </cell>
          <cell r="B15096" t="str">
            <v>HINGE, FRAME</v>
          </cell>
          <cell r="C15096">
            <v>3.6</v>
          </cell>
          <cell r="D15096">
            <v>5.14</v>
          </cell>
          <cell r="E15096">
            <v>2.4232</v>
          </cell>
        </row>
        <row r="15097">
          <cell r="A15097" t="str">
            <v>P116350</v>
          </cell>
          <cell r="B15097" t="str">
            <v>NP ENGINE OIL TEMPERATURE</v>
          </cell>
          <cell r="C15097">
            <v>8.32</v>
          </cell>
          <cell r="D15097">
            <v>11.89</v>
          </cell>
          <cell r="E15097">
            <v>4.68</v>
          </cell>
        </row>
        <row r="15098">
          <cell r="A15098" t="str">
            <v>P116351</v>
          </cell>
          <cell r="B15098" t="str">
            <v>NP ENGINE WATER TEMPERATURE</v>
          </cell>
          <cell r="C15098">
            <v>7.31</v>
          </cell>
          <cell r="D15098">
            <v>10.45</v>
          </cell>
          <cell r="E15098">
            <v>4.1079999999999997</v>
          </cell>
        </row>
        <row r="15099">
          <cell r="A15099" t="str">
            <v>P116359</v>
          </cell>
          <cell r="B15099" t="str">
            <v>NP FUEL PRESSURE</v>
          </cell>
          <cell r="C15099">
            <v>3.73</v>
          </cell>
          <cell r="D15099">
            <v>5.33</v>
          </cell>
          <cell r="E15099">
            <v>2.5167999999999999</v>
          </cell>
        </row>
        <row r="15100">
          <cell r="A15100" t="str">
            <v>P116680</v>
          </cell>
          <cell r="B15100" t="str">
            <v>NP MANIFOLD SELECTOR</v>
          </cell>
          <cell r="C15100">
            <v>7.94</v>
          </cell>
          <cell r="D15100">
            <v>11.34</v>
          </cell>
          <cell r="E15100">
            <v>5.3559999999999999</v>
          </cell>
        </row>
        <row r="15101">
          <cell r="A15101" t="str">
            <v>P116778</v>
          </cell>
          <cell r="B15101" t="str">
            <v>BULKHEAD COUPLING</v>
          </cell>
          <cell r="C15101">
            <v>11.2</v>
          </cell>
          <cell r="D15101">
            <v>16</v>
          </cell>
          <cell r="E15101">
            <v>3.4112</v>
          </cell>
        </row>
        <row r="15102">
          <cell r="A15102" t="str">
            <v>P116802</v>
          </cell>
          <cell r="B15102" t="str">
            <v>NP VOLTAGE LOWER RAISE</v>
          </cell>
          <cell r="C15102">
            <v>7.92</v>
          </cell>
          <cell r="D15102">
            <v>11.31</v>
          </cell>
          <cell r="E15102">
            <v>3.1616</v>
          </cell>
        </row>
        <row r="15103">
          <cell r="A15103" t="str">
            <v>P116945</v>
          </cell>
          <cell r="B15103" t="str">
            <v>NP LUBE OIL PRESSURE</v>
          </cell>
          <cell r="C15103">
            <v>5.37</v>
          </cell>
          <cell r="D15103">
            <v>7.66</v>
          </cell>
          <cell r="E15103">
            <v>3.016</v>
          </cell>
        </row>
        <row r="15104">
          <cell r="A15104" t="str">
            <v>P117101</v>
          </cell>
          <cell r="B15104" t="str">
            <v>100 OHM POT. 2.25W</v>
          </cell>
          <cell r="C15104">
            <v>97.39</v>
          </cell>
          <cell r="D15104">
            <v>139.13</v>
          </cell>
          <cell r="E15104">
            <v>6.0111999999999997</v>
          </cell>
        </row>
        <row r="15105">
          <cell r="A15105" t="str">
            <v>P117164</v>
          </cell>
          <cell r="B15105" t="str">
            <v>CONTROL RELY AC COIL</v>
          </cell>
          <cell r="C15105">
            <v>340.05</v>
          </cell>
          <cell r="D15105">
            <v>485.79</v>
          </cell>
          <cell r="E15105">
            <v>229.32</v>
          </cell>
        </row>
        <row r="15106">
          <cell r="A15106" t="str">
            <v>P117187</v>
          </cell>
          <cell r="B15106" t="str">
            <v>REFLECTOR,LIGHT</v>
          </cell>
          <cell r="C15106">
            <v>135.31</v>
          </cell>
          <cell r="D15106">
            <v>193.3</v>
          </cell>
          <cell r="E15106">
            <v>91.249600000000001</v>
          </cell>
        </row>
        <row r="15107">
          <cell r="A15107" t="str">
            <v>P117265</v>
          </cell>
          <cell r="B15107" t="str">
            <v>FUSE 3 AMP KLM-3</v>
          </cell>
          <cell r="C15107">
            <v>10.15</v>
          </cell>
          <cell r="D15107">
            <v>14.5</v>
          </cell>
          <cell r="E15107">
            <v>6.2712000000000003</v>
          </cell>
        </row>
        <row r="15108">
          <cell r="A15108" t="str">
            <v>P117328</v>
          </cell>
          <cell r="B15108" t="str">
            <v>RELAY, UV, 120V 3PH (#27)</v>
          </cell>
          <cell r="C15108">
            <v>570.04</v>
          </cell>
          <cell r="D15108">
            <v>814.35</v>
          </cell>
          <cell r="E15108">
            <v>476.68400000000003</v>
          </cell>
        </row>
        <row r="15109">
          <cell r="A15109" t="str">
            <v>P117394</v>
          </cell>
          <cell r="B15109" t="str">
            <v>GOV CONT 2301A LOAD SHARING</v>
          </cell>
          <cell r="C15109">
            <v>3391.5</v>
          </cell>
          <cell r="D15109">
            <v>4845</v>
          </cell>
          <cell r="E15109">
            <v>963.3</v>
          </cell>
        </row>
        <row r="15110">
          <cell r="A15110" t="str">
            <v>P117397</v>
          </cell>
          <cell r="B15110" t="str">
            <v>NP CONTROL OFF-ON</v>
          </cell>
          <cell r="C15110">
            <v>3.6</v>
          </cell>
          <cell r="D15110">
            <v>5.14</v>
          </cell>
          <cell r="E15110">
            <v>2.4232</v>
          </cell>
        </row>
        <row r="15111">
          <cell r="A15111" t="str">
            <v>P117403</v>
          </cell>
          <cell r="B15111" t="str">
            <v>NP PANEL LIGHT OFF/0N</v>
          </cell>
          <cell r="C15111">
            <v>4.26</v>
          </cell>
          <cell r="D15111">
            <v>6.08</v>
          </cell>
          <cell r="E15111">
            <v>2.8704000000000001</v>
          </cell>
        </row>
        <row r="15112">
          <cell r="A15112" t="str">
            <v>P117407</v>
          </cell>
          <cell r="B15112" t="str">
            <v>NP PRELUBE RUNNING</v>
          </cell>
          <cell r="C15112">
            <v>4.24</v>
          </cell>
          <cell r="D15112">
            <v>6.06</v>
          </cell>
          <cell r="E15112">
            <v>2.86</v>
          </cell>
        </row>
        <row r="15113">
          <cell r="A15113" t="str">
            <v>P117791</v>
          </cell>
          <cell r="B15113" t="str">
            <v>PT 480/120 INST TRAN 150VA</v>
          </cell>
          <cell r="C15113">
            <v>191.99</v>
          </cell>
          <cell r="D15113">
            <v>274.27999999999997</v>
          </cell>
          <cell r="E15113">
            <v>116.8856</v>
          </cell>
        </row>
        <row r="15114">
          <cell r="A15114" t="str">
            <v>P117792</v>
          </cell>
          <cell r="B15114" t="str">
            <v>PT 400/120 INST TRAN</v>
          </cell>
          <cell r="C15114">
            <v>362.1</v>
          </cell>
          <cell r="D15114">
            <v>517.29</v>
          </cell>
          <cell r="E15114">
            <v>225.4616</v>
          </cell>
        </row>
        <row r="15115">
          <cell r="A15115" t="str">
            <v>P117899</v>
          </cell>
          <cell r="B15115" t="str">
            <v>LOCK, RHEO SHAFT BLK</v>
          </cell>
          <cell r="C15115">
            <v>3.15</v>
          </cell>
          <cell r="D15115">
            <v>4.49</v>
          </cell>
          <cell r="E15115">
            <v>2.1215999999999999</v>
          </cell>
        </row>
        <row r="15116">
          <cell r="A15116" t="str">
            <v>P117902</v>
          </cell>
          <cell r="B15116" t="str">
            <v>GROUND TERMINAL BAR</v>
          </cell>
          <cell r="C15116">
            <v>32.33</v>
          </cell>
          <cell r="D15116">
            <v>46.18</v>
          </cell>
          <cell r="E15116">
            <v>21.798400000000001</v>
          </cell>
        </row>
        <row r="15117">
          <cell r="A15117" t="str">
            <v>P117936</v>
          </cell>
          <cell r="B15117" t="str">
            <v>SPEED SWITCH DUAL 24</v>
          </cell>
          <cell r="C15117">
            <v>570.99</v>
          </cell>
          <cell r="D15117">
            <v>815.69</v>
          </cell>
          <cell r="E15117">
            <v>184.6</v>
          </cell>
        </row>
        <row r="15118">
          <cell r="A15118" t="str">
            <v>P118023</v>
          </cell>
          <cell r="B15118" t="str">
            <v>NP EQUALIZE</v>
          </cell>
          <cell r="C15118">
            <v>2.71</v>
          </cell>
          <cell r="D15118">
            <v>3.87</v>
          </cell>
          <cell r="E15118">
            <v>1.8304</v>
          </cell>
        </row>
        <row r="15119">
          <cell r="A15119" t="str">
            <v>P118024</v>
          </cell>
          <cell r="B15119" t="str">
            <v>NP FLOAT</v>
          </cell>
          <cell r="C15119">
            <v>2.31</v>
          </cell>
          <cell r="D15119">
            <v>3.3</v>
          </cell>
          <cell r="E15119">
            <v>1.56</v>
          </cell>
        </row>
        <row r="15120">
          <cell r="A15120" t="str">
            <v>P118025</v>
          </cell>
          <cell r="B15120" t="str">
            <v>NP PRESS TO RESET</v>
          </cell>
          <cell r="C15120">
            <v>3.6</v>
          </cell>
          <cell r="D15120">
            <v>5.14</v>
          </cell>
          <cell r="E15120">
            <v>2.4232</v>
          </cell>
        </row>
        <row r="15121">
          <cell r="A15121" t="str">
            <v>P118102</v>
          </cell>
          <cell r="B15121" t="str">
            <v>MAGNETIC PICKUP</v>
          </cell>
          <cell r="C15121">
            <v>23.32</v>
          </cell>
          <cell r="D15121">
            <v>33.31</v>
          </cell>
          <cell r="E15121">
            <v>15.7248</v>
          </cell>
        </row>
        <row r="15122">
          <cell r="A15122" t="str">
            <v>P118137</v>
          </cell>
          <cell r="B15122" t="str">
            <v>W2 SWITCH,CIRCUIT BR</v>
          </cell>
          <cell r="C15122">
            <v>390.22</v>
          </cell>
          <cell r="D15122">
            <v>557.45000000000005</v>
          </cell>
          <cell r="E15122">
            <v>263.15120000000002</v>
          </cell>
        </row>
        <row r="15123">
          <cell r="A15123" t="str">
            <v>P118201</v>
          </cell>
          <cell r="B15123" t="str">
            <v>NP SYNCHRONIZING OFF/ON</v>
          </cell>
          <cell r="C15123">
            <v>4.91</v>
          </cell>
          <cell r="D15123">
            <v>7.01</v>
          </cell>
          <cell r="E15123">
            <v>3.3071999999999999</v>
          </cell>
        </row>
        <row r="15124">
          <cell r="A15124" t="str">
            <v>P118229</v>
          </cell>
          <cell r="B15124" t="str">
            <v>UFR 40-50HZ (#81)</v>
          </cell>
          <cell r="C15124">
            <v>668.13</v>
          </cell>
          <cell r="D15124">
            <v>954.47</v>
          </cell>
          <cell r="E15124">
            <v>248.21680000000001</v>
          </cell>
        </row>
        <row r="15125">
          <cell r="A15125" t="str">
            <v>P118260</v>
          </cell>
          <cell r="B15125" t="str">
            <v>NP SPEED CONTROL L/O/R</v>
          </cell>
          <cell r="C15125">
            <v>6.44</v>
          </cell>
          <cell r="D15125">
            <v>9.1999999999999993</v>
          </cell>
          <cell r="E15125">
            <v>4.3472</v>
          </cell>
        </row>
        <row r="15126">
          <cell r="A15126" t="str">
            <v>P118263</v>
          </cell>
          <cell r="B15126" t="str">
            <v>NP INTAKE MANIFOLD TEMPERATURE</v>
          </cell>
          <cell r="C15126">
            <v>6.94</v>
          </cell>
          <cell r="D15126">
            <v>9.91</v>
          </cell>
          <cell r="E15126">
            <v>3.9</v>
          </cell>
        </row>
        <row r="15127">
          <cell r="A15127" t="str">
            <v>P118333</v>
          </cell>
          <cell r="B15127" t="str">
            <v>MOUNTING TRACK</v>
          </cell>
          <cell r="C15127">
            <v>13.58</v>
          </cell>
          <cell r="D15127">
            <v>19.399999999999999</v>
          </cell>
          <cell r="E15127">
            <v>9.1623999999999999</v>
          </cell>
        </row>
        <row r="15128">
          <cell r="A15128" t="str">
            <v>P118544</v>
          </cell>
          <cell r="B15128" t="str">
            <v>B/C 234V-20A-24V LA W/O ENCL</v>
          </cell>
          <cell r="C15128">
            <v>1958.4</v>
          </cell>
          <cell r="D15128">
            <v>2797.71</v>
          </cell>
          <cell r="E15128">
            <v>599.19600000000003</v>
          </cell>
        </row>
        <row r="15129">
          <cell r="A15129" t="str">
            <v>P118635</v>
          </cell>
          <cell r="B15129" t="str">
            <v>TIMER, 1-1024 SEC, ON DELAY</v>
          </cell>
          <cell r="C15129">
            <v>38.26</v>
          </cell>
          <cell r="D15129">
            <v>54.66</v>
          </cell>
          <cell r="E15129">
            <v>25.802399999999999</v>
          </cell>
        </row>
        <row r="15130">
          <cell r="A15130" t="str">
            <v>P118805</v>
          </cell>
          <cell r="B15130" t="str">
            <v>HEAT SINK SEMICONDUCTOR</v>
          </cell>
          <cell r="C15130">
            <v>13.79</v>
          </cell>
          <cell r="D15130">
            <v>19.7</v>
          </cell>
          <cell r="E15130">
            <v>9.2975999999999992</v>
          </cell>
        </row>
        <row r="15131">
          <cell r="A15131" t="str">
            <v>P118822</v>
          </cell>
          <cell r="B15131" t="str">
            <v>POT, 1000 OHM 2.25 W</v>
          </cell>
          <cell r="C15131">
            <v>48.8</v>
          </cell>
          <cell r="D15131">
            <v>69.709999999999994</v>
          </cell>
          <cell r="E15131">
            <v>20.643999999999998</v>
          </cell>
        </row>
        <row r="15132">
          <cell r="A15132" t="str">
            <v>P118837</v>
          </cell>
          <cell r="B15132" t="str">
            <v>NP INTAKE MANIFOLD PRESSURE</v>
          </cell>
          <cell r="C15132">
            <v>7.25</v>
          </cell>
          <cell r="D15132">
            <v>10.36</v>
          </cell>
          <cell r="E15132">
            <v>4.8879999999999999</v>
          </cell>
        </row>
        <row r="15133">
          <cell r="A15133" t="str">
            <v>P119151</v>
          </cell>
          <cell r="B15133" t="str">
            <v>OVERVOLTAGE RELAY - 3PH (#59)</v>
          </cell>
          <cell r="C15133">
            <v>328.47</v>
          </cell>
          <cell r="D15133">
            <v>469.24</v>
          </cell>
          <cell r="E15133">
            <v>169.208</v>
          </cell>
        </row>
        <row r="15134">
          <cell r="A15134" t="str">
            <v>P119152</v>
          </cell>
          <cell r="B15134" t="str">
            <v>FUSE 5 AMP ABC</v>
          </cell>
          <cell r="C15134">
            <v>1.44</v>
          </cell>
          <cell r="D15134">
            <v>2.0499999999999998</v>
          </cell>
          <cell r="E15134">
            <v>0.96823999999999999</v>
          </cell>
        </row>
        <row r="15135">
          <cell r="A15135" t="str">
            <v>P119195</v>
          </cell>
          <cell r="B15135" t="str">
            <v>PYM, 2-PT TC-K DEG-F W/ALM DIG</v>
          </cell>
          <cell r="C15135">
            <v>718.55</v>
          </cell>
          <cell r="D15135">
            <v>1026.5</v>
          </cell>
          <cell r="E15135">
            <v>395.2</v>
          </cell>
        </row>
        <row r="15136">
          <cell r="A15136" t="str">
            <v>P119230</v>
          </cell>
          <cell r="B15136" t="str">
            <v>2 CONTACT TEMP. SW.</v>
          </cell>
          <cell r="C15136">
            <v>1397.66</v>
          </cell>
          <cell r="D15136">
            <v>1996.66</v>
          </cell>
          <cell r="E15136">
            <v>519.44880000000001</v>
          </cell>
        </row>
        <row r="15137">
          <cell r="A15137" t="str">
            <v>P119342</v>
          </cell>
          <cell r="B15137" t="str">
            <v>CPT 500VA 480/240:120 HD</v>
          </cell>
          <cell r="C15137">
            <v>86.53</v>
          </cell>
          <cell r="D15137">
            <v>123.61</v>
          </cell>
          <cell r="E15137">
            <v>58.354399999999998</v>
          </cell>
        </row>
        <row r="15138">
          <cell r="A15138" t="str">
            <v>P119428</v>
          </cell>
          <cell r="B15138" t="str">
            <v>PYM, 2-PT TC-K DEG-C W/ALM DIG</v>
          </cell>
          <cell r="C15138">
            <v>752.12</v>
          </cell>
          <cell r="D15138">
            <v>1074.46</v>
          </cell>
          <cell r="E15138">
            <v>395.2</v>
          </cell>
        </row>
        <row r="15139">
          <cell r="A15139" t="str">
            <v>P119429</v>
          </cell>
          <cell r="B15139" t="str">
            <v>PYM, 18-PT TC-K DEG-C DIGITAL</v>
          </cell>
          <cell r="C15139">
            <v>1963</v>
          </cell>
          <cell r="D15139">
            <v>2804.29</v>
          </cell>
          <cell r="E15139">
            <v>676</v>
          </cell>
        </row>
        <row r="15140">
          <cell r="A15140" t="str">
            <v>P119474</v>
          </cell>
          <cell r="B15140" t="str">
            <v>GENERATOR LOAD SENSOR</v>
          </cell>
          <cell r="C15140">
            <v>1236</v>
          </cell>
          <cell r="D15140">
            <v>1765.71</v>
          </cell>
          <cell r="E15140">
            <v>443.45600000000002</v>
          </cell>
        </row>
        <row r="15141">
          <cell r="A15141" t="str">
            <v>P119495</v>
          </cell>
          <cell r="B15141" t="str">
            <v>NP INT MAN VAC/PRESS</v>
          </cell>
          <cell r="C15141">
            <v>7.71</v>
          </cell>
          <cell r="D15141">
            <v>11.01</v>
          </cell>
          <cell r="E15141">
            <v>5.2</v>
          </cell>
        </row>
        <row r="15142">
          <cell r="A15142" t="str">
            <v>P119618</v>
          </cell>
          <cell r="B15142" t="str">
            <v>QKDIS F #14 90DEG FULLINSUL</v>
          </cell>
          <cell r="C15142">
            <v>0.75</v>
          </cell>
          <cell r="D15142">
            <v>1.07</v>
          </cell>
          <cell r="E15142">
            <v>0.50565000000000004</v>
          </cell>
        </row>
        <row r="15143">
          <cell r="A15143" t="str">
            <v>P119755</v>
          </cell>
          <cell r="B15143" t="str">
            <v>RELAY,DPDT 30A 120V COIL</v>
          </cell>
          <cell r="C15143">
            <v>36.58</v>
          </cell>
          <cell r="D15143">
            <v>52.26</v>
          </cell>
          <cell r="E15143">
            <v>24.668800000000001</v>
          </cell>
        </row>
        <row r="15144">
          <cell r="A15144" t="str">
            <v>P119800</v>
          </cell>
          <cell r="B15144" t="str">
            <v>LUG #18-22 90DEG .25 FULL INSU</v>
          </cell>
          <cell r="C15144">
            <v>0.68</v>
          </cell>
          <cell r="D15144">
            <v>0.97</v>
          </cell>
          <cell r="E15144">
            <v>0.45916000000000001</v>
          </cell>
        </row>
        <row r="15145">
          <cell r="A15145" t="str">
            <v>P119940</v>
          </cell>
          <cell r="B15145" t="str">
            <v>GOV 2301A SPEED CONTROL (STD)</v>
          </cell>
          <cell r="C15145">
            <v>1095.6500000000001</v>
          </cell>
          <cell r="D15145">
            <v>1565.21</v>
          </cell>
          <cell r="E15145">
            <v>717.6</v>
          </cell>
        </row>
        <row r="15146">
          <cell r="A15146" t="str">
            <v>P119947</v>
          </cell>
          <cell r="B15146" t="str">
            <v>CT 1200:5 ITI MODEL 660 1PHASE</v>
          </cell>
          <cell r="C15146">
            <v>55.21</v>
          </cell>
          <cell r="D15146">
            <v>78.87</v>
          </cell>
          <cell r="E15146">
            <v>37.231999999999999</v>
          </cell>
        </row>
        <row r="15147">
          <cell r="A15147" t="str">
            <v>P120028</v>
          </cell>
          <cell r="B15147" t="str">
            <v>CT 2000:5 4 INWINDOW ITI MDL 660</v>
          </cell>
          <cell r="C15147">
            <v>76.459999999999994</v>
          </cell>
          <cell r="D15147">
            <v>109.23</v>
          </cell>
          <cell r="E15147">
            <v>51.563200000000002</v>
          </cell>
        </row>
        <row r="15148">
          <cell r="A15148" t="str">
            <v>P120126</v>
          </cell>
          <cell r="B15148" t="str">
            <v>NP CONTROL/MAN OFF AUTO</v>
          </cell>
          <cell r="C15148">
            <v>5.7</v>
          </cell>
          <cell r="D15148">
            <v>8.15</v>
          </cell>
          <cell r="E15148">
            <v>3.8479999999999999</v>
          </cell>
        </row>
        <row r="15149">
          <cell r="A15149" t="str">
            <v>P120155</v>
          </cell>
          <cell r="B15149" t="str">
            <v>MOD, IN DC SINKING  1746-IB16</v>
          </cell>
          <cell r="C15149">
            <v>528</v>
          </cell>
          <cell r="D15149">
            <v>754.29</v>
          </cell>
          <cell r="E15149">
            <v>311.7192</v>
          </cell>
        </row>
        <row r="15150">
          <cell r="A15150" t="str">
            <v>P120156</v>
          </cell>
          <cell r="B15150" t="str">
            <v>MOD 16 OUT RELAY     1746-OW16</v>
          </cell>
          <cell r="C15150">
            <v>990.42</v>
          </cell>
          <cell r="D15150">
            <v>1414.89</v>
          </cell>
          <cell r="E15150">
            <v>444.6</v>
          </cell>
        </row>
        <row r="15151">
          <cell r="A15151" t="str">
            <v>P120157</v>
          </cell>
          <cell r="B15151" t="str">
            <v>MEM MOD EEPROM 1K    1747-M1</v>
          </cell>
          <cell r="C15151">
            <v>401.88</v>
          </cell>
          <cell r="D15151">
            <v>574.11</v>
          </cell>
          <cell r="E15151">
            <v>249.6</v>
          </cell>
        </row>
        <row r="15152">
          <cell r="A15152" t="str">
            <v>P120192</v>
          </cell>
          <cell r="B15152" t="str">
            <v>DC TO DC CONVERTER 24V 150W</v>
          </cell>
          <cell r="C15152">
            <v>503.03</v>
          </cell>
          <cell r="D15152">
            <v>718.61</v>
          </cell>
          <cell r="E15152">
            <v>310.95999999999998</v>
          </cell>
        </row>
        <row r="15153">
          <cell r="A15153" t="str">
            <v>P120199</v>
          </cell>
          <cell r="B15153" t="str">
            <v>SWITCH, 24-POINT SELECTOR</v>
          </cell>
          <cell r="C15153">
            <v>223.62</v>
          </cell>
          <cell r="D15153">
            <v>319.45</v>
          </cell>
          <cell r="E15153">
            <v>150.80000000000001</v>
          </cell>
        </row>
        <row r="15154">
          <cell r="A15154" t="str">
            <v>P120235</v>
          </cell>
          <cell r="B15154" t="str">
            <v>RELAY, PRD, 25A, 240VAC COIL</v>
          </cell>
          <cell r="C15154">
            <v>52.97</v>
          </cell>
          <cell r="D15154">
            <v>75.67</v>
          </cell>
          <cell r="E15154">
            <v>35.723999999999997</v>
          </cell>
        </row>
        <row r="15155">
          <cell r="A15155" t="str">
            <v>P120236</v>
          </cell>
          <cell r="B15155" t="str">
            <v>TACHOMETER, 291 TEETH DIGITAL</v>
          </cell>
          <cell r="C15155">
            <v>320.77</v>
          </cell>
          <cell r="D15155">
            <v>458.25</v>
          </cell>
          <cell r="E15155">
            <v>216.32</v>
          </cell>
        </row>
        <row r="15156">
          <cell r="A15156" t="str">
            <v>P120237</v>
          </cell>
          <cell r="B15156" t="str">
            <v>B/C 234V-20A-24V LA W/ENCL</v>
          </cell>
          <cell r="C15156">
            <v>1700.8</v>
          </cell>
          <cell r="D15156">
            <v>2429.71</v>
          </cell>
          <cell r="E15156">
            <v>599.19600000000003</v>
          </cell>
        </row>
        <row r="15157">
          <cell r="A15157" t="str">
            <v>P120241</v>
          </cell>
          <cell r="B15157" t="str">
            <v>NP DETONATION SENSING 5AMP</v>
          </cell>
          <cell r="C15157">
            <v>5.86</v>
          </cell>
          <cell r="D15157">
            <v>8.3699999999999992</v>
          </cell>
          <cell r="E15157">
            <v>3.952</v>
          </cell>
        </row>
        <row r="15158">
          <cell r="A15158" t="str">
            <v>P120257</v>
          </cell>
          <cell r="B15158" t="str">
            <v>NP BLANK</v>
          </cell>
          <cell r="C15158">
            <v>0.95</v>
          </cell>
          <cell r="D15158">
            <v>1.36</v>
          </cell>
          <cell r="E15158">
            <v>0.64480000000000004</v>
          </cell>
        </row>
        <row r="15159">
          <cell r="A15159" t="str">
            <v>P120262</v>
          </cell>
          <cell r="B15159" t="str">
            <v>POWER SUPPLY, 19.2-28.8 VDC</v>
          </cell>
          <cell r="C15159">
            <v>777.47</v>
          </cell>
          <cell r="D15159">
            <v>1110.67</v>
          </cell>
          <cell r="E15159">
            <v>267.17599999999999</v>
          </cell>
        </row>
        <row r="15160">
          <cell r="A15160" t="str">
            <v>P120263</v>
          </cell>
          <cell r="B15160" t="str">
            <v>MEMORY MODULE, EPROM, 32K</v>
          </cell>
          <cell r="C15160">
            <v>849.66</v>
          </cell>
          <cell r="D15160">
            <v>1213.8</v>
          </cell>
          <cell r="E15160">
            <v>355.68</v>
          </cell>
        </row>
        <row r="15161">
          <cell r="A15161" t="str">
            <v>P120265</v>
          </cell>
          <cell r="B15161" t="str">
            <v>MODBUS COMMUNICATION MODULE</v>
          </cell>
          <cell r="C15161">
            <v>3681.35</v>
          </cell>
          <cell r="D15161">
            <v>5259.07</v>
          </cell>
          <cell r="E15161">
            <v>2188.056</v>
          </cell>
        </row>
        <row r="15162">
          <cell r="A15162" t="str">
            <v>P120266</v>
          </cell>
          <cell r="B15162" t="str">
            <v>FILLER, MODULAR CARD SLOT</v>
          </cell>
          <cell r="C15162">
            <v>56.8</v>
          </cell>
          <cell r="D15162">
            <v>81.14</v>
          </cell>
          <cell r="E15162">
            <v>17.940000000000001</v>
          </cell>
        </row>
        <row r="15163">
          <cell r="A15163" t="str">
            <v>P120277</v>
          </cell>
          <cell r="B15163" t="str">
            <v>LIGHT REFLECTOR ASS'Y</v>
          </cell>
          <cell r="C15163">
            <v>682.4</v>
          </cell>
          <cell r="D15163">
            <v>974.86</v>
          </cell>
          <cell r="E15163">
            <v>204.23238000000001</v>
          </cell>
        </row>
        <row r="15164">
          <cell r="A15164" t="str">
            <v>P120279</v>
          </cell>
          <cell r="B15164" t="str">
            <v>SURGE SUPPRESSOR, KATO</v>
          </cell>
          <cell r="C15164">
            <v>55.52</v>
          </cell>
          <cell r="D15164">
            <v>79.319999999999993</v>
          </cell>
          <cell r="E15164">
            <v>37.44</v>
          </cell>
        </row>
        <row r="15165">
          <cell r="A15165" t="str">
            <v>P120305</v>
          </cell>
          <cell r="B15165" t="str">
            <v>RELAY - T92, 28VDC, DPST (NO)</v>
          </cell>
          <cell r="C15165">
            <v>31.36</v>
          </cell>
          <cell r="D15165">
            <v>44.8</v>
          </cell>
          <cell r="E15165">
            <v>11.336</v>
          </cell>
        </row>
        <row r="15166">
          <cell r="A15166" t="str">
            <v>P120306</v>
          </cell>
          <cell r="B15166" t="str">
            <v>RELAY - T92, 28VDC, DPDT</v>
          </cell>
          <cell r="C15166">
            <v>19.64</v>
          </cell>
          <cell r="D15166">
            <v>28.05</v>
          </cell>
          <cell r="E15166">
            <v>13.2392</v>
          </cell>
        </row>
        <row r="15167">
          <cell r="A15167" t="str">
            <v>P120312</v>
          </cell>
          <cell r="B15167" t="str">
            <v>PROG LOGIC CONT SLC5/01 1</v>
          </cell>
          <cell r="C15167">
            <v>982.68</v>
          </cell>
          <cell r="D15167">
            <v>1403.82</v>
          </cell>
          <cell r="E15167">
            <v>850.2</v>
          </cell>
        </row>
        <row r="15168">
          <cell r="A15168" t="str">
            <v>P120339</v>
          </cell>
          <cell r="B15168" t="str">
            <v>SEVEN SLOT CHASSIS</v>
          </cell>
          <cell r="C15168">
            <v>453.25</v>
          </cell>
          <cell r="D15168">
            <v>647.51</v>
          </cell>
          <cell r="E15168">
            <v>293.27999999999997</v>
          </cell>
        </row>
        <row r="15169">
          <cell r="A15169" t="str">
            <v>P120352</v>
          </cell>
          <cell r="B15169" t="str">
            <v>MOD 16 IN DC SOURCE  1746-IV16</v>
          </cell>
          <cell r="C15169">
            <v>671.2</v>
          </cell>
          <cell r="D15169">
            <v>958.86</v>
          </cell>
          <cell r="E15169">
            <v>219.96</v>
          </cell>
        </row>
        <row r="15170">
          <cell r="A15170" t="str">
            <v>P120368</v>
          </cell>
          <cell r="B15170" t="str">
            <v>RELAY, 24VDC/12A, DPDT</v>
          </cell>
          <cell r="C15170">
            <v>10.66</v>
          </cell>
          <cell r="D15170">
            <v>15.23</v>
          </cell>
          <cell r="E15170">
            <v>6.1879999999999997</v>
          </cell>
        </row>
        <row r="15171">
          <cell r="A15171" t="str">
            <v>P120378</v>
          </cell>
          <cell r="B15171" t="str">
            <v>SOCKET, RELAY 8-PIN (OCTAL)</v>
          </cell>
          <cell r="C15171">
            <v>3.69</v>
          </cell>
          <cell r="D15171">
            <v>5.27</v>
          </cell>
          <cell r="E15171">
            <v>2.4855999999999998</v>
          </cell>
        </row>
        <row r="15172">
          <cell r="A15172" t="str">
            <v>P120384</v>
          </cell>
          <cell r="B15172" t="str">
            <v>HOLDER,FUSE USM1 TRACK MOUNTED</v>
          </cell>
          <cell r="C15172">
            <v>11.99</v>
          </cell>
          <cell r="D15172">
            <v>17.12</v>
          </cell>
          <cell r="E15172">
            <v>10.4312</v>
          </cell>
        </row>
        <row r="15173">
          <cell r="A15173" t="str">
            <v>P120480</v>
          </cell>
          <cell r="B15173" t="str">
            <v>CABLE DH485 OPERATE &amp; PROGRAM</v>
          </cell>
          <cell r="C15173">
            <v>85.6</v>
          </cell>
          <cell r="D15173">
            <v>122.28</v>
          </cell>
          <cell r="E15173">
            <v>57.72</v>
          </cell>
        </row>
        <row r="15174">
          <cell r="A15174" t="str">
            <v>P120507</v>
          </cell>
          <cell r="B15174" t="str">
            <v>KNUR THRD INS, 10-32 UNF</v>
          </cell>
          <cell r="C15174">
            <v>0.2</v>
          </cell>
          <cell r="D15174">
            <v>0.28000000000000003</v>
          </cell>
          <cell r="E15174">
            <v>0.13311999999999999</v>
          </cell>
        </row>
        <row r="15175">
          <cell r="A15175" t="str">
            <v>P120524</v>
          </cell>
          <cell r="B15175" t="str">
            <v>MOD, OUT DC SOURCE   1746-OB16</v>
          </cell>
          <cell r="C15175">
            <v>672.8</v>
          </cell>
          <cell r="D15175">
            <v>961.14</v>
          </cell>
          <cell r="E15175">
            <v>260.52</v>
          </cell>
        </row>
        <row r="15176">
          <cell r="A15176" t="str">
            <v>P120604</v>
          </cell>
          <cell r="B15176" t="str">
            <v>PANEL METER, AC VOLTS</v>
          </cell>
          <cell r="C15176">
            <v>148.05000000000001</v>
          </cell>
          <cell r="D15176">
            <v>211.5</v>
          </cell>
          <cell r="E15176">
            <v>99.84</v>
          </cell>
        </row>
        <row r="15177">
          <cell r="A15177" t="str">
            <v>P120605</v>
          </cell>
          <cell r="B15177" t="str">
            <v>PANEL METER, FREQUENCY</v>
          </cell>
          <cell r="C15177">
            <v>148.05000000000001</v>
          </cell>
          <cell r="D15177">
            <v>211.5</v>
          </cell>
          <cell r="E15177">
            <v>99.84</v>
          </cell>
        </row>
        <row r="15178">
          <cell r="A15178" t="str">
            <v>P120670</v>
          </cell>
          <cell r="B15178" t="str">
            <v>OL HEATER GE CR123C137B</v>
          </cell>
          <cell r="C15178">
            <v>14.19</v>
          </cell>
          <cell r="D15178">
            <v>20.27</v>
          </cell>
          <cell r="E15178">
            <v>9.5679999999999996</v>
          </cell>
        </row>
        <row r="15179">
          <cell r="A15179" t="str">
            <v>P120773</v>
          </cell>
          <cell r="B15179" t="str">
            <v>PLC SLC5/04 12K + 4K</v>
          </cell>
          <cell r="C15179">
            <v>4923.2</v>
          </cell>
          <cell r="D15179">
            <v>7033.14</v>
          </cell>
          <cell r="E15179">
            <v>3057.6</v>
          </cell>
        </row>
        <row r="15180">
          <cell r="A15180" t="str">
            <v>P120781</v>
          </cell>
          <cell r="B15180" t="str">
            <v>PANEL ILLUMINATION LIGHT, MINI</v>
          </cell>
          <cell r="C15180">
            <v>31.46</v>
          </cell>
          <cell r="D15180">
            <v>44.94</v>
          </cell>
          <cell r="E15180">
            <v>21.216000000000001</v>
          </cell>
        </row>
        <row r="15181">
          <cell r="A15181" t="str">
            <v>P120782</v>
          </cell>
          <cell r="B15181" t="str">
            <v>LAMP, MINI BAYONET</v>
          </cell>
          <cell r="C15181">
            <v>1.77</v>
          </cell>
          <cell r="D15181">
            <v>2.5299999999999998</v>
          </cell>
          <cell r="E15181">
            <v>1.1897599999999999</v>
          </cell>
        </row>
        <row r="15182">
          <cell r="A15182" t="str">
            <v>P120859</v>
          </cell>
          <cell r="B15182" t="str">
            <v>AC POWER MONITOR ELECTRO</v>
          </cell>
          <cell r="C15182">
            <v>2182.86</v>
          </cell>
          <cell r="D15182">
            <v>3118.37</v>
          </cell>
          <cell r="E15182">
            <v>420.16</v>
          </cell>
        </row>
        <row r="15183">
          <cell r="A15183" t="str">
            <v>P120863</v>
          </cell>
          <cell r="B15183" t="str">
            <v>RESISTOR, 1KOHM, 3WATT, 135V</v>
          </cell>
          <cell r="C15183">
            <v>1.82</v>
          </cell>
          <cell r="D15183">
            <v>2.6</v>
          </cell>
          <cell r="E15183">
            <v>1.2272000000000001</v>
          </cell>
        </row>
        <row r="15184">
          <cell r="A15184" t="str">
            <v>P120921</v>
          </cell>
          <cell r="B15184" t="str">
            <v>FUSE 1A,500VAC,SLOBLO,BUSSFNQ1</v>
          </cell>
          <cell r="C15184">
            <v>22.95</v>
          </cell>
          <cell r="D15184">
            <v>32.79</v>
          </cell>
          <cell r="E15184">
            <v>18.345600000000001</v>
          </cell>
        </row>
        <row r="15185">
          <cell r="A15185" t="str">
            <v>P120922</v>
          </cell>
          <cell r="B15185" t="str">
            <v>FUSE 2A,500VAC,SLOBLO,BUSSFNQ2</v>
          </cell>
          <cell r="C15185">
            <v>10.52</v>
          </cell>
          <cell r="D15185">
            <v>15.02</v>
          </cell>
          <cell r="E15185">
            <v>7.0928000000000004</v>
          </cell>
        </row>
        <row r="15186">
          <cell r="A15186" t="str">
            <v>P120923</v>
          </cell>
          <cell r="B15186" t="str">
            <v>FUSE 3A,500VAC,SLOBLO,BUSSFNQ3</v>
          </cell>
          <cell r="C15186">
            <v>25.5</v>
          </cell>
          <cell r="D15186">
            <v>36.43</v>
          </cell>
          <cell r="E15186">
            <v>6.9367999999999999</v>
          </cell>
        </row>
        <row r="15187">
          <cell r="A15187" t="str">
            <v>P120925</v>
          </cell>
          <cell r="B15187" t="str">
            <v>FUSE 6A,125VAC,SLOBLO,BUSSFNM6</v>
          </cell>
          <cell r="C15187">
            <v>11.22</v>
          </cell>
          <cell r="D15187">
            <v>16.03</v>
          </cell>
          <cell r="E15187">
            <v>2.08</v>
          </cell>
        </row>
        <row r="15188">
          <cell r="A15188" t="str">
            <v>P120939</v>
          </cell>
          <cell r="B15188" t="str">
            <v>FUSE,2A,125VAC,SLOBLO,BUSSFNM2</v>
          </cell>
          <cell r="C15188">
            <v>8.33</v>
          </cell>
          <cell r="D15188">
            <v>11.9</v>
          </cell>
          <cell r="E15188">
            <v>6.0839999999999996</v>
          </cell>
        </row>
        <row r="15189">
          <cell r="A15189" t="str">
            <v>P121054</v>
          </cell>
          <cell r="B15189" t="str">
            <v>SWITCH, 8-POINT SLECTOR</v>
          </cell>
          <cell r="C15189">
            <v>166.56</v>
          </cell>
          <cell r="D15189">
            <v>237.94</v>
          </cell>
          <cell r="E15189">
            <v>112.32</v>
          </cell>
        </row>
        <row r="15190">
          <cell r="A15190" t="str">
            <v>P121060</v>
          </cell>
          <cell r="B15190" t="str">
            <v>MOD ANALOG 2I2O     1746-NIO4I</v>
          </cell>
          <cell r="C15190">
            <v>2012.8</v>
          </cell>
          <cell r="D15190">
            <v>2875.43</v>
          </cell>
          <cell r="E15190">
            <v>764.4</v>
          </cell>
        </row>
        <row r="15191">
          <cell r="A15191" t="str">
            <v>P121069</v>
          </cell>
          <cell r="B15191" t="str">
            <v>PIN, HINGE</v>
          </cell>
          <cell r="C15191">
            <v>1.61</v>
          </cell>
          <cell r="D15191">
            <v>2.2999999999999998</v>
          </cell>
          <cell r="E15191">
            <v>1.0815999999999999</v>
          </cell>
        </row>
        <row r="15192">
          <cell r="A15192" t="str">
            <v>P121078</v>
          </cell>
          <cell r="B15192" t="str">
            <v>AC POWER MONITOR, ELECTRO</v>
          </cell>
          <cell r="C15192">
            <v>623.04</v>
          </cell>
          <cell r="D15192">
            <v>890.06</v>
          </cell>
          <cell r="E15192">
            <v>420.16</v>
          </cell>
        </row>
        <row r="15193">
          <cell r="A15193" t="str">
            <v>P121089</v>
          </cell>
          <cell r="B15193" t="str">
            <v>GEN. MANAGEMENT RELAY SR489</v>
          </cell>
          <cell r="C15193">
            <v>9028.11</v>
          </cell>
          <cell r="D15193">
            <v>12897.31</v>
          </cell>
          <cell r="E15193">
            <v>5841.7215999999999</v>
          </cell>
        </row>
        <row r="15194">
          <cell r="A15194" t="str">
            <v>P121094</v>
          </cell>
          <cell r="B15194" t="str">
            <v>CONNECTOR, MULTIPLE TAP</v>
          </cell>
          <cell r="C15194">
            <v>134</v>
          </cell>
          <cell r="D15194">
            <v>191.43</v>
          </cell>
          <cell r="E15194">
            <v>109.6888</v>
          </cell>
        </row>
        <row r="15195">
          <cell r="A15195" t="str">
            <v>P121142</v>
          </cell>
          <cell r="B15195" t="str">
            <v>CT 250:5 ITI MODEL 660 1 PHASE</v>
          </cell>
          <cell r="C15195">
            <v>64.14</v>
          </cell>
          <cell r="D15195">
            <v>91.63</v>
          </cell>
          <cell r="E15195">
            <v>43.253599999999999</v>
          </cell>
        </row>
        <row r="15196">
          <cell r="A15196" t="str">
            <v>P121187</v>
          </cell>
          <cell r="B15196" t="str">
            <v>OVERLOAD HEATER CR123C151B</v>
          </cell>
          <cell r="C15196">
            <v>15.11</v>
          </cell>
          <cell r="D15196">
            <v>21.59</v>
          </cell>
          <cell r="E15196">
            <v>10.192</v>
          </cell>
        </row>
        <row r="15197">
          <cell r="A15197" t="str">
            <v>P121238</v>
          </cell>
          <cell r="B15197" t="str">
            <v>MODULE 16 IN DC SINK/SOURCE</v>
          </cell>
          <cell r="C15197">
            <v>262.56</v>
          </cell>
          <cell r="D15197">
            <v>375.08</v>
          </cell>
          <cell r="E15197">
            <v>177.06</v>
          </cell>
        </row>
        <row r="15198">
          <cell r="A15198" t="str">
            <v>P121241</v>
          </cell>
          <cell r="B15198" t="str">
            <v>MODULE, 8PT VAC/VDC RELAY OUTP</v>
          </cell>
          <cell r="C15198">
            <v>231.33</v>
          </cell>
          <cell r="D15198">
            <v>330.47</v>
          </cell>
          <cell r="E15198">
            <v>156</v>
          </cell>
        </row>
        <row r="15199">
          <cell r="A15199" t="str">
            <v>P121247</v>
          </cell>
          <cell r="B15199" t="str">
            <v>RELAY 24VDC DPDT</v>
          </cell>
          <cell r="C15199">
            <v>16.48</v>
          </cell>
          <cell r="D15199">
            <v>23.55</v>
          </cell>
          <cell r="E15199">
            <v>3.7336</v>
          </cell>
        </row>
        <row r="15200">
          <cell r="A15200" t="str">
            <v>P121257</v>
          </cell>
          <cell r="B15200" t="str">
            <v>RELAY SOCKET FINDER SER 40&amp;44</v>
          </cell>
          <cell r="C15200">
            <v>4.07</v>
          </cell>
          <cell r="D15200">
            <v>5.82</v>
          </cell>
          <cell r="E15200">
            <v>2.7456</v>
          </cell>
        </row>
        <row r="15201">
          <cell r="A15201" t="str">
            <v>P121258</v>
          </cell>
          <cell r="B15201" t="str">
            <v>RETAINING CLIP FOR RELAY</v>
          </cell>
          <cell r="C15201">
            <v>0.4</v>
          </cell>
          <cell r="D15201">
            <v>0.56999999999999995</v>
          </cell>
          <cell r="E15201">
            <v>0.27039999999999997</v>
          </cell>
        </row>
        <row r="15202">
          <cell r="A15202" t="str">
            <v>P121259</v>
          </cell>
          <cell r="B15202" t="str">
            <v>DIODE &amp; LED FOR RELAY SOCKET</v>
          </cell>
          <cell r="C15202">
            <v>2.5299999999999998</v>
          </cell>
          <cell r="D15202">
            <v>3.62</v>
          </cell>
          <cell r="E15202">
            <v>1.7056</v>
          </cell>
        </row>
        <row r="15203">
          <cell r="A15203" t="str">
            <v>P121330</v>
          </cell>
          <cell r="B15203" t="str">
            <v>FITTING, CONDUIT SEALING 3/4 IN</v>
          </cell>
          <cell r="C15203">
            <v>19.36</v>
          </cell>
          <cell r="D15203">
            <v>27.65</v>
          </cell>
          <cell r="E15203">
            <v>13.052</v>
          </cell>
        </row>
        <row r="15204">
          <cell r="A15204" t="str">
            <v>P121379</v>
          </cell>
          <cell r="B15204" t="str">
            <v>COMM. INTRFACE, RS485 FOR ACPM</v>
          </cell>
          <cell r="C15204">
            <v>239.04</v>
          </cell>
          <cell r="D15204">
            <v>341.48</v>
          </cell>
          <cell r="E15204">
            <v>161.19999999999999</v>
          </cell>
        </row>
        <row r="15205">
          <cell r="A15205" t="str">
            <v>P121381</v>
          </cell>
          <cell r="B15205" t="str">
            <v>MOD, THERMOCOUPLE/MV INPUT 8CH</v>
          </cell>
          <cell r="C15205">
            <v>1735.88</v>
          </cell>
          <cell r="D15205">
            <v>2479.83</v>
          </cell>
          <cell r="E15205">
            <v>1170.624</v>
          </cell>
        </row>
        <row r="15206">
          <cell r="A15206" t="str">
            <v>P121404</v>
          </cell>
          <cell r="B15206" t="str">
            <v>CONNECTOR, DB-9 TO RS-422/485</v>
          </cell>
          <cell r="C15206">
            <v>51.36</v>
          </cell>
          <cell r="D15206">
            <v>73.37</v>
          </cell>
          <cell r="E15206">
            <v>34.631999999999998</v>
          </cell>
        </row>
        <row r="15207">
          <cell r="A15207" t="str">
            <v>P121424</v>
          </cell>
          <cell r="B15207" t="str">
            <v>RECTIFIER ASSEMBLY, MAGNETEK</v>
          </cell>
          <cell r="C15207">
            <v>889.3</v>
          </cell>
          <cell r="D15207">
            <v>1270.43</v>
          </cell>
          <cell r="E15207">
            <v>552.24</v>
          </cell>
        </row>
        <row r="15208">
          <cell r="A15208" t="str">
            <v>P121583</v>
          </cell>
          <cell r="B15208" t="str">
            <v>SLC 5/03 PROCESSOR 16K</v>
          </cell>
          <cell r="C15208">
            <v>1902.33</v>
          </cell>
          <cell r="D15208">
            <v>2717.61</v>
          </cell>
          <cell r="E15208">
            <v>1090.44</v>
          </cell>
        </row>
        <row r="15209">
          <cell r="A15209" t="str">
            <v>P121590</v>
          </cell>
          <cell r="B15209" t="str">
            <v>CT 2000:5, 125 6.31 IN WINDOW</v>
          </cell>
          <cell r="C15209">
            <v>168.26</v>
          </cell>
          <cell r="D15209">
            <v>240.37</v>
          </cell>
          <cell r="E15209">
            <v>94.556799999999996</v>
          </cell>
        </row>
        <row r="15210">
          <cell r="A15210" t="str">
            <v>P121592</v>
          </cell>
          <cell r="B15210" t="str">
            <v>RELAY, AC VOLTAGE SENSING, ADJ</v>
          </cell>
          <cell r="C15210">
            <v>351.35</v>
          </cell>
          <cell r="D15210">
            <v>501.93</v>
          </cell>
          <cell r="E15210">
            <v>141.14879999999999</v>
          </cell>
        </row>
        <row r="15211">
          <cell r="A15211" t="str">
            <v>P121633</v>
          </cell>
          <cell r="B15211" t="str">
            <v>CABLE, RS-232</v>
          </cell>
          <cell r="C15211">
            <v>21.22</v>
          </cell>
          <cell r="D15211">
            <v>30.31</v>
          </cell>
          <cell r="E15211">
            <v>4.4408000000000003</v>
          </cell>
        </row>
        <row r="15212">
          <cell r="A15212" t="str">
            <v>P121649</v>
          </cell>
          <cell r="B15212" t="str">
            <v>PC INTERFACE MODULE</v>
          </cell>
          <cell r="C15212">
            <v>47.36</v>
          </cell>
          <cell r="D15212">
            <v>67.66</v>
          </cell>
          <cell r="E15212">
            <v>31.938400000000001</v>
          </cell>
        </row>
        <row r="15213">
          <cell r="A15213" t="str">
            <v>P121697</v>
          </cell>
          <cell r="B15213" t="str">
            <v>RTD, .00385 OHM/OHM/DEG.C 20'</v>
          </cell>
          <cell r="C15213">
            <v>290.25</v>
          </cell>
          <cell r="D15213">
            <v>414.64</v>
          </cell>
          <cell r="E15213">
            <v>110.24</v>
          </cell>
        </row>
        <row r="15214">
          <cell r="A15214" t="str">
            <v>P121699</v>
          </cell>
          <cell r="B15214" t="str">
            <v>SPACER, E3 CB FIXED VERT</v>
          </cell>
          <cell r="C15214">
            <v>15.16</v>
          </cell>
          <cell r="D15214">
            <v>21.65</v>
          </cell>
          <cell r="E15214">
            <v>10.2232</v>
          </cell>
        </row>
        <row r="15215">
          <cell r="A15215" t="str">
            <v>P121705</v>
          </cell>
          <cell r="B15215" t="str">
            <v>CT 2500:5, ITI 125 6.31 IN WINDW</v>
          </cell>
          <cell r="C15215">
            <v>130.24</v>
          </cell>
          <cell r="D15215">
            <v>186.05</v>
          </cell>
          <cell r="E15215">
            <v>87.828000000000003</v>
          </cell>
        </row>
        <row r="15216">
          <cell r="A15216" t="str">
            <v>P121708</v>
          </cell>
          <cell r="B15216" t="str">
            <v>POT. 10K, 10 TURNS W/DIAL</v>
          </cell>
          <cell r="C15216">
            <v>56.28</v>
          </cell>
          <cell r="D15216">
            <v>80.400000000000006</v>
          </cell>
          <cell r="E15216">
            <v>37.949599999999997</v>
          </cell>
        </row>
        <row r="15217">
          <cell r="A15217" t="str">
            <v>P121717</v>
          </cell>
          <cell r="B15217" t="str">
            <v>AIC+ADVANCED INTERFACE ADAPTER</v>
          </cell>
          <cell r="C15217">
            <v>241.74</v>
          </cell>
          <cell r="D15217">
            <v>345.34</v>
          </cell>
          <cell r="E15217">
            <v>163.02000000000001</v>
          </cell>
        </row>
        <row r="15218">
          <cell r="A15218" t="str">
            <v>P121718</v>
          </cell>
          <cell r="B15218" t="str">
            <v>CABLE:MOCROLOGIX1000 TO PC</v>
          </cell>
          <cell r="C15218">
            <v>74.03</v>
          </cell>
          <cell r="D15218">
            <v>105.75</v>
          </cell>
          <cell r="E15218">
            <v>49.92</v>
          </cell>
        </row>
        <row r="15219">
          <cell r="A15219" t="str">
            <v>P121731</v>
          </cell>
          <cell r="B15219" t="str">
            <v>VIBRATION MOUNT, RED</v>
          </cell>
          <cell r="C15219">
            <v>12.11</v>
          </cell>
          <cell r="D15219">
            <v>17.3</v>
          </cell>
          <cell r="E15219">
            <v>7.4880000000000004</v>
          </cell>
        </row>
        <row r="15220">
          <cell r="A15220" t="str">
            <v>P121761</v>
          </cell>
          <cell r="B15220" t="str">
            <v>DC TO DC CONVERTOR, 24VDC, 15W</v>
          </cell>
          <cell r="C15220">
            <v>188.64</v>
          </cell>
          <cell r="D15220">
            <v>269.48</v>
          </cell>
          <cell r="E15220">
            <v>111.1448</v>
          </cell>
        </row>
        <row r="15221">
          <cell r="A15221" t="str">
            <v>P121762</v>
          </cell>
          <cell r="B15221" t="str">
            <v>POWER SUPPLY, 10-30VDC, SLC500</v>
          </cell>
          <cell r="C15221">
            <v>1426.98</v>
          </cell>
          <cell r="D15221">
            <v>2038.54</v>
          </cell>
          <cell r="E15221">
            <v>1347.84</v>
          </cell>
        </row>
        <row r="15222">
          <cell r="A15222" t="str">
            <v>P121774</v>
          </cell>
          <cell r="B15222" t="str">
            <v>AC PWR MON. W/CONTACTS, V/A/MW</v>
          </cell>
          <cell r="C15222">
            <v>981.72</v>
          </cell>
          <cell r="D15222">
            <v>1402.46</v>
          </cell>
          <cell r="E15222">
            <v>515.84</v>
          </cell>
        </row>
        <row r="15223">
          <cell r="A15223" t="str">
            <v>P121808</v>
          </cell>
          <cell r="B15223" t="str">
            <v>JUMPER BAR ASSEMBLY WQV10/10</v>
          </cell>
          <cell r="C15223">
            <v>7.6</v>
          </cell>
          <cell r="D15223">
            <v>10.86</v>
          </cell>
          <cell r="E15223">
            <v>5.1272000000000002</v>
          </cell>
        </row>
        <row r="15224">
          <cell r="A15224" t="str">
            <v>P121812</v>
          </cell>
          <cell r="B15224" t="str">
            <v>LCD THM 8-28VDC 99,999.9 HRS</v>
          </cell>
          <cell r="C15224">
            <v>136.68</v>
          </cell>
          <cell r="D15224">
            <v>195.26</v>
          </cell>
          <cell r="E15224">
            <v>57.2</v>
          </cell>
        </row>
        <row r="15225">
          <cell r="A15225" t="str">
            <v>P121876</v>
          </cell>
          <cell r="B15225" t="str">
            <v>KEY SELECTOR SWITCH OPERATOR</v>
          </cell>
          <cell r="C15225">
            <v>78.650000000000006</v>
          </cell>
          <cell r="D15225">
            <v>112.36</v>
          </cell>
          <cell r="E15225">
            <v>53.04</v>
          </cell>
        </row>
        <row r="15226">
          <cell r="A15226" t="str">
            <v>P121897</v>
          </cell>
          <cell r="B15226" t="str">
            <v>COVER PLATE, HOURMETER 50 HZ</v>
          </cell>
          <cell r="C15226">
            <v>10.18</v>
          </cell>
          <cell r="D15226">
            <v>14.54</v>
          </cell>
          <cell r="E15226">
            <v>6.2919999999999998</v>
          </cell>
        </row>
        <row r="15227">
          <cell r="A15227" t="str">
            <v>P121927</v>
          </cell>
          <cell r="B15227" t="str">
            <v>AC VOLT/FREQUENCY METER</v>
          </cell>
          <cell r="C15227">
            <v>369.2</v>
          </cell>
          <cell r="D15227">
            <v>527.42999999999995</v>
          </cell>
          <cell r="E15227">
            <v>248.976</v>
          </cell>
        </row>
        <row r="15228">
          <cell r="A15228" t="str">
            <v>P121929</v>
          </cell>
          <cell r="B15228" t="str">
            <v>VOLTAGE REG. DECS-100 VAR/PF</v>
          </cell>
          <cell r="C15228">
            <v>2022.31</v>
          </cell>
          <cell r="D15228">
            <v>2889.02</v>
          </cell>
          <cell r="E15228">
            <v>1389.0968</v>
          </cell>
        </row>
        <row r="15229">
          <cell r="A15229" t="str">
            <v>P121961</v>
          </cell>
          <cell r="B15229" t="str">
            <v>MOD INPUT 24V FLEX 1794-IB16</v>
          </cell>
          <cell r="C15229">
            <v>254.07</v>
          </cell>
          <cell r="D15229">
            <v>362.96</v>
          </cell>
          <cell r="E15229">
            <v>171.34</v>
          </cell>
        </row>
        <row r="15230">
          <cell r="A15230" t="str">
            <v>P121970</v>
          </cell>
          <cell r="B15230" t="str">
            <v>OPER TERM PV600 DH+ 24V KEYP</v>
          </cell>
          <cell r="C15230">
            <v>3384.79</v>
          </cell>
          <cell r="D15230">
            <v>4835.41</v>
          </cell>
          <cell r="E15230">
            <v>2282.5920000000001</v>
          </cell>
        </row>
        <row r="15231">
          <cell r="A15231" t="str">
            <v>P121973</v>
          </cell>
          <cell r="B15231" t="str">
            <v>PT690/400:120V,ITI460I-SDXXXXX</v>
          </cell>
          <cell r="C15231">
            <v>161.84</v>
          </cell>
          <cell r="D15231">
            <v>231.2</v>
          </cell>
          <cell r="E15231">
            <v>109.13760000000001</v>
          </cell>
        </row>
        <row r="15232">
          <cell r="A15232" t="str">
            <v>P121986</v>
          </cell>
          <cell r="B15232" t="str">
            <v>XFMR,398/690PRI,120SEC,750VA</v>
          </cell>
          <cell r="C15232">
            <v>115.24</v>
          </cell>
          <cell r="D15232">
            <v>164.62</v>
          </cell>
          <cell r="E15232">
            <v>77.708799999999997</v>
          </cell>
        </row>
        <row r="15233">
          <cell r="A15233" t="str">
            <v>P121987</v>
          </cell>
          <cell r="B15233" t="str">
            <v>HOLDER, FUSE 14X51 INDICATOR</v>
          </cell>
          <cell r="C15233">
            <v>48.98</v>
          </cell>
          <cell r="D15233">
            <v>69.97</v>
          </cell>
          <cell r="E15233">
            <v>33.0304</v>
          </cell>
        </row>
        <row r="15234">
          <cell r="A15234" t="str">
            <v>P121988</v>
          </cell>
          <cell r="B15234" t="str">
            <v>FUSE, 1A 690VAC 14X51 INDICATE</v>
          </cell>
          <cell r="C15234">
            <v>26.4</v>
          </cell>
          <cell r="D15234">
            <v>37.71</v>
          </cell>
          <cell r="E15234">
            <v>11.575200000000001</v>
          </cell>
        </row>
        <row r="15235">
          <cell r="A15235" t="str">
            <v>P121989</v>
          </cell>
          <cell r="B15235" t="str">
            <v>FUSE, 2A 690VAC 14X51 INDICATE</v>
          </cell>
          <cell r="C15235">
            <v>17.16</v>
          </cell>
          <cell r="D15235">
            <v>24.52</v>
          </cell>
          <cell r="E15235">
            <v>11.575200000000001</v>
          </cell>
        </row>
        <row r="15236">
          <cell r="A15236" t="str">
            <v>P122004</v>
          </cell>
          <cell r="B15236" t="str">
            <v>RESISTOR 0.1 OHM 10 WATT</v>
          </cell>
          <cell r="C15236">
            <v>8.1</v>
          </cell>
          <cell r="D15236">
            <v>11.57</v>
          </cell>
          <cell r="E15236">
            <v>5.46</v>
          </cell>
        </row>
        <row r="15237">
          <cell r="A15237" t="str">
            <v>P122011</v>
          </cell>
          <cell r="B15237" t="str">
            <v>OPER TERM PV600 DH-485 KEY PAD</v>
          </cell>
          <cell r="C15237">
            <v>5132</v>
          </cell>
          <cell r="D15237">
            <v>7331.43</v>
          </cell>
          <cell r="E15237">
            <v>2194.712</v>
          </cell>
        </row>
        <row r="15238">
          <cell r="A15238" t="str">
            <v>P122027</v>
          </cell>
          <cell r="B15238" t="str">
            <v>TDXM-DC TEMPERATURE MONITOR</v>
          </cell>
          <cell r="C15238">
            <v>2233.41</v>
          </cell>
          <cell r="D15238">
            <v>3190.59</v>
          </cell>
          <cell r="E15238">
            <v>1173.5360000000001</v>
          </cell>
        </row>
        <row r="15239">
          <cell r="A15239" t="str">
            <v>P122048</v>
          </cell>
          <cell r="B15239" t="str">
            <v>FAILSAFE BIAS ASSEMBLY RS-485</v>
          </cell>
          <cell r="C15239">
            <v>152</v>
          </cell>
          <cell r="D15239">
            <v>217.14</v>
          </cell>
          <cell r="E15239">
            <v>48.594000000000001</v>
          </cell>
        </row>
        <row r="15240">
          <cell r="A15240" t="str">
            <v>P122079</v>
          </cell>
          <cell r="B15240" t="str">
            <v>RELAY SOCKET FOR FINDER 40&amp;44</v>
          </cell>
          <cell r="C15240">
            <v>13.26</v>
          </cell>
          <cell r="D15240">
            <v>18.940000000000001</v>
          </cell>
          <cell r="E15240">
            <v>3.7336</v>
          </cell>
        </row>
        <row r="15241">
          <cell r="A15241" t="str">
            <v>P122080</v>
          </cell>
          <cell r="B15241" t="str">
            <v>DIODE &amp; LED FOR FINDER 95.05 S</v>
          </cell>
          <cell r="C15241">
            <v>5.76</v>
          </cell>
          <cell r="D15241">
            <v>8.23</v>
          </cell>
          <cell r="E15241">
            <v>1.9292</v>
          </cell>
        </row>
        <row r="15242">
          <cell r="A15242" t="str">
            <v>P122121</v>
          </cell>
          <cell r="B15242" t="str">
            <v>TDXM POWER LEAD HARNESS</v>
          </cell>
          <cell r="C15242">
            <v>282.33999999999997</v>
          </cell>
          <cell r="D15242">
            <v>403.35</v>
          </cell>
          <cell r="E15242">
            <v>145.02979999999999</v>
          </cell>
        </row>
        <row r="15243">
          <cell r="A15243" t="str">
            <v>P122171</v>
          </cell>
          <cell r="B15243" t="str">
            <v>CABLE, RS-232 A-B 1747-CP3</v>
          </cell>
          <cell r="C15243">
            <v>77.72</v>
          </cell>
          <cell r="D15243">
            <v>111.03</v>
          </cell>
          <cell r="E15243">
            <v>52.415999999999997</v>
          </cell>
        </row>
        <row r="15244">
          <cell r="A15244" t="str">
            <v>P122191</v>
          </cell>
          <cell r="B15244" t="str">
            <v>AC MONITOR BITRONICS M571</v>
          </cell>
          <cell r="C15244">
            <v>5151.13</v>
          </cell>
          <cell r="D15244">
            <v>7358.76</v>
          </cell>
          <cell r="E15244">
            <v>1547.52</v>
          </cell>
        </row>
        <row r="15245">
          <cell r="A15245" t="str">
            <v>P122192</v>
          </cell>
          <cell r="B15245" t="str">
            <v>PROCESSOR ADAPTER MODICON</v>
          </cell>
          <cell r="C15245">
            <v>1033.18</v>
          </cell>
          <cell r="D15245">
            <v>1475.98</v>
          </cell>
          <cell r="E15245">
            <v>638.6848</v>
          </cell>
        </row>
        <row r="15246">
          <cell r="A15246" t="str">
            <v>P122193</v>
          </cell>
          <cell r="B15246" t="str">
            <v>DISCRETE IO MOD 16I 16O MODICN</v>
          </cell>
          <cell r="C15246">
            <v>867.58</v>
          </cell>
          <cell r="D15246">
            <v>1239.4000000000001</v>
          </cell>
          <cell r="E15246">
            <v>209.31039999999999</v>
          </cell>
        </row>
        <row r="15247">
          <cell r="A15247" t="str">
            <v>P122194</v>
          </cell>
          <cell r="B15247" t="str">
            <v>IO MOD 6AI 4AO 8DI 8DO MODICON</v>
          </cell>
          <cell r="C15247">
            <v>2454.09</v>
          </cell>
          <cell r="D15247">
            <v>3505.84</v>
          </cell>
          <cell r="E15247">
            <v>596.61680000000001</v>
          </cell>
        </row>
        <row r="15248">
          <cell r="A15248" t="str">
            <v>P122195</v>
          </cell>
          <cell r="B15248" t="str">
            <v>IO BUS COMM ADAPTER MODICON</v>
          </cell>
          <cell r="C15248">
            <v>266.13</v>
          </cell>
          <cell r="D15248">
            <v>380.18</v>
          </cell>
          <cell r="E15248">
            <v>86.995999999999995</v>
          </cell>
        </row>
        <row r="15249">
          <cell r="A15249" t="str">
            <v>P122196</v>
          </cell>
          <cell r="B15249" t="str">
            <v>IO BUS COMM CABLE MODICON</v>
          </cell>
          <cell r="C15249">
            <v>74.400000000000006</v>
          </cell>
          <cell r="D15249">
            <v>106.29</v>
          </cell>
          <cell r="E15249">
            <v>23.046399999999998</v>
          </cell>
        </row>
        <row r="15250">
          <cell r="A15250" t="str">
            <v>P122197</v>
          </cell>
          <cell r="B15250" t="str">
            <v>SPRING CLAMP TERMINALS MODICON</v>
          </cell>
          <cell r="C15250">
            <v>49.6</v>
          </cell>
          <cell r="D15250">
            <v>70.86</v>
          </cell>
          <cell r="E15250">
            <v>10.816000000000001</v>
          </cell>
        </row>
        <row r="15251">
          <cell r="A15251" t="str">
            <v>P122198</v>
          </cell>
          <cell r="B15251" t="str">
            <v>SPRING CLAMP BUS 1-ROW MODICON</v>
          </cell>
          <cell r="C15251">
            <v>75.2</v>
          </cell>
          <cell r="D15251">
            <v>107.43</v>
          </cell>
          <cell r="E15251">
            <v>25.833600000000001</v>
          </cell>
        </row>
        <row r="15252">
          <cell r="A15252" t="str">
            <v>P122199</v>
          </cell>
          <cell r="B15252" t="str">
            <v>SPRING CLAMP BUS 2-ROW MODICON</v>
          </cell>
          <cell r="C15252">
            <v>105.6</v>
          </cell>
          <cell r="D15252">
            <v>150.86000000000001</v>
          </cell>
          <cell r="E15252">
            <v>35.567999999999998</v>
          </cell>
        </row>
        <row r="15253">
          <cell r="A15253" t="str">
            <v>P122201</v>
          </cell>
          <cell r="B15253" t="str">
            <v>CONVERTER 11-32V IN 24VDC OUT</v>
          </cell>
          <cell r="C15253">
            <v>416.39</v>
          </cell>
          <cell r="D15253">
            <v>594.85</v>
          </cell>
          <cell r="E15253">
            <v>306.8</v>
          </cell>
        </row>
        <row r="15254">
          <cell r="A15254" t="str">
            <v>P122202</v>
          </cell>
          <cell r="B15254" t="str">
            <v>TERM BLK SPRING CLAMP 10-26AWG</v>
          </cell>
          <cell r="C15254">
            <v>0.72</v>
          </cell>
          <cell r="D15254">
            <v>1.03</v>
          </cell>
          <cell r="E15254">
            <v>0.48880000000000001</v>
          </cell>
        </row>
        <row r="15255">
          <cell r="A15255" t="str">
            <v>P122203</v>
          </cell>
          <cell r="B15255" t="str">
            <v>TERM BLOCK SPRING CLAMP GROUND</v>
          </cell>
          <cell r="C15255">
            <v>4.04</v>
          </cell>
          <cell r="D15255">
            <v>5.77</v>
          </cell>
          <cell r="E15255">
            <v>2.7248000000000001</v>
          </cell>
        </row>
        <row r="15256">
          <cell r="A15256" t="str">
            <v>P122204</v>
          </cell>
          <cell r="B15256" t="str">
            <v>JUMPER 10-POLE WEIDMULLER</v>
          </cell>
          <cell r="C15256">
            <v>4.01</v>
          </cell>
          <cell r="D15256">
            <v>5.73</v>
          </cell>
          <cell r="E15256">
            <v>2.7040000000000002</v>
          </cell>
        </row>
        <row r="15257">
          <cell r="A15257" t="str">
            <v>P122205</v>
          </cell>
          <cell r="B15257" t="str">
            <v>JUMPER 2-POLE WEIDMULLER</v>
          </cell>
          <cell r="C15257">
            <v>0.62</v>
          </cell>
          <cell r="D15257">
            <v>0.89</v>
          </cell>
          <cell r="E15257">
            <v>0.41599999999999998</v>
          </cell>
        </row>
        <row r="15258">
          <cell r="A15258" t="str">
            <v>P122206</v>
          </cell>
          <cell r="B15258" t="str">
            <v>END PLATE WEIDMULLER ZAP/TW4DB</v>
          </cell>
          <cell r="C15258">
            <v>0.68</v>
          </cell>
          <cell r="D15258">
            <v>0.97</v>
          </cell>
          <cell r="E15258">
            <v>0.45760000000000001</v>
          </cell>
        </row>
        <row r="15259">
          <cell r="A15259" t="str">
            <v>P122207</v>
          </cell>
          <cell r="B15259" t="str">
            <v>DIODE BLOCK WEIDMULLER</v>
          </cell>
          <cell r="C15259">
            <v>10.01</v>
          </cell>
          <cell r="D15259">
            <v>14.3</v>
          </cell>
          <cell r="E15259">
            <v>6.1879999999999997</v>
          </cell>
        </row>
        <row r="15260">
          <cell r="A15260" t="str">
            <v>P122208</v>
          </cell>
          <cell r="B15260" t="str">
            <v>END PLATE WEIDMULLER ZAP/TW1</v>
          </cell>
          <cell r="C15260">
            <v>0.65</v>
          </cell>
          <cell r="D15260">
            <v>0.92</v>
          </cell>
          <cell r="E15260">
            <v>0.43680000000000002</v>
          </cell>
        </row>
        <row r="15261">
          <cell r="A15261" t="str">
            <v>P122209</v>
          </cell>
          <cell r="B15261" t="str">
            <v>END BRACKET SCREWLESS WEID ZEW</v>
          </cell>
          <cell r="C15261">
            <v>0.91</v>
          </cell>
          <cell r="D15261">
            <v>1.3</v>
          </cell>
          <cell r="E15261">
            <v>0.61360000000000003</v>
          </cell>
        </row>
        <row r="15262">
          <cell r="A15262" t="str">
            <v>P122210</v>
          </cell>
          <cell r="B15262" t="str">
            <v>CB CONTROL SW W/ R&amp;G LED C-H</v>
          </cell>
          <cell r="C15262">
            <v>204.4</v>
          </cell>
          <cell r="D15262">
            <v>292</v>
          </cell>
          <cell r="E15262">
            <v>137.8416</v>
          </cell>
        </row>
        <row r="15263">
          <cell r="A15263" t="str">
            <v>P122211</v>
          </cell>
          <cell r="B15263" t="str">
            <v>DIODE 60A INT RECT IRKE56/06P</v>
          </cell>
          <cell r="C15263">
            <v>96.76</v>
          </cell>
          <cell r="D15263">
            <v>138.22</v>
          </cell>
          <cell r="E15263">
            <v>24.3672</v>
          </cell>
        </row>
        <row r="15264">
          <cell r="A15264" t="str">
            <v>P122212</v>
          </cell>
          <cell r="B15264" t="str">
            <v>SWITCH 2-POS MAINT A-B 800FM</v>
          </cell>
          <cell r="C15264">
            <v>35.200000000000003</v>
          </cell>
          <cell r="D15264">
            <v>50.29</v>
          </cell>
          <cell r="E15264">
            <v>15.67592</v>
          </cell>
        </row>
        <row r="15265">
          <cell r="A15265" t="str">
            <v>P122213</v>
          </cell>
          <cell r="B15265" t="str">
            <v>SWITCH 3-POS MAINT A-B 800FM</v>
          </cell>
          <cell r="C15265">
            <v>49.6</v>
          </cell>
          <cell r="D15265">
            <v>70.86</v>
          </cell>
          <cell r="E15265">
            <v>18.84168</v>
          </cell>
        </row>
        <row r="15266">
          <cell r="A15266" t="str">
            <v>P122214</v>
          </cell>
          <cell r="B15266" t="str">
            <v>PILOT LED RED A-B 800FP</v>
          </cell>
          <cell r="C15266">
            <v>21.98</v>
          </cell>
          <cell r="D15266">
            <v>31.4</v>
          </cell>
          <cell r="E15266">
            <v>14.82189</v>
          </cell>
        </row>
        <row r="15267">
          <cell r="A15267" t="str">
            <v>P122215</v>
          </cell>
          <cell r="B15267" t="str">
            <v>PILOT LED YELLOW A-B 800FP</v>
          </cell>
          <cell r="C15267">
            <v>24.57</v>
          </cell>
          <cell r="D15267">
            <v>35.1</v>
          </cell>
          <cell r="E15267">
            <v>22.9528</v>
          </cell>
        </row>
        <row r="15268">
          <cell r="A15268" t="str">
            <v>P122216</v>
          </cell>
          <cell r="B15268" t="str">
            <v>ALARM PANEL MOUNT A-B 855P</v>
          </cell>
          <cell r="C15268">
            <v>219.3</v>
          </cell>
          <cell r="D15268">
            <v>313.29000000000002</v>
          </cell>
          <cell r="E15268">
            <v>63.720799999999997</v>
          </cell>
        </row>
        <row r="15269">
          <cell r="A15269" t="str">
            <v>P122218</v>
          </cell>
          <cell r="B15269" t="str">
            <v>RESISTOR TB 250 OHM WEIDMULLER</v>
          </cell>
          <cell r="C15269">
            <v>10.35</v>
          </cell>
          <cell r="D15269">
            <v>14.79</v>
          </cell>
          <cell r="E15269">
            <v>5.3352000000000004</v>
          </cell>
        </row>
        <row r="15270">
          <cell r="A15270" t="str">
            <v>P122220</v>
          </cell>
          <cell r="B15270" t="str">
            <v>MINI CB 15A ETA 1170-01-15A</v>
          </cell>
          <cell r="C15270">
            <v>26.37</v>
          </cell>
          <cell r="D15270">
            <v>37.67</v>
          </cell>
          <cell r="E15270">
            <v>8.1951999999999998</v>
          </cell>
        </row>
        <row r="15271">
          <cell r="A15271" t="str">
            <v>P122221</v>
          </cell>
          <cell r="B15271" t="str">
            <v>MINI CB 10A WAGO/ETA 51011143</v>
          </cell>
          <cell r="C15271">
            <v>28.37</v>
          </cell>
          <cell r="D15271">
            <v>40.520000000000003</v>
          </cell>
          <cell r="E15271">
            <v>14.9344</v>
          </cell>
        </row>
        <row r="15272">
          <cell r="A15272" t="str">
            <v>P122222</v>
          </cell>
          <cell r="B15272" t="str">
            <v>MINI CB MTG BLK WAGO 282-696</v>
          </cell>
          <cell r="C15272">
            <v>12.61</v>
          </cell>
          <cell r="D15272">
            <v>18.010000000000002</v>
          </cell>
          <cell r="E15272">
            <v>5.6576000000000004</v>
          </cell>
        </row>
        <row r="15273">
          <cell r="A15273" t="str">
            <v>P122223</v>
          </cell>
          <cell r="B15273" t="str">
            <v>MINI CB 1A WAGO/ETA 51011137</v>
          </cell>
          <cell r="C15273">
            <v>27.32</v>
          </cell>
          <cell r="D15273">
            <v>39.020000000000003</v>
          </cell>
          <cell r="E15273">
            <v>14.9344</v>
          </cell>
        </row>
        <row r="15274">
          <cell r="A15274" t="str">
            <v>P122224</v>
          </cell>
          <cell r="B15274" t="str">
            <v>MINI CB 3A WAGO/ETA 51011139</v>
          </cell>
          <cell r="C15274">
            <v>29.42</v>
          </cell>
          <cell r="D15274">
            <v>42.02</v>
          </cell>
          <cell r="E15274">
            <v>14.9344</v>
          </cell>
        </row>
        <row r="15275">
          <cell r="A15275" t="str">
            <v>P122230</v>
          </cell>
          <cell r="B15275" t="str">
            <v>HXHDSCR SELF-TAP #8-18 X .75</v>
          </cell>
          <cell r="C15275">
            <v>0.06</v>
          </cell>
          <cell r="D15275">
            <v>0.09</v>
          </cell>
          <cell r="E15275">
            <v>4.1599999999999998E-2</v>
          </cell>
        </row>
        <row r="15276">
          <cell r="A15276" t="str">
            <v>P122233</v>
          </cell>
          <cell r="B15276" t="str">
            <v>DB-9F CONNECTOR KIT UNICOM</v>
          </cell>
          <cell r="C15276">
            <v>3.13</v>
          </cell>
          <cell r="D15276">
            <v>4.47</v>
          </cell>
          <cell r="E15276">
            <v>2.1112000000000002</v>
          </cell>
        </row>
        <row r="15277">
          <cell r="A15277" t="str">
            <v>P122234</v>
          </cell>
          <cell r="B15277" t="str">
            <v>DB-9M CONNECTOR KIT UNICOM</v>
          </cell>
          <cell r="C15277">
            <v>3.95</v>
          </cell>
          <cell r="D15277">
            <v>5.64</v>
          </cell>
          <cell r="E15277">
            <v>1.3935999999999999</v>
          </cell>
        </row>
        <row r="15278">
          <cell r="A15278" t="str">
            <v>P122239</v>
          </cell>
          <cell r="B15278" t="str">
            <v>HXHDSCR SELF-TAP #10-16 X 1.5</v>
          </cell>
          <cell r="C15278">
            <v>0.13</v>
          </cell>
          <cell r="D15278">
            <v>0.18</v>
          </cell>
          <cell r="E15278">
            <v>8.6110000000000006E-2</v>
          </cell>
        </row>
        <row r="15279">
          <cell r="A15279" t="str">
            <v>P122246</v>
          </cell>
          <cell r="B15279" t="str">
            <v>VOLTAGE ADJ SWITCH KIT</v>
          </cell>
          <cell r="C15279">
            <v>78.27</v>
          </cell>
          <cell r="D15279">
            <v>111.81</v>
          </cell>
          <cell r="E15279">
            <v>58.24</v>
          </cell>
        </row>
        <row r="15280">
          <cell r="A15280" t="str">
            <v>P122247</v>
          </cell>
          <cell r="B15280" t="str">
            <v>VOLTAGE ADJ. RHEOSTAT KIT</v>
          </cell>
          <cell r="C15280">
            <v>196.98</v>
          </cell>
          <cell r="D15280">
            <v>281.39999999999998</v>
          </cell>
          <cell r="E15280">
            <v>88.4</v>
          </cell>
        </row>
        <row r="15281">
          <cell r="A15281" t="str">
            <v>P122249</v>
          </cell>
          <cell r="B15281" t="str">
            <v>CT 2000:5, ND 4.25 IN WINDOW</v>
          </cell>
          <cell r="C15281">
            <v>185.06</v>
          </cell>
          <cell r="D15281">
            <v>264.37</v>
          </cell>
          <cell r="E15281">
            <v>124.8</v>
          </cell>
        </row>
        <row r="15282">
          <cell r="A15282" t="str">
            <v>P122265</v>
          </cell>
          <cell r="B15282" t="str">
            <v>NUT, COMPRESSION-DEUTSCH CONN.</v>
          </cell>
          <cell r="C15282">
            <v>3.54</v>
          </cell>
          <cell r="D15282">
            <v>5.0599999999999996</v>
          </cell>
          <cell r="E15282">
            <v>0.52</v>
          </cell>
        </row>
        <row r="15283">
          <cell r="A15283" t="str">
            <v>P122270</v>
          </cell>
          <cell r="B15283" t="str">
            <v>BACKSHELL, DEUTSCH HD10</v>
          </cell>
          <cell r="C15283">
            <v>8.4499999999999993</v>
          </cell>
          <cell r="D15283">
            <v>12.07</v>
          </cell>
          <cell r="E15283">
            <v>1.4248000000000001</v>
          </cell>
        </row>
        <row r="15284">
          <cell r="A15284" t="str">
            <v>P122278</v>
          </cell>
          <cell r="B15284" t="str">
            <v>LABEL, TERMINAL STRIP</v>
          </cell>
          <cell r="C15284">
            <v>8.0299999999999994</v>
          </cell>
          <cell r="D15284">
            <v>11.48</v>
          </cell>
          <cell r="E15284">
            <v>8.8623100000000008</v>
          </cell>
        </row>
        <row r="15285">
          <cell r="A15285" t="str">
            <v>P122299</v>
          </cell>
          <cell r="B15285" t="str">
            <v>PLUG CONDUIT BOX PG9</v>
          </cell>
          <cell r="C15285">
            <v>2.41</v>
          </cell>
          <cell r="D15285">
            <v>3.44</v>
          </cell>
          <cell r="E15285">
            <v>1.6224000000000001</v>
          </cell>
        </row>
        <row r="15286">
          <cell r="A15286" t="str">
            <v>P122303</v>
          </cell>
          <cell r="B15286" t="str">
            <v>TBLOCK,ZDU 10 SPRING CLAMP</v>
          </cell>
          <cell r="C15286">
            <v>2.44</v>
          </cell>
          <cell r="D15286">
            <v>3.49</v>
          </cell>
          <cell r="E15286">
            <v>1.6432</v>
          </cell>
        </row>
        <row r="15287">
          <cell r="A15287" t="str">
            <v>P122304</v>
          </cell>
          <cell r="B15287" t="str">
            <v>END PLATE,WEIDMLR.ZAP/TWZDU 10</v>
          </cell>
          <cell r="C15287">
            <v>0.63</v>
          </cell>
          <cell r="D15287">
            <v>0.9</v>
          </cell>
          <cell r="E15287">
            <v>0.4264</v>
          </cell>
        </row>
        <row r="15288">
          <cell r="A15288" t="str">
            <v>P122331</v>
          </cell>
          <cell r="B15288" t="str">
            <v>RS232/RS485 CONVERTER</v>
          </cell>
          <cell r="C15288">
            <v>323.93</v>
          </cell>
          <cell r="D15288">
            <v>462.76</v>
          </cell>
          <cell r="E15288">
            <v>95.648799999999994</v>
          </cell>
        </row>
        <row r="15289">
          <cell r="A15289" t="str">
            <v>P122332</v>
          </cell>
          <cell r="B15289" t="str">
            <v>RECEPTACLE, DEUTSCH HD16-3-96S</v>
          </cell>
          <cell r="C15289">
            <v>17.86</v>
          </cell>
          <cell r="D15289">
            <v>25.51</v>
          </cell>
          <cell r="E15289">
            <v>2.8391999999999999</v>
          </cell>
        </row>
        <row r="15290">
          <cell r="A15290" t="str">
            <v>P122333</v>
          </cell>
          <cell r="B15290" t="str">
            <v>SEALING PLUG, DEUTSCH 114017</v>
          </cell>
          <cell r="C15290">
            <v>7.0000000000000007E-2</v>
          </cell>
          <cell r="D15290">
            <v>0.1</v>
          </cell>
          <cell r="E15290">
            <v>4.1599999999999998E-2</v>
          </cell>
        </row>
        <row r="15291">
          <cell r="A15291" t="str">
            <v>P122347</v>
          </cell>
          <cell r="B15291" t="str">
            <v>HARNESS, GEN RTD'S 12V</v>
          </cell>
          <cell r="C15291">
            <v>490.93</v>
          </cell>
          <cell r="D15291">
            <v>701.32</v>
          </cell>
          <cell r="E15291">
            <v>317.6576</v>
          </cell>
        </row>
        <row r="15292">
          <cell r="A15292" t="str">
            <v>P122348</v>
          </cell>
          <cell r="B15292" t="str">
            <v>HARNESS, GEN SPACE HEATER 12V</v>
          </cell>
          <cell r="C15292">
            <v>131.38999999999999</v>
          </cell>
          <cell r="D15292">
            <v>187.7</v>
          </cell>
          <cell r="E15292">
            <v>85.02</v>
          </cell>
        </row>
        <row r="15293">
          <cell r="A15293" t="str">
            <v>P122349</v>
          </cell>
          <cell r="B15293" t="str">
            <v>SOCKET, DEUTSCH 0462-201-1631</v>
          </cell>
          <cell r="C15293">
            <v>1.98</v>
          </cell>
          <cell r="D15293">
            <v>2.83</v>
          </cell>
          <cell r="E15293">
            <v>0.32240000000000002</v>
          </cell>
        </row>
        <row r="15294">
          <cell r="A15294" t="str">
            <v>P122353</v>
          </cell>
          <cell r="B15294" t="str">
            <v>TRANSDUCER 0-1200KW 3-ELM 50HZ</v>
          </cell>
          <cell r="C15294">
            <v>1002.18</v>
          </cell>
          <cell r="D15294">
            <v>1431.69</v>
          </cell>
          <cell r="E15294">
            <v>551.20000000000005</v>
          </cell>
        </row>
        <row r="15295">
          <cell r="A15295" t="str">
            <v>P122354</v>
          </cell>
          <cell r="B15295" t="str">
            <v>NP PYRO 6CYL 2 TURBO 4 SPARE</v>
          </cell>
          <cell r="C15295">
            <v>13.03</v>
          </cell>
          <cell r="D15295">
            <v>18.62</v>
          </cell>
          <cell r="E15295">
            <v>8.7880000000000003</v>
          </cell>
        </row>
        <row r="15296">
          <cell r="A15296" t="str">
            <v>P122382</v>
          </cell>
          <cell r="B15296" t="str">
            <v>HARNESS, CI (OIL LEVEL) 50'</v>
          </cell>
          <cell r="C15296">
            <v>678.91</v>
          </cell>
          <cell r="D15296">
            <v>969.87</v>
          </cell>
          <cell r="E15296">
            <v>230.22479999999999</v>
          </cell>
        </row>
        <row r="15297">
          <cell r="A15297" t="str">
            <v>P122387</v>
          </cell>
          <cell r="B15297" t="str">
            <v>NP ADDITIONAL SENSORS</v>
          </cell>
          <cell r="C15297">
            <v>4.6900000000000004</v>
          </cell>
          <cell r="D15297">
            <v>6.7</v>
          </cell>
          <cell r="E15297">
            <v>3.1616</v>
          </cell>
        </row>
        <row r="15298">
          <cell r="A15298" t="str">
            <v>P122391</v>
          </cell>
          <cell r="B15298" t="str">
            <v>NP MAIN BEARING THERMOCOUPLE</v>
          </cell>
          <cell r="C15298">
            <v>6.83</v>
          </cell>
          <cell r="D15298">
            <v>9.75</v>
          </cell>
          <cell r="E15298">
            <v>4.056</v>
          </cell>
        </row>
        <row r="15299">
          <cell r="A15299" t="str">
            <v>P122403</v>
          </cell>
          <cell r="B15299" t="str">
            <v>SWITCH MUSHROOM RED A-B 800FM</v>
          </cell>
          <cell r="C15299">
            <v>45.06</v>
          </cell>
          <cell r="D15299">
            <v>64.37</v>
          </cell>
          <cell r="E15299">
            <v>30.384640000000001</v>
          </cell>
        </row>
        <row r="15300">
          <cell r="A15300" t="str">
            <v>P122406</v>
          </cell>
          <cell r="B15300" t="str">
            <v>NETWORK INT MOD STB NIP 2212</v>
          </cell>
          <cell r="C15300">
            <v>797</v>
          </cell>
          <cell r="D15300">
            <v>1138.57</v>
          </cell>
          <cell r="E15300">
            <v>208.208</v>
          </cell>
        </row>
        <row r="15301">
          <cell r="A15301" t="str">
            <v>P122407</v>
          </cell>
          <cell r="B15301" t="str">
            <v>CONNECTOR SPRING STB XTS 2120</v>
          </cell>
          <cell r="C15301">
            <v>13.01</v>
          </cell>
          <cell r="D15301">
            <v>18.59</v>
          </cell>
          <cell r="E15301">
            <v>8.7775999999999996</v>
          </cell>
        </row>
        <row r="15302">
          <cell r="A15302" t="str">
            <v>P122408</v>
          </cell>
          <cell r="B15302" t="str">
            <v>POWER DIST MOD STB PDT 3100</v>
          </cell>
          <cell r="C15302">
            <v>45.19</v>
          </cell>
          <cell r="D15302">
            <v>64.56</v>
          </cell>
          <cell r="E15302">
            <v>28.589600000000001</v>
          </cell>
        </row>
        <row r="15303">
          <cell r="A15303" t="str">
            <v>P122409</v>
          </cell>
          <cell r="B15303" t="str">
            <v>MTG BASE STB XBA 2200</v>
          </cell>
          <cell r="C15303">
            <v>17.850000000000001</v>
          </cell>
          <cell r="D15303">
            <v>25.5</v>
          </cell>
          <cell r="E15303">
            <v>11.6792</v>
          </cell>
        </row>
        <row r="15304">
          <cell r="A15304" t="str">
            <v>P122410</v>
          </cell>
          <cell r="B15304" t="str">
            <v>CONN SPRING STB XTS 2130</v>
          </cell>
          <cell r="C15304">
            <v>25.6</v>
          </cell>
          <cell r="D15304">
            <v>36.57</v>
          </cell>
          <cell r="E15304">
            <v>8.7775999999999996</v>
          </cell>
        </row>
        <row r="15305">
          <cell r="A15305" t="str">
            <v>P122411</v>
          </cell>
          <cell r="B15305" t="str">
            <v>ANALOG INPUT MOD STB ART 0200</v>
          </cell>
          <cell r="C15305">
            <v>511.55</v>
          </cell>
          <cell r="D15305">
            <v>730.79</v>
          </cell>
          <cell r="E15305">
            <v>152.98400000000001</v>
          </cell>
        </row>
        <row r="15306">
          <cell r="A15306" t="str">
            <v>P122412</v>
          </cell>
          <cell r="B15306" t="str">
            <v>AN MOD MTG BASE STB XBA 1000</v>
          </cell>
          <cell r="C15306">
            <v>16</v>
          </cell>
          <cell r="D15306">
            <v>22.86</v>
          </cell>
          <cell r="E15306">
            <v>6.4375999999999998</v>
          </cell>
        </row>
        <row r="15307">
          <cell r="A15307" t="str">
            <v>P122413</v>
          </cell>
          <cell r="B15307" t="str">
            <v>CONN SPRING STB XTS 2100</v>
          </cell>
          <cell r="C15307">
            <v>64.680000000000007</v>
          </cell>
          <cell r="D15307">
            <v>92.4</v>
          </cell>
          <cell r="E15307">
            <v>43.617600000000003</v>
          </cell>
        </row>
        <row r="15308">
          <cell r="A15308" t="str">
            <v>P122414</v>
          </cell>
          <cell r="B15308" t="str">
            <v>CONTACTOR,2NC/2NO 25A SQ D</v>
          </cell>
          <cell r="C15308">
            <v>113.65</v>
          </cell>
          <cell r="D15308">
            <v>162.35</v>
          </cell>
          <cell r="E15308">
            <v>79.102400000000003</v>
          </cell>
        </row>
        <row r="15309">
          <cell r="A15309" t="str">
            <v>P122415</v>
          </cell>
          <cell r="B15309" t="str">
            <v>CB WL 2000A DRAWOUT</v>
          </cell>
          <cell r="C15309">
            <v>18567.2</v>
          </cell>
          <cell r="D15309">
            <v>26524.57</v>
          </cell>
          <cell r="E15309">
            <v>6580.08</v>
          </cell>
        </row>
        <row r="15310">
          <cell r="A15310" t="str">
            <v>P122416</v>
          </cell>
          <cell r="B15310" t="str">
            <v>HARNESS, OIL LEVEL SWITCH VHPV</v>
          </cell>
          <cell r="C15310">
            <v>82.94</v>
          </cell>
          <cell r="D15310">
            <v>118.49</v>
          </cell>
          <cell r="E15310">
            <v>27.60108</v>
          </cell>
        </row>
        <row r="15311">
          <cell r="A15311" t="str">
            <v>P122417</v>
          </cell>
          <cell r="B15311" t="str">
            <v>HARNESS, JW PRESSURE TRANSDUCR</v>
          </cell>
          <cell r="C15311">
            <v>76.489999999999995</v>
          </cell>
          <cell r="D15311">
            <v>109.27</v>
          </cell>
          <cell r="E15311">
            <v>39.992159999999998</v>
          </cell>
        </row>
        <row r="15312">
          <cell r="A15312" t="str">
            <v>P122420</v>
          </cell>
          <cell r="B15312" t="str">
            <v>SWITCH ETHERNET 8-PORT</v>
          </cell>
          <cell r="C15312">
            <v>542.70000000000005</v>
          </cell>
          <cell r="D15312">
            <v>775.29</v>
          </cell>
          <cell r="E15312">
            <v>195</v>
          </cell>
        </row>
        <row r="15313">
          <cell r="A15313" t="str">
            <v>P122421</v>
          </cell>
          <cell r="B15313" t="str">
            <v>GROUNDING KIT FOR SHD CABLE</v>
          </cell>
          <cell r="C15313">
            <v>64.63</v>
          </cell>
          <cell r="D15313">
            <v>92.33</v>
          </cell>
          <cell r="E15313">
            <v>43.586399999999998</v>
          </cell>
        </row>
        <row r="15314">
          <cell r="A15314" t="str">
            <v>P122422</v>
          </cell>
          <cell r="B15314" t="str">
            <v>TERM CLIPS FOR GND KIT</v>
          </cell>
          <cell r="C15314">
            <v>35.86</v>
          </cell>
          <cell r="D15314">
            <v>51.23</v>
          </cell>
          <cell r="E15314">
            <v>24.18</v>
          </cell>
        </row>
        <row r="15315">
          <cell r="A15315" t="str">
            <v>P122425</v>
          </cell>
          <cell r="B15315" t="str">
            <v>SITOP BATTERY MODULE 24V 1.2AH</v>
          </cell>
          <cell r="C15315">
            <v>161.13999999999999</v>
          </cell>
          <cell r="D15315">
            <v>230.2</v>
          </cell>
          <cell r="E15315">
            <v>108.6696</v>
          </cell>
        </row>
        <row r="15316">
          <cell r="A15316" t="str">
            <v>P122426</v>
          </cell>
          <cell r="B15316" t="str">
            <v>HARNESS, ENGINE VIB. TRANSDUCR</v>
          </cell>
          <cell r="C15316">
            <v>172.38</v>
          </cell>
          <cell r="D15316">
            <v>246.26</v>
          </cell>
          <cell r="E15316">
            <v>90.124319999999997</v>
          </cell>
        </row>
        <row r="15317">
          <cell r="A15317" t="str">
            <v>P122428</v>
          </cell>
          <cell r="B15317" t="str">
            <v>HARNESS, FUEL TEMP - DRAW THRU</v>
          </cell>
          <cell r="C15317">
            <v>188</v>
          </cell>
          <cell r="D15317">
            <v>268.57</v>
          </cell>
          <cell r="E15317">
            <v>87.921599999999998</v>
          </cell>
        </row>
        <row r="15318">
          <cell r="A15318" t="str">
            <v>P122433</v>
          </cell>
          <cell r="B15318" t="str">
            <v>AN INPUT MOD STB ACI 1230</v>
          </cell>
          <cell r="C15318">
            <v>254.89</v>
          </cell>
          <cell r="D15318">
            <v>364.13</v>
          </cell>
          <cell r="E15318">
            <v>171.88822999999999</v>
          </cell>
        </row>
        <row r="15319">
          <cell r="A15319" t="str">
            <v>P122437</v>
          </cell>
          <cell r="B15319" t="str">
            <v>NP, TDXM-EXH &amp; MAIN BRG VHP6</v>
          </cell>
          <cell r="C15319">
            <v>90.1</v>
          </cell>
          <cell r="D15319">
            <v>128.71</v>
          </cell>
          <cell r="E15319">
            <v>67.599999999999994</v>
          </cell>
        </row>
        <row r="15320">
          <cell r="A15320" t="str">
            <v>P122439</v>
          </cell>
          <cell r="B15320" t="str">
            <v>SWITCH, CIRCUIT BREAKER CONTRL</v>
          </cell>
          <cell r="C15320">
            <v>667.2</v>
          </cell>
          <cell r="D15320">
            <v>953.14</v>
          </cell>
          <cell r="E15320">
            <v>234.988</v>
          </cell>
        </row>
        <row r="15321">
          <cell r="A15321" t="str">
            <v>P122440</v>
          </cell>
          <cell r="B15321" t="str">
            <v>UNINTERRUPTIBLE POWER SUPPLY</v>
          </cell>
          <cell r="C15321">
            <v>537.57000000000005</v>
          </cell>
          <cell r="D15321">
            <v>767.96</v>
          </cell>
          <cell r="E15321">
            <v>282.464</v>
          </cell>
        </row>
        <row r="15322">
          <cell r="A15322" t="str">
            <v>P122441</v>
          </cell>
          <cell r="B15322" t="str">
            <v>BATTERY UPS (REPLACEMENT BATT)</v>
          </cell>
          <cell r="C15322">
            <v>174.45</v>
          </cell>
          <cell r="D15322">
            <v>249.22</v>
          </cell>
          <cell r="E15322">
            <v>89.866399999999999</v>
          </cell>
        </row>
        <row r="15323">
          <cell r="A15323" t="str">
            <v>P122442</v>
          </cell>
          <cell r="B15323" t="str">
            <v>CT 1000:5 125-102 6.31 IN WINDOW</v>
          </cell>
          <cell r="C15323">
            <v>129.02000000000001</v>
          </cell>
          <cell r="D15323">
            <v>184.32</v>
          </cell>
          <cell r="E15323">
            <v>87.006399999999999</v>
          </cell>
        </row>
        <row r="15324">
          <cell r="A15324" t="str">
            <v>P122443</v>
          </cell>
          <cell r="B15324" t="str">
            <v>CT 750:5 125-751 6.31 IN WINDOW</v>
          </cell>
          <cell r="C15324">
            <v>155.44</v>
          </cell>
          <cell r="D15324">
            <v>222.05</v>
          </cell>
          <cell r="E15324">
            <v>87.349599999999995</v>
          </cell>
        </row>
        <row r="15325">
          <cell r="A15325" t="str">
            <v>P122454</v>
          </cell>
          <cell r="B15325" t="str">
            <v>CT 300:5 5KV WICC 2809-300-00</v>
          </cell>
          <cell r="C15325">
            <v>185.06</v>
          </cell>
          <cell r="D15325">
            <v>264.37</v>
          </cell>
          <cell r="E15325">
            <v>124.8</v>
          </cell>
        </row>
        <row r="15326">
          <cell r="A15326" t="str">
            <v>P122463</v>
          </cell>
          <cell r="B15326" t="str">
            <v>CABLE, SOLDERED W/EYE TERMINAL</v>
          </cell>
          <cell r="C15326">
            <v>8.36</v>
          </cell>
          <cell r="D15326">
            <v>11.94</v>
          </cell>
          <cell r="E15326">
            <v>5.6368</v>
          </cell>
        </row>
        <row r="15327">
          <cell r="A15327" t="str">
            <v>P122465</v>
          </cell>
          <cell r="B15327" t="str">
            <v>NP PYM F18GL EX&amp;GEN WIND&amp;B</v>
          </cell>
          <cell r="C15327">
            <v>25.06</v>
          </cell>
          <cell r="D15327">
            <v>35.799999999999997</v>
          </cell>
          <cell r="E15327">
            <v>16.899999999999999</v>
          </cell>
        </row>
        <row r="15328">
          <cell r="A15328" t="str">
            <v>P122466</v>
          </cell>
          <cell r="B15328" t="str">
            <v>ZQV4/3GE 3-POLE JUMPER</v>
          </cell>
          <cell r="C15328">
            <v>1.74</v>
          </cell>
          <cell r="D15328">
            <v>2.4900000000000002</v>
          </cell>
          <cell r="E15328">
            <v>1.1752</v>
          </cell>
        </row>
        <row r="15329">
          <cell r="A15329" t="str">
            <v>P122470</v>
          </cell>
          <cell r="B15329" t="str">
            <v>CPT 277:120V WL SWGR</v>
          </cell>
          <cell r="C15329">
            <v>200.48</v>
          </cell>
          <cell r="D15329">
            <v>286.39999999999998</v>
          </cell>
          <cell r="E15329">
            <v>135.19999999999999</v>
          </cell>
        </row>
        <row r="15330">
          <cell r="A15330" t="str">
            <v>P122471</v>
          </cell>
          <cell r="B15330" t="str">
            <v>LATCH, KEYLOCK WL SWGR</v>
          </cell>
          <cell r="C15330">
            <v>95.62</v>
          </cell>
          <cell r="D15330">
            <v>136.6</v>
          </cell>
          <cell r="E15330">
            <v>64.48</v>
          </cell>
        </row>
        <row r="15331">
          <cell r="A15331" t="str">
            <v>P122472</v>
          </cell>
          <cell r="B15331" t="str">
            <v>CT 2000:5A 3PH WL SWGR</v>
          </cell>
          <cell r="C15331">
            <v>1092</v>
          </cell>
          <cell r="D15331">
            <v>1560</v>
          </cell>
          <cell r="E15331">
            <v>423.16559999999998</v>
          </cell>
        </row>
        <row r="15332">
          <cell r="A15332" t="str">
            <v>P122473</v>
          </cell>
          <cell r="B15332" t="str">
            <v>CT 1500:5A 3PH WL SWGR</v>
          </cell>
          <cell r="C15332">
            <v>1092</v>
          </cell>
          <cell r="D15332">
            <v>1560</v>
          </cell>
          <cell r="E15332">
            <v>423.16559999999998</v>
          </cell>
        </row>
        <row r="15333">
          <cell r="A15333" t="str">
            <v>P122486</v>
          </cell>
          <cell r="B15333" t="str">
            <v>CT 2500:5A 3PH WL SWGR</v>
          </cell>
          <cell r="C15333">
            <v>1052</v>
          </cell>
          <cell r="D15333">
            <v>1502.86</v>
          </cell>
          <cell r="E15333">
            <v>0</v>
          </cell>
        </row>
        <row r="15334">
          <cell r="A15334" t="str">
            <v>P122488</v>
          </cell>
          <cell r="B15334" t="str">
            <v>RATING PLUG 1600A WL</v>
          </cell>
          <cell r="C15334">
            <v>54.45</v>
          </cell>
          <cell r="D15334">
            <v>77.790000000000006</v>
          </cell>
          <cell r="E15334">
            <v>36.7224</v>
          </cell>
        </row>
        <row r="15335">
          <cell r="A15335" t="str">
            <v>P122491</v>
          </cell>
          <cell r="B15335" t="str">
            <v>CPT 240:120V WL SWGR</v>
          </cell>
          <cell r="C15335">
            <v>398.4</v>
          </cell>
          <cell r="D15335">
            <v>569.14</v>
          </cell>
          <cell r="E15335">
            <v>161.19999999999999</v>
          </cell>
        </row>
        <row r="15336">
          <cell r="A15336" t="str">
            <v>P122497</v>
          </cell>
          <cell r="B15336" t="str">
            <v>CONVERTER PC TO PLC 1747-UIC</v>
          </cell>
          <cell r="C15336">
            <v>333.12</v>
          </cell>
          <cell r="D15336">
            <v>475.88</v>
          </cell>
          <cell r="E15336">
            <v>224.64</v>
          </cell>
        </row>
        <row r="15337">
          <cell r="A15337" t="str">
            <v>P122501</v>
          </cell>
          <cell r="B15337" t="str">
            <v>MARKER,TB,WS12/6MC-ETCH 1-200</v>
          </cell>
          <cell r="C15337">
            <v>0.26</v>
          </cell>
          <cell r="D15337">
            <v>0.38</v>
          </cell>
          <cell r="E15337">
            <v>0.17621999999999999</v>
          </cell>
        </row>
        <row r="15338">
          <cell r="A15338" t="str">
            <v>P122504</v>
          </cell>
          <cell r="B15338" t="str">
            <v>VOLT SUPPRESSR WEID 9401440000</v>
          </cell>
          <cell r="C15338">
            <v>20.420000000000002</v>
          </cell>
          <cell r="D15338">
            <v>29.17</v>
          </cell>
          <cell r="E15338">
            <v>14.2896</v>
          </cell>
        </row>
        <row r="15339">
          <cell r="A15339" t="str">
            <v>P122521</v>
          </cell>
          <cell r="B15339" t="str">
            <v>CT 400:5 5KV WICC 2809-400-00</v>
          </cell>
          <cell r="C15339">
            <v>130.05000000000001</v>
          </cell>
          <cell r="D15339">
            <v>185.79</v>
          </cell>
          <cell r="E15339">
            <v>78</v>
          </cell>
        </row>
        <row r="15340">
          <cell r="A15340" t="str">
            <v>P122538</v>
          </cell>
          <cell r="B15340" t="str">
            <v>SINGLE CONDUCTOR LUG</v>
          </cell>
          <cell r="C15340">
            <v>36.520000000000003</v>
          </cell>
          <cell r="D15340">
            <v>52.17</v>
          </cell>
          <cell r="E15340">
            <v>24.627199999999998</v>
          </cell>
        </row>
        <row r="15341">
          <cell r="A15341" t="str">
            <v>P122539</v>
          </cell>
          <cell r="B15341" t="str">
            <v>6 CONDUCTOR LUG</v>
          </cell>
          <cell r="C15341">
            <v>36.520000000000003</v>
          </cell>
          <cell r="D15341">
            <v>52.17</v>
          </cell>
          <cell r="E15341">
            <v>24.627199999999998</v>
          </cell>
        </row>
        <row r="15342">
          <cell r="A15342" t="str">
            <v>P122545</v>
          </cell>
          <cell r="B15342" t="str">
            <v>RELAY, PRD SERIES DPDT 24VDC</v>
          </cell>
          <cell r="C15342">
            <v>56.42</v>
          </cell>
          <cell r="D15342">
            <v>80.59</v>
          </cell>
          <cell r="E15342">
            <v>38.043199999999999</v>
          </cell>
        </row>
        <row r="15343">
          <cell r="A15343" t="str">
            <v>P122548</v>
          </cell>
          <cell r="B15343" t="str">
            <v>Surge Suppressor Assembly</v>
          </cell>
          <cell r="C15343">
            <v>34.700000000000003</v>
          </cell>
          <cell r="D15343">
            <v>49.57</v>
          </cell>
          <cell r="E15343">
            <v>23.4</v>
          </cell>
        </row>
        <row r="15344">
          <cell r="A15344" t="str">
            <v>P122549</v>
          </cell>
          <cell r="B15344" t="str">
            <v>EL200 Minimum/Maximum Excitation Limiter</v>
          </cell>
          <cell r="C15344">
            <v>2107.23</v>
          </cell>
          <cell r="D15344">
            <v>3010.32</v>
          </cell>
          <cell r="E15344">
            <v>1421.0455999999999</v>
          </cell>
        </row>
        <row r="15345">
          <cell r="A15345" t="str">
            <v>P122551</v>
          </cell>
          <cell r="B15345" t="str">
            <v>Finger cluster for WL CB 2000A</v>
          </cell>
          <cell r="C15345">
            <v>41.1</v>
          </cell>
          <cell r="D15345">
            <v>58.71</v>
          </cell>
          <cell r="E15345">
            <v>27.716000000000001</v>
          </cell>
        </row>
        <row r="15346">
          <cell r="A15346" t="str">
            <v>P122552</v>
          </cell>
          <cell r="B15346" t="str">
            <v>Stab tip for WL CB 2000A</v>
          </cell>
          <cell r="C15346">
            <v>87.72</v>
          </cell>
          <cell r="D15346">
            <v>125.31</v>
          </cell>
          <cell r="E15346">
            <v>59.155200000000001</v>
          </cell>
        </row>
        <row r="15347">
          <cell r="A15347" t="str">
            <v>P122556</v>
          </cell>
          <cell r="B15347" t="str">
            <v>Relay, Multifunction Time Delay, 12-240V AC/DC</v>
          </cell>
          <cell r="C15347">
            <v>57.57</v>
          </cell>
          <cell r="D15347">
            <v>82.24</v>
          </cell>
          <cell r="E15347">
            <v>38.8232</v>
          </cell>
        </row>
        <row r="15348">
          <cell r="A15348" t="str">
            <v>P122568</v>
          </cell>
          <cell r="B15348" t="str">
            <v>POWER SUPPLY, 240W AC/DC IN 24VDC OUT</v>
          </cell>
          <cell r="C15348">
            <v>646.27</v>
          </cell>
          <cell r="D15348">
            <v>923.25</v>
          </cell>
          <cell r="E15348">
            <v>261.1232</v>
          </cell>
        </row>
        <row r="15349">
          <cell r="A15349" t="str">
            <v>P122581</v>
          </cell>
          <cell r="B15349" t="str">
            <v>CT, MD 250:5A FOR GM SWITCHGEAR</v>
          </cell>
          <cell r="C15349">
            <v>1312.26</v>
          </cell>
          <cell r="D15349">
            <v>1874.65</v>
          </cell>
          <cell r="E15349">
            <v>811.2</v>
          </cell>
        </row>
        <row r="15350">
          <cell r="A15350" t="str">
            <v>P122582</v>
          </cell>
          <cell r="B15350" t="str">
            <v>FUSE, 6A AMP TRAP AJT</v>
          </cell>
          <cell r="C15350">
            <v>21.59</v>
          </cell>
          <cell r="D15350">
            <v>30.84</v>
          </cell>
          <cell r="E15350">
            <v>14.56</v>
          </cell>
        </row>
        <row r="15351">
          <cell r="A15351" t="str">
            <v>P122583</v>
          </cell>
          <cell r="B15351" t="str">
            <v>CONTROLLER, INTELISYS NT</v>
          </cell>
          <cell r="C15351">
            <v>2549.13</v>
          </cell>
          <cell r="D15351">
            <v>3641.62</v>
          </cell>
          <cell r="E15351">
            <v>1649.44</v>
          </cell>
        </row>
        <row r="15352">
          <cell r="A15352" t="str">
            <v>P122585</v>
          </cell>
          <cell r="B15352" t="str">
            <v>DISPLAY, INTELIVISION 8 WITH GE LOGO</v>
          </cell>
          <cell r="C15352">
            <v>4167.2</v>
          </cell>
          <cell r="D15352">
            <v>5953.14</v>
          </cell>
          <cell r="E15352">
            <v>1972.3288</v>
          </cell>
        </row>
        <row r="15353">
          <cell r="A15353" t="str">
            <v>P122588</v>
          </cell>
          <cell r="B15353" t="str">
            <v>TRANSFORMER, FOR AVR INTERFACE</v>
          </cell>
          <cell r="C15353">
            <v>35.47</v>
          </cell>
          <cell r="D15353">
            <v>50.67</v>
          </cell>
          <cell r="E15353">
            <v>23.92</v>
          </cell>
        </row>
        <row r="15354">
          <cell r="A15354" t="str">
            <v>P122589</v>
          </cell>
          <cell r="B15354" t="str">
            <v>MODULE, ANALOG INPUT</v>
          </cell>
          <cell r="C15354">
            <v>2000</v>
          </cell>
          <cell r="D15354">
            <v>2857.14</v>
          </cell>
          <cell r="E15354">
            <v>809.12</v>
          </cell>
        </row>
        <row r="15355">
          <cell r="A15355" t="str">
            <v>P122592</v>
          </cell>
          <cell r="B15355" t="str">
            <v>RELAY, SOLID STATE SPST FINDER</v>
          </cell>
          <cell r="C15355">
            <v>29.3</v>
          </cell>
          <cell r="D15355">
            <v>41.86</v>
          </cell>
          <cell r="E15355">
            <v>19.760000000000002</v>
          </cell>
        </row>
        <row r="15356">
          <cell r="A15356" t="str">
            <v>P122618</v>
          </cell>
          <cell r="B15356" t="str">
            <v>BATTERY CHARGER 24VDC, 20ADC, 230VAC</v>
          </cell>
          <cell r="C15356">
            <v>829.06</v>
          </cell>
          <cell r="D15356">
            <v>1184.3699999999999</v>
          </cell>
          <cell r="E15356">
            <v>345.60239999999999</v>
          </cell>
        </row>
        <row r="15357">
          <cell r="A15357" t="str">
            <v>P122630</v>
          </cell>
          <cell r="B15357" t="str">
            <v>CURRENT TRANSFORMER, 250:5</v>
          </cell>
          <cell r="C15357">
            <v>830.4</v>
          </cell>
          <cell r="D15357">
            <v>1186.29</v>
          </cell>
          <cell r="E15357">
            <v>362.82479999999998</v>
          </cell>
        </row>
        <row r="15358">
          <cell r="A15358" t="str">
            <v>P122633</v>
          </cell>
          <cell r="B15358" t="str">
            <v>CURRENT TRANSFORMER, 600:5</v>
          </cell>
          <cell r="C15358">
            <v>498.17</v>
          </cell>
          <cell r="D15358">
            <v>711.67</v>
          </cell>
          <cell r="E15358">
            <v>335.95119999999997</v>
          </cell>
        </row>
        <row r="15359">
          <cell r="A15359" t="str">
            <v>P122637</v>
          </cell>
          <cell r="B15359" t="str">
            <v>CURRENT TRANSFORMER, 4000:5</v>
          </cell>
          <cell r="C15359">
            <v>955.2</v>
          </cell>
          <cell r="D15359">
            <v>1364.57</v>
          </cell>
          <cell r="E15359">
            <v>406.9</v>
          </cell>
        </row>
        <row r="15360">
          <cell r="A15360" t="str">
            <v>P122653</v>
          </cell>
          <cell r="B15360" t="str">
            <v>Box, Asm. Contactor 208-230V Prelube</v>
          </cell>
          <cell r="C15360">
            <v>548.85</v>
          </cell>
          <cell r="D15360">
            <v>784.06</v>
          </cell>
          <cell r="E15360">
            <v>339.2792</v>
          </cell>
        </row>
        <row r="15361">
          <cell r="A15361" t="str">
            <v>P122677</v>
          </cell>
          <cell r="B15361" t="str">
            <v>Mini-VersaTRAK mIPm™ RTU</v>
          </cell>
          <cell r="C15361">
            <v>2814.4</v>
          </cell>
          <cell r="D15361">
            <v>4020.57</v>
          </cell>
          <cell r="E15361">
            <v>1680.068</v>
          </cell>
        </row>
        <row r="15362">
          <cell r="A15362" t="str">
            <v>P122723</v>
          </cell>
          <cell r="B15362" t="str">
            <v>I/O JUNCTION BOX - 275GL+, ALL OPTIONS</v>
          </cell>
          <cell r="C15362">
            <v>11712.75</v>
          </cell>
          <cell r="D15362">
            <v>16732.490000000002</v>
          </cell>
          <cell r="E15362">
            <v>7240.48</v>
          </cell>
        </row>
        <row r="15363">
          <cell r="A15363" t="str">
            <v>P122733</v>
          </cell>
          <cell r="B15363" t="str">
            <v>CONTROLLER, INTELISYS NTC</v>
          </cell>
          <cell r="C15363">
            <v>4595.2</v>
          </cell>
          <cell r="D15363">
            <v>6564.57</v>
          </cell>
          <cell r="E15363">
            <v>2194.6704</v>
          </cell>
        </row>
        <row r="15364">
          <cell r="A15364" t="str">
            <v>P122758</v>
          </cell>
          <cell r="B15364" t="str">
            <v>POTENTIAL TRANSFORMER</v>
          </cell>
          <cell r="C15364">
            <v>268.89</v>
          </cell>
          <cell r="D15364">
            <v>384.13</v>
          </cell>
          <cell r="E15364">
            <v>160.29519999999999</v>
          </cell>
        </row>
        <row r="15365">
          <cell r="A15365" t="str">
            <v>P122785</v>
          </cell>
          <cell r="B15365" t="str">
            <v>CURRENT TRANSFORMER, 400:1A .72kV</v>
          </cell>
          <cell r="C15365">
            <v>506.6</v>
          </cell>
          <cell r="D15365">
            <v>723.71</v>
          </cell>
          <cell r="E15365">
            <v>303.46159999999998</v>
          </cell>
        </row>
        <row r="15366">
          <cell r="A15366" t="str">
            <v>P122795</v>
          </cell>
          <cell r="B15366" t="str">
            <v>HMI 15 IN COLOR MAGELIS SMART W/SSD</v>
          </cell>
          <cell r="C15366">
            <v>7893.75</v>
          </cell>
          <cell r="D15366">
            <v>11276.78</v>
          </cell>
          <cell r="E15366">
            <v>4436.0784000000003</v>
          </cell>
        </row>
        <row r="15367">
          <cell r="A15367" t="str">
            <v>P122797</v>
          </cell>
          <cell r="B15367" t="str">
            <v>COMPACT FLASH CARD, 4GB DRIVE C:, PROGRAMMED</v>
          </cell>
          <cell r="C15367">
            <v>1037</v>
          </cell>
          <cell r="D15367">
            <v>1481.43</v>
          </cell>
          <cell r="E15367">
            <v>757.17200000000003</v>
          </cell>
        </row>
        <row r="15368">
          <cell r="A15368" t="str">
            <v>P122812</v>
          </cell>
          <cell r="B15368" t="str">
            <v>32GB CF CARD FOR 15" MAGELIS HMI, D: DRIVE</v>
          </cell>
          <cell r="C15368">
            <v>223.64</v>
          </cell>
          <cell r="D15368">
            <v>319.48</v>
          </cell>
          <cell r="E15368">
            <v>144.7056</v>
          </cell>
        </row>
        <row r="15369">
          <cell r="A15369" t="str">
            <v>P122853</v>
          </cell>
          <cell r="B15369" t="str">
            <v>MODBUS MASTER/SLAVE COMMUNICATION MODULE</v>
          </cell>
          <cell r="C15369">
            <v>4265.71</v>
          </cell>
          <cell r="D15369">
            <v>6093.87</v>
          </cell>
          <cell r="E15369">
            <v>2300.1471999999999</v>
          </cell>
        </row>
        <row r="15370">
          <cell r="A15370" t="str">
            <v>P275000</v>
          </cell>
          <cell r="B15370" t="str">
            <v>WIRE #18 SWITCHBOARD</v>
          </cell>
          <cell r="C15370">
            <v>0.08</v>
          </cell>
          <cell r="D15370">
            <v>0.11</v>
          </cell>
          <cell r="E15370">
            <v>4.9610000000000001E-2</v>
          </cell>
        </row>
        <row r="15371">
          <cell r="A15371" t="str">
            <v>P275003</v>
          </cell>
          <cell r="B15371" t="str">
            <v>WIRE #10 SWITCHBOARD</v>
          </cell>
          <cell r="C15371">
            <v>0.38</v>
          </cell>
          <cell r="D15371">
            <v>0.55000000000000004</v>
          </cell>
          <cell r="E15371">
            <v>0.26</v>
          </cell>
        </row>
        <row r="15372">
          <cell r="A15372" t="str">
            <v>P275081</v>
          </cell>
          <cell r="B15372" t="str">
            <v>TUBE HEAT SHRINK .046</v>
          </cell>
          <cell r="C15372">
            <v>0.34</v>
          </cell>
          <cell r="D15372">
            <v>0.49</v>
          </cell>
          <cell r="E15372">
            <v>0.23108999999999999</v>
          </cell>
        </row>
        <row r="15373">
          <cell r="A15373" t="str">
            <v>P275124</v>
          </cell>
          <cell r="B15373" t="str">
            <v>PIPE 2 IN BLACK</v>
          </cell>
          <cell r="C15373">
            <v>8.5</v>
          </cell>
          <cell r="D15373">
            <v>12.14</v>
          </cell>
          <cell r="E15373">
            <v>5.7304000000000004</v>
          </cell>
        </row>
        <row r="15374">
          <cell r="A15374" t="str">
            <v>P275135</v>
          </cell>
          <cell r="B15374" t="str">
            <v>HOSE 1/2 I.D.</v>
          </cell>
          <cell r="C15374">
            <v>7.48</v>
          </cell>
          <cell r="D15374">
            <v>10.69</v>
          </cell>
          <cell r="E15374">
            <v>5.0439999999999996</v>
          </cell>
        </row>
        <row r="15375">
          <cell r="A15375" t="str">
            <v>P275136</v>
          </cell>
          <cell r="B15375" t="str">
            <v>HOSE 5/8 ID.</v>
          </cell>
          <cell r="C15375">
            <v>6.76</v>
          </cell>
          <cell r="D15375">
            <v>9.65</v>
          </cell>
          <cell r="E15375">
            <v>4.5552000000000001</v>
          </cell>
        </row>
        <row r="15376">
          <cell r="A15376" t="str">
            <v>P275137</v>
          </cell>
          <cell r="B15376" t="str">
            <v>HOSE 7/8 I.D.</v>
          </cell>
          <cell r="C15376">
            <v>7.76</v>
          </cell>
          <cell r="D15376">
            <v>11.09</v>
          </cell>
          <cell r="E15376">
            <v>5.2312000000000003</v>
          </cell>
        </row>
        <row r="15377">
          <cell r="A15377" t="str">
            <v>P275140</v>
          </cell>
          <cell r="B15377" t="str">
            <v>HOSE 1-13/16 I.D.</v>
          </cell>
          <cell r="C15377">
            <v>14.98</v>
          </cell>
          <cell r="D15377">
            <v>21.4</v>
          </cell>
          <cell r="E15377">
            <v>10.0984</v>
          </cell>
        </row>
        <row r="15378">
          <cell r="A15378" t="str">
            <v>P275156</v>
          </cell>
          <cell r="B15378" t="str">
            <v>UNISTRUT PIPE CLAMP</v>
          </cell>
          <cell r="C15378">
            <v>2.19</v>
          </cell>
          <cell r="D15378">
            <v>3.13</v>
          </cell>
          <cell r="E15378">
            <v>1.47784</v>
          </cell>
        </row>
        <row r="15379">
          <cell r="A15379" t="str">
            <v>P275193</v>
          </cell>
          <cell r="B15379" t="str">
            <v>HOSE 1 IN ID</v>
          </cell>
          <cell r="C15379">
            <v>3.73</v>
          </cell>
          <cell r="D15379">
            <v>5.33</v>
          </cell>
          <cell r="E15379">
            <v>2.5167999999999999</v>
          </cell>
        </row>
        <row r="15380">
          <cell r="A15380" t="str">
            <v>P275204</v>
          </cell>
          <cell r="B15380" t="str">
            <v>WIRE,#18 GREEN 90DEG C,16 STRA</v>
          </cell>
          <cell r="C15380">
            <v>0.06</v>
          </cell>
          <cell r="D15380">
            <v>0.09</v>
          </cell>
          <cell r="E15380">
            <v>4.1599999999999998E-2</v>
          </cell>
        </row>
        <row r="15381">
          <cell r="A15381" t="str">
            <v>P275350</v>
          </cell>
          <cell r="B15381" t="str">
            <v>TUBE,TEFLON,.25X.06WALLX25FTLG</v>
          </cell>
          <cell r="C15381">
            <v>88.88</v>
          </cell>
          <cell r="D15381">
            <v>126.97</v>
          </cell>
          <cell r="E15381">
            <v>63.033000000000001</v>
          </cell>
        </row>
        <row r="15382">
          <cell r="A15382" t="str">
            <v>P275379</v>
          </cell>
          <cell r="B15382" t="str">
            <v>SHIELD CABLE CAN NETWORK</v>
          </cell>
          <cell r="C15382">
            <v>0.48</v>
          </cell>
          <cell r="D15382">
            <v>0.68</v>
          </cell>
          <cell r="E15382">
            <v>0.32240000000000002</v>
          </cell>
        </row>
        <row r="15383">
          <cell r="A15383" t="str">
            <v>P275387</v>
          </cell>
          <cell r="B15383" t="str">
            <v>CABLE, CATEGORY 5E</v>
          </cell>
          <cell r="C15383">
            <v>0.55000000000000004</v>
          </cell>
          <cell r="D15383">
            <v>0.79</v>
          </cell>
          <cell r="E15383">
            <v>0.37304999999999999</v>
          </cell>
        </row>
        <row r="15384">
          <cell r="A15384" t="str">
            <v>P275392</v>
          </cell>
          <cell r="B15384" t="str">
            <v>UNISTRUT RIGID TUBE CLAMP</v>
          </cell>
          <cell r="C15384">
            <v>1.73</v>
          </cell>
          <cell r="D15384">
            <v>2.48</v>
          </cell>
          <cell r="E15384">
            <v>1.17187</v>
          </cell>
        </row>
        <row r="15385">
          <cell r="A15385" t="str">
            <v>P276004</v>
          </cell>
          <cell r="B15385" t="str">
            <v>ADHESIVE MOUNT</v>
          </cell>
          <cell r="C15385">
            <v>1.26</v>
          </cell>
          <cell r="D15385">
            <v>1.8</v>
          </cell>
          <cell r="E15385">
            <v>0.84811999999999999</v>
          </cell>
        </row>
        <row r="15386">
          <cell r="A15386" t="str">
            <v>P276011</v>
          </cell>
          <cell r="B15386" t="str">
            <v>WIREWRAP 2.0 D</v>
          </cell>
          <cell r="C15386">
            <v>0.06</v>
          </cell>
          <cell r="D15386">
            <v>0.09</v>
          </cell>
          <cell r="E15386">
            <v>4.2020000000000002E-2</v>
          </cell>
        </row>
        <row r="15387">
          <cell r="A15387" t="str">
            <v>P276034</v>
          </cell>
          <cell r="B15387" t="str">
            <v>NUT 1/4-20 FLANGE</v>
          </cell>
          <cell r="C15387">
            <v>0.03</v>
          </cell>
          <cell r="D15387">
            <v>0.04</v>
          </cell>
          <cell r="E15387">
            <v>1.8100000000000002E-2</v>
          </cell>
        </row>
        <row r="15388">
          <cell r="A15388" t="str">
            <v>P276035</v>
          </cell>
          <cell r="B15388" t="str">
            <v>NUT 5/16-18 FLANGE</v>
          </cell>
          <cell r="C15388">
            <v>0.04</v>
          </cell>
          <cell r="D15388">
            <v>0.06</v>
          </cell>
          <cell r="E15388">
            <v>2.6519999999999998E-2</v>
          </cell>
        </row>
        <row r="15389">
          <cell r="A15389" t="str">
            <v>P276036</v>
          </cell>
          <cell r="B15389" t="str">
            <v>NUT 3/8-16 FLANGE</v>
          </cell>
          <cell r="C15389">
            <v>0.04</v>
          </cell>
          <cell r="D15389">
            <v>0.06</v>
          </cell>
          <cell r="E15389">
            <v>2.5999999999999999E-2</v>
          </cell>
        </row>
        <row r="15390">
          <cell r="A15390" t="str">
            <v>P276037</v>
          </cell>
          <cell r="B15390" t="str">
            <v>DOUBLE COATED TAPE</v>
          </cell>
          <cell r="C15390">
            <v>43.56</v>
          </cell>
          <cell r="D15390">
            <v>62.23</v>
          </cell>
          <cell r="E15390">
            <v>29.38</v>
          </cell>
        </row>
        <row r="15391">
          <cell r="A15391" t="str">
            <v>P276090</v>
          </cell>
          <cell r="B15391" t="str">
            <v>CUPPED RED WASHER</v>
          </cell>
          <cell r="C15391">
            <v>0.3</v>
          </cell>
          <cell r="D15391">
            <v>0.43</v>
          </cell>
          <cell r="E15391">
            <v>0.20019999999999999</v>
          </cell>
        </row>
        <row r="15392">
          <cell r="A15392" t="str">
            <v>P276091</v>
          </cell>
          <cell r="B15392" t="str">
            <v>CUPPED RED WASHER</v>
          </cell>
          <cell r="C15392">
            <v>0.5</v>
          </cell>
          <cell r="D15392">
            <v>0.72</v>
          </cell>
          <cell r="E15392">
            <v>0.33539999999999998</v>
          </cell>
        </row>
        <row r="15393">
          <cell r="A15393" t="str">
            <v>P276096</v>
          </cell>
          <cell r="B15393" t="str">
            <v>PNHD SCR#8-32X1/2 ZNPL</v>
          </cell>
          <cell r="C15393">
            <v>0.08</v>
          </cell>
          <cell r="D15393">
            <v>0.11</v>
          </cell>
          <cell r="E15393">
            <v>5.1999999999999998E-2</v>
          </cell>
        </row>
        <row r="15394">
          <cell r="A15394" t="str">
            <v>P276116</v>
          </cell>
          <cell r="B15394" t="str">
            <v>WIREWRAP 3-1/2 IND BLACK</v>
          </cell>
          <cell r="C15394">
            <v>0.11</v>
          </cell>
          <cell r="D15394">
            <v>0.16</v>
          </cell>
          <cell r="E15394">
            <v>7.3109999999999994E-2</v>
          </cell>
        </row>
        <row r="15395">
          <cell r="A15395" t="str">
            <v>P276132</v>
          </cell>
          <cell r="B15395" t="str">
            <v>ELBOW BRASS 1/4 TUBE 1/4 NPT</v>
          </cell>
          <cell r="C15395">
            <v>5.66</v>
          </cell>
          <cell r="D15395">
            <v>8.09</v>
          </cell>
          <cell r="E15395">
            <v>3.8168000000000002</v>
          </cell>
        </row>
        <row r="15396">
          <cell r="A15396" t="str">
            <v>P276141</v>
          </cell>
          <cell r="B15396" t="str">
            <v>MALE ELBOW 1/4 X1/4 BRASS</v>
          </cell>
          <cell r="C15396">
            <v>3.04</v>
          </cell>
          <cell r="D15396">
            <v>4.34</v>
          </cell>
          <cell r="E15396">
            <v>4.5094399999999997</v>
          </cell>
        </row>
        <row r="15397">
          <cell r="A15397" t="str">
            <v>P276158</v>
          </cell>
          <cell r="B15397" t="str">
            <v>HHCS 3/4-10 X 2-1/2 ZINC PLATE</v>
          </cell>
          <cell r="C15397">
            <v>1.51</v>
          </cell>
          <cell r="D15397">
            <v>2.15</v>
          </cell>
          <cell r="E15397">
            <v>1.0135799999999999</v>
          </cell>
        </row>
        <row r="15398">
          <cell r="A15398" t="str">
            <v>P276171</v>
          </cell>
          <cell r="B15398" t="str">
            <v>WIRE TERM 16-22 1/2 STUD RA753</v>
          </cell>
          <cell r="C15398">
            <v>0.72</v>
          </cell>
          <cell r="D15398">
            <v>1.03</v>
          </cell>
          <cell r="E15398">
            <v>0.48662</v>
          </cell>
        </row>
        <row r="15399">
          <cell r="A15399" t="str">
            <v>P276178</v>
          </cell>
          <cell r="B15399" t="str">
            <v>ELBOW SWIVEL 0.250TUBE 0.125NPT</v>
          </cell>
          <cell r="C15399">
            <v>12.8</v>
          </cell>
          <cell r="D15399">
            <v>18.29</v>
          </cell>
          <cell r="E15399">
            <v>2.6312000000000002</v>
          </cell>
        </row>
        <row r="15400">
          <cell r="A15400" t="str">
            <v>P276210</v>
          </cell>
          <cell r="B15400" t="str">
            <v>HHCS 5/8-11 X 1-3/8 ZINC GRD 5</v>
          </cell>
          <cell r="C15400">
            <v>2.19</v>
          </cell>
          <cell r="D15400">
            <v>3.13</v>
          </cell>
          <cell r="E15400">
            <v>1.4767999999999999</v>
          </cell>
        </row>
        <row r="15401">
          <cell r="A15401" t="str">
            <v>P276216</v>
          </cell>
          <cell r="B15401" t="str">
            <v>CONNECTOR, RJ-45 PLUG</v>
          </cell>
          <cell r="C15401">
            <v>0.56000000000000005</v>
          </cell>
          <cell r="D15401">
            <v>0.8</v>
          </cell>
          <cell r="E15401">
            <v>0.37690000000000001</v>
          </cell>
        </row>
        <row r="15402">
          <cell r="A15402" t="str">
            <v>P300496</v>
          </cell>
          <cell r="B15402" t="str">
            <v>NP GENERATOR</v>
          </cell>
          <cell r="C15402">
            <v>2.92</v>
          </cell>
          <cell r="D15402">
            <v>4.17</v>
          </cell>
          <cell r="E15402">
            <v>1.9648699999999999</v>
          </cell>
        </row>
        <row r="15403">
          <cell r="A15403" t="str">
            <v>P300747</v>
          </cell>
          <cell r="B15403" t="str">
            <v>SHIM .003X2.5X3</v>
          </cell>
          <cell r="C15403">
            <v>4.46</v>
          </cell>
          <cell r="D15403">
            <v>6.38</v>
          </cell>
          <cell r="E15403">
            <v>3.00976</v>
          </cell>
        </row>
        <row r="15404">
          <cell r="A15404" t="str">
            <v>P300748</v>
          </cell>
          <cell r="B15404" t="str">
            <v>SHIM .010X2.5X3</v>
          </cell>
          <cell r="C15404">
            <v>3.7</v>
          </cell>
          <cell r="D15404">
            <v>5.28</v>
          </cell>
          <cell r="E15404">
            <v>2.4939200000000001</v>
          </cell>
        </row>
        <row r="15405">
          <cell r="A15405" t="str">
            <v>P300750</v>
          </cell>
          <cell r="B15405" t="str">
            <v>SPACER .0359X2.5X3</v>
          </cell>
          <cell r="C15405">
            <v>1.93</v>
          </cell>
          <cell r="D15405">
            <v>2.76</v>
          </cell>
          <cell r="E15405">
            <v>1.3</v>
          </cell>
        </row>
        <row r="15406">
          <cell r="A15406" t="str">
            <v>P300751</v>
          </cell>
          <cell r="B15406" t="str">
            <v>SPACER .0598X2.5X3</v>
          </cell>
          <cell r="C15406">
            <v>2.13</v>
          </cell>
          <cell r="D15406">
            <v>3.04</v>
          </cell>
          <cell r="E15406">
            <v>1.4352</v>
          </cell>
        </row>
        <row r="15407">
          <cell r="A15407" t="str">
            <v>P301526</v>
          </cell>
          <cell r="B15407" t="str">
            <v>JACK BOLT 1/2-13 X 4</v>
          </cell>
          <cell r="C15407">
            <v>0.46</v>
          </cell>
          <cell r="D15407">
            <v>0.66</v>
          </cell>
          <cell r="E15407">
            <v>0.30846000000000001</v>
          </cell>
        </row>
        <row r="15408">
          <cell r="A15408" t="str">
            <v>P302879</v>
          </cell>
          <cell r="B15408" t="str">
            <v>NP JACKET WATER</v>
          </cell>
          <cell r="C15408">
            <v>22.35</v>
          </cell>
          <cell r="D15408">
            <v>31.92</v>
          </cell>
          <cell r="E15408">
            <v>15.069599999999999</v>
          </cell>
        </row>
        <row r="15409">
          <cell r="A15409" t="str">
            <v>P304820</v>
          </cell>
          <cell r="B15409" t="str">
            <v>FLEX CONN SS 2 INX18</v>
          </cell>
          <cell r="C15409">
            <v>134.55000000000001</v>
          </cell>
          <cell r="D15409">
            <v>192.21</v>
          </cell>
          <cell r="E15409">
            <v>49.347999999999999</v>
          </cell>
        </row>
        <row r="15410">
          <cell r="A15410" t="str">
            <v>P304822</v>
          </cell>
          <cell r="B15410" t="str">
            <v>FLEX CONN SS 1.5 INX14</v>
          </cell>
          <cell r="C15410">
            <v>71.34</v>
          </cell>
          <cell r="D15410">
            <v>101.92</v>
          </cell>
          <cell r="E15410">
            <v>26</v>
          </cell>
        </row>
        <row r="15411">
          <cell r="A15411" t="str">
            <v>P304823</v>
          </cell>
          <cell r="B15411" t="str">
            <v>FLEX CONN SS 2.5 INX20</v>
          </cell>
          <cell r="C15411">
            <v>87.91</v>
          </cell>
          <cell r="D15411">
            <v>125.58</v>
          </cell>
          <cell r="E15411">
            <v>59.28</v>
          </cell>
        </row>
        <row r="15412">
          <cell r="A15412" t="str">
            <v>P304824</v>
          </cell>
          <cell r="B15412" t="str">
            <v>FLEX CONN 3 INNPT SS</v>
          </cell>
          <cell r="C15412">
            <v>100.24</v>
          </cell>
          <cell r="D15412">
            <v>143.19999999999999</v>
          </cell>
          <cell r="E15412">
            <v>67.599999999999994</v>
          </cell>
        </row>
        <row r="15413">
          <cell r="A15413" t="str">
            <v>P304832</v>
          </cell>
          <cell r="B15413" t="str">
            <v>FLEX CONN 1/2 IN</v>
          </cell>
          <cell r="C15413">
            <v>23.14</v>
          </cell>
          <cell r="D15413">
            <v>33.049999999999997</v>
          </cell>
          <cell r="E15413">
            <v>15.6</v>
          </cell>
        </row>
        <row r="15414">
          <cell r="A15414" t="str">
            <v>P305417</v>
          </cell>
          <cell r="B15414" t="str">
            <v>SCR 1/4-20X5/8 FLANG</v>
          </cell>
          <cell r="C15414">
            <v>0.28999999999999998</v>
          </cell>
          <cell r="D15414">
            <v>0.41</v>
          </cell>
          <cell r="E15414">
            <v>0.10795</v>
          </cell>
        </row>
        <row r="15415">
          <cell r="A15415" t="str">
            <v>P305644</v>
          </cell>
          <cell r="B15415" t="str">
            <v>WTS 210 F 1/2-14PTF</v>
          </cell>
          <cell r="C15415">
            <v>96.2</v>
          </cell>
          <cell r="D15415">
            <v>137.41999999999999</v>
          </cell>
          <cell r="E15415">
            <v>54.059199999999997</v>
          </cell>
        </row>
        <row r="15416">
          <cell r="A15416" t="str">
            <v>P306770</v>
          </cell>
          <cell r="B15416" t="str">
            <v>TEMP GAUGE</v>
          </cell>
          <cell r="C15416">
            <v>183.5</v>
          </cell>
          <cell r="D15416">
            <v>262.14</v>
          </cell>
          <cell r="E15416">
            <v>134.05600000000001</v>
          </cell>
        </row>
        <row r="15417">
          <cell r="A15417" t="str">
            <v>P306962</v>
          </cell>
          <cell r="B15417" t="str">
            <v>CONNECTOR CONDUIT</v>
          </cell>
          <cell r="C15417">
            <v>0.43</v>
          </cell>
          <cell r="D15417">
            <v>0.61</v>
          </cell>
          <cell r="E15417">
            <v>0.28382000000000002</v>
          </cell>
        </row>
        <row r="15418">
          <cell r="A15418" t="str">
            <v>P306965</v>
          </cell>
          <cell r="B15418" t="str">
            <v>CONNECTOR CONDUIT</v>
          </cell>
          <cell r="C15418">
            <v>4.51</v>
          </cell>
          <cell r="D15418">
            <v>6.45</v>
          </cell>
          <cell r="E15418">
            <v>3.0413800000000002</v>
          </cell>
        </row>
        <row r="15419">
          <cell r="A15419" t="str">
            <v>P306975</v>
          </cell>
          <cell r="B15419" t="str">
            <v>VALVE,SOLENOID 2 INNPT</v>
          </cell>
          <cell r="C15419">
            <v>734.18</v>
          </cell>
          <cell r="D15419">
            <v>1048.83</v>
          </cell>
          <cell r="E15419">
            <v>226.2</v>
          </cell>
        </row>
        <row r="15420">
          <cell r="A15420" t="str">
            <v>P306981</v>
          </cell>
          <cell r="B15420" t="str">
            <v>LOCKNUT CONDUIT SEAL</v>
          </cell>
          <cell r="C15420">
            <v>2.21</v>
          </cell>
          <cell r="D15420">
            <v>3.16</v>
          </cell>
          <cell r="E15420">
            <v>0.96928000000000003</v>
          </cell>
        </row>
        <row r="15421">
          <cell r="A15421" t="str">
            <v>P307063</v>
          </cell>
          <cell r="B15421" t="str">
            <v>BRACKET LEVEL SWITCH</v>
          </cell>
          <cell r="C15421">
            <v>15.73</v>
          </cell>
          <cell r="D15421">
            <v>22.48</v>
          </cell>
          <cell r="E15421">
            <v>10.608000000000001</v>
          </cell>
        </row>
        <row r="15422">
          <cell r="A15422" t="str">
            <v>P307071</v>
          </cell>
          <cell r="B15422" t="str">
            <v>FLANGE 150LB RF 2 IN</v>
          </cell>
          <cell r="C15422">
            <v>33.06</v>
          </cell>
          <cell r="D15422">
            <v>47.22</v>
          </cell>
          <cell r="E15422">
            <v>22.292400000000001</v>
          </cell>
        </row>
        <row r="15423">
          <cell r="A15423" t="str">
            <v>P307464</v>
          </cell>
          <cell r="B15423" t="str">
            <v>PRESS SW 1-20 PSI</v>
          </cell>
          <cell r="C15423">
            <v>225.16</v>
          </cell>
          <cell r="D15423">
            <v>321.64999999999998</v>
          </cell>
          <cell r="E15423">
            <v>151.84</v>
          </cell>
        </row>
        <row r="15424">
          <cell r="A15424" t="str">
            <v>P307593</v>
          </cell>
          <cell r="B15424" t="str">
            <v>BOLT 7/8-9X4 FULLTHD</v>
          </cell>
          <cell r="C15424">
            <v>10.28</v>
          </cell>
          <cell r="D15424">
            <v>14.68</v>
          </cell>
          <cell r="E15424">
            <v>6.9305599999999998</v>
          </cell>
        </row>
        <row r="15425">
          <cell r="A15425" t="str">
            <v>P307740</v>
          </cell>
          <cell r="B15425" t="str">
            <v>PRES SW 10VAC-50WC</v>
          </cell>
          <cell r="C15425">
            <v>314.60000000000002</v>
          </cell>
          <cell r="D15425">
            <v>449.43</v>
          </cell>
          <cell r="E15425">
            <v>212.16</v>
          </cell>
        </row>
        <row r="15426">
          <cell r="A15426" t="str">
            <v>P307759</v>
          </cell>
          <cell r="B15426" t="str">
            <v>PLATE, MOUNTING</v>
          </cell>
          <cell r="C15426">
            <v>12.22</v>
          </cell>
          <cell r="D15426">
            <v>17.45</v>
          </cell>
          <cell r="E15426">
            <v>8.2368000000000006</v>
          </cell>
        </row>
        <row r="15427">
          <cell r="A15427" t="str">
            <v>P307933</v>
          </cell>
          <cell r="B15427" t="str">
            <v>SWITCH, WATER TEMP, 200F</v>
          </cell>
          <cell r="C15427">
            <v>48.12</v>
          </cell>
          <cell r="D15427">
            <v>68.739999999999995</v>
          </cell>
          <cell r="E15427">
            <v>32.448</v>
          </cell>
        </row>
        <row r="15428">
          <cell r="A15428" t="str">
            <v>P307970</v>
          </cell>
          <cell r="B15428" t="str">
            <v>BOLT 5/8-11X3 FULL THREAD ZINC</v>
          </cell>
          <cell r="C15428">
            <v>11.1</v>
          </cell>
          <cell r="D15428">
            <v>15.86</v>
          </cell>
          <cell r="E15428">
            <v>7.4880000000000004</v>
          </cell>
        </row>
        <row r="15429">
          <cell r="A15429" t="str">
            <v>P308128</v>
          </cell>
          <cell r="B15429" t="str">
            <v>BELT 127.0 IN LG</v>
          </cell>
          <cell r="C15429">
            <v>59.43</v>
          </cell>
          <cell r="D15429">
            <v>84.9</v>
          </cell>
          <cell r="E15429">
            <v>40.081600000000002</v>
          </cell>
        </row>
        <row r="15430">
          <cell r="A15430" t="str">
            <v>P308293</v>
          </cell>
          <cell r="B15430" t="str">
            <v>VALVE 3-WAY</v>
          </cell>
          <cell r="C15430">
            <v>92.91</v>
          </cell>
          <cell r="D15430">
            <v>132.72999999999999</v>
          </cell>
          <cell r="E15430">
            <v>62.66</v>
          </cell>
        </row>
        <row r="15431">
          <cell r="A15431" t="str">
            <v>P308336</v>
          </cell>
          <cell r="B15431" t="str">
            <v>ADPT HOSE .75NPT 1 INH</v>
          </cell>
          <cell r="C15431">
            <v>4.17</v>
          </cell>
          <cell r="D15431">
            <v>5.95</v>
          </cell>
          <cell r="E15431">
            <v>2.5739999999999998</v>
          </cell>
        </row>
        <row r="15432">
          <cell r="A15432" t="str">
            <v>P308391</v>
          </cell>
          <cell r="B15432" t="str">
            <v>VIBR SW BRKT</v>
          </cell>
          <cell r="C15432">
            <v>7.15</v>
          </cell>
          <cell r="D15432">
            <v>10.210000000000001</v>
          </cell>
          <cell r="E15432">
            <v>4.8222699999999996</v>
          </cell>
        </row>
        <row r="15433">
          <cell r="A15433" t="str">
            <v>P308584</v>
          </cell>
          <cell r="B15433" t="str">
            <v>SPEED SWITCH</v>
          </cell>
          <cell r="C15433">
            <v>619.12</v>
          </cell>
          <cell r="D15433">
            <v>884.45</v>
          </cell>
          <cell r="E15433">
            <v>382.72</v>
          </cell>
        </row>
        <row r="15434">
          <cell r="A15434" t="str">
            <v>P309299</v>
          </cell>
          <cell r="B15434" t="str">
            <v>GASKET 8 IN FLANGE</v>
          </cell>
          <cell r="C15434">
            <v>12.67</v>
          </cell>
          <cell r="D15434">
            <v>18.11</v>
          </cell>
          <cell r="E15434">
            <v>8.5488</v>
          </cell>
        </row>
        <row r="15435">
          <cell r="A15435" t="str">
            <v>P309476</v>
          </cell>
          <cell r="B15435" t="str">
            <v>SWITCH PRESS 0-50PSI</v>
          </cell>
          <cell r="C15435">
            <v>671.45</v>
          </cell>
          <cell r="D15435">
            <v>959.21</v>
          </cell>
          <cell r="E15435">
            <v>394.87759999999997</v>
          </cell>
        </row>
        <row r="15436">
          <cell r="A15436" t="str">
            <v>P309614</v>
          </cell>
          <cell r="B15436" t="str">
            <v>HHCS 1-1/8-7X6 L.</v>
          </cell>
          <cell r="C15436">
            <v>6.61</v>
          </cell>
          <cell r="D15436">
            <v>9.4499999999999993</v>
          </cell>
          <cell r="E15436">
            <v>4.4615999999999998</v>
          </cell>
        </row>
        <row r="15437">
          <cell r="A15437" t="str">
            <v>P309708</v>
          </cell>
          <cell r="B15437" t="str">
            <v>JACKBOLT 5/8-18 X 4</v>
          </cell>
          <cell r="C15437">
            <v>11.54</v>
          </cell>
          <cell r="D15437">
            <v>16.48</v>
          </cell>
          <cell r="E15437">
            <v>7.7765000000000004</v>
          </cell>
        </row>
        <row r="15438">
          <cell r="A15438" t="str">
            <v>P309740</v>
          </cell>
          <cell r="B15438" t="str">
            <v>STAINLESS FLEXIBLE CONNECTION</v>
          </cell>
          <cell r="C15438">
            <v>94.3</v>
          </cell>
          <cell r="D15438">
            <v>134.72</v>
          </cell>
          <cell r="E15438">
            <v>0</v>
          </cell>
        </row>
        <row r="15439">
          <cell r="A15439" t="str">
            <v>P309978</v>
          </cell>
          <cell r="B15439" t="str">
            <v>PLUG,SOLID ANGLE 4S</v>
          </cell>
          <cell r="C15439">
            <v>101.43</v>
          </cell>
          <cell r="D15439">
            <v>144.9</v>
          </cell>
          <cell r="E15439">
            <v>34.704799999999999</v>
          </cell>
        </row>
        <row r="15440">
          <cell r="A15440" t="str">
            <v>P310031</v>
          </cell>
          <cell r="B15440" t="str">
            <v>TEMP SW,REMOTE O-400</v>
          </cell>
          <cell r="C15440">
            <v>626.4</v>
          </cell>
          <cell r="D15440">
            <v>894.86</v>
          </cell>
          <cell r="E15440">
            <v>300.87200000000001</v>
          </cell>
        </row>
        <row r="15441">
          <cell r="A15441" t="str">
            <v>P310039</v>
          </cell>
          <cell r="B15441" t="str">
            <v>PRES SW 10-100PSI SPDT100</v>
          </cell>
          <cell r="C15441">
            <v>244.8</v>
          </cell>
          <cell r="D15441">
            <v>349.71</v>
          </cell>
          <cell r="E15441">
            <v>117.1872</v>
          </cell>
        </row>
        <row r="15442">
          <cell r="A15442" t="str">
            <v>P310062</v>
          </cell>
          <cell r="B15442" t="str">
            <v>SHIM GEN 5X5 .1875</v>
          </cell>
          <cell r="C15442">
            <v>44.8</v>
          </cell>
          <cell r="D15442">
            <v>64</v>
          </cell>
          <cell r="E15442">
            <v>14.747199999999999</v>
          </cell>
        </row>
        <row r="15443">
          <cell r="A15443" t="str">
            <v>P310063</v>
          </cell>
          <cell r="B15443" t="str">
            <v>SHIM     5X5 .060</v>
          </cell>
          <cell r="C15443">
            <v>17.600000000000001</v>
          </cell>
          <cell r="D15443">
            <v>25.14</v>
          </cell>
          <cell r="E15443">
            <v>4.5448000000000004</v>
          </cell>
        </row>
        <row r="15444">
          <cell r="A15444" t="str">
            <v>P310064</v>
          </cell>
          <cell r="B15444" t="str">
            <v>SHIM     5X5 .025</v>
          </cell>
          <cell r="C15444">
            <v>11.2</v>
          </cell>
          <cell r="D15444">
            <v>16</v>
          </cell>
          <cell r="E15444">
            <v>3.7336</v>
          </cell>
        </row>
        <row r="15445">
          <cell r="A15445" t="str">
            <v>P310065</v>
          </cell>
          <cell r="B15445" t="str">
            <v>SHIM     5X5 .010</v>
          </cell>
          <cell r="C15445">
            <v>7.2</v>
          </cell>
          <cell r="D15445">
            <v>10.29</v>
          </cell>
          <cell r="E15445">
            <v>3.51416</v>
          </cell>
        </row>
        <row r="15446">
          <cell r="A15446" t="str">
            <v>P310066</v>
          </cell>
          <cell r="B15446" t="str">
            <v>SHIM     5X5 .003</v>
          </cell>
          <cell r="C15446">
            <v>4.1399999999999997</v>
          </cell>
          <cell r="D15446">
            <v>5.91</v>
          </cell>
          <cell r="E15446">
            <v>1.29792</v>
          </cell>
        </row>
        <row r="15447">
          <cell r="A15447" t="str">
            <v>P310067</v>
          </cell>
          <cell r="B15447" t="str">
            <v>SHIM 4X4 .1875</v>
          </cell>
          <cell r="C15447">
            <v>14.3</v>
          </cell>
          <cell r="D15447">
            <v>20.420000000000002</v>
          </cell>
          <cell r="E15447">
            <v>9.6397600000000008</v>
          </cell>
        </row>
        <row r="15448">
          <cell r="A15448" t="str">
            <v>P310068</v>
          </cell>
          <cell r="B15448" t="str">
            <v>SHIM 4X4 .060</v>
          </cell>
          <cell r="C15448">
            <v>16.8</v>
          </cell>
          <cell r="D15448">
            <v>24</v>
          </cell>
          <cell r="E15448">
            <v>4.5042400000000002</v>
          </cell>
        </row>
        <row r="15449">
          <cell r="A15449" t="str">
            <v>P310069</v>
          </cell>
          <cell r="B15449" t="str">
            <v>SHIM 4X4 0.025</v>
          </cell>
          <cell r="C15449">
            <v>12.8</v>
          </cell>
          <cell r="D15449">
            <v>18.29</v>
          </cell>
          <cell r="E15449">
            <v>2.7892800000000002</v>
          </cell>
        </row>
        <row r="15450">
          <cell r="A15450" t="str">
            <v>P310070</v>
          </cell>
          <cell r="B15450" t="str">
            <v>SHIM 4X4 0.010</v>
          </cell>
          <cell r="C15450">
            <v>8.8000000000000007</v>
          </cell>
          <cell r="D15450">
            <v>12.57</v>
          </cell>
          <cell r="E15450">
            <v>2.0831200000000001</v>
          </cell>
        </row>
        <row r="15451">
          <cell r="A15451" t="str">
            <v>P310071</v>
          </cell>
          <cell r="B15451" t="str">
            <v>SHIM 4X4 .003</v>
          </cell>
          <cell r="C15451">
            <v>10.4</v>
          </cell>
          <cell r="D15451">
            <v>14.86</v>
          </cell>
          <cell r="E15451">
            <v>1.7243200000000001</v>
          </cell>
        </row>
        <row r="15452">
          <cell r="A15452" t="str">
            <v>P310092</v>
          </cell>
          <cell r="B15452" t="str">
            <v>GASKET, 4 IN FLANGE</v>
          </cell>
          <cell r="C15452">
            <v>9.6</v>
          </cell>
          <cell r="D15452">
            <v>13.71</v>
          </cell>
          <cell r="E15452">
            <v>2.34</v>
          </cell>
        </row>
        <row r="15453">
          <cell r="A15453" t="str">
            <v>P310118</v>
          </cell>
          <cell r="B15453" t="str">
            <v>SHIM DS 0.005X5X7.5</v>
          </cell>
          <cell r="C15453">
            <v>4.59</v>
          </cell>
          <cell r="D15453">
            <v>6.56</v>
          </cell>
          <cell r="E15453">
            <v>1.4663999999999999</v>
          </cell>
        </row>
        <row r="15454">
          <cell r="A15454" t="str">
            <v>P310119</v>
          </cell>
          <cell r="B15454" t="str">
            <v>SHIM DS 0.010X5X7.5</v>
          </cell>
          <cell r="C15454">
            <v>13.6</v>
          </cell>
          <cell r="D15454">
            <v>19.43</v>
          </cell>
          <cell r="E15454">
            <v>3.9374400000000001</v>
          </cell>
        </row>
        <row r="15455">
          <cell r="A15455" t="str">
            <v>P310120</v>
          </cell>
          <cell r="B15455" t="str">
            <v>SHIM DS 0.030X5X7.5</v>
          </cell>
          <cell r="C15455">
            <v>11.2</v>
          </cell>
          <cell r="D15455">
            <v>16</v>
          </cell>
          <cell r="E15455">
            <v>3.3540000000000001</v>
          </cell>
        </row>
        <row r="15456">
          <cell r="A15456" t="str">
            <v>P310121</v>
          </cell>
          <cell r="B15456" t="str">
            <v>SHIM IS 0.005X5X6</v>
          </cell>
          <cell r="C15456">
            <v>3.2</v>
          </cell>
          <cell r="D15456">
            <v>4.57</v>
          </cell>
          <cell r="E15456">
            <v>1.56</v>
          </cell>
        </row>
        <row r="15457">
          <cell r="A15457" t="str">
            <v>P310122</v>
          </cell>
          <cell r="B15457" t="str">
            <v>SHIM IS 0.010X5X6</v>
          </cell>
          <cell r="C15457">
            <v>6.17</v>
          </cell>
          <cell r="D15457">
            <v>8.81</v>
          </cell>
          <cell r="E15457">
            <v>3.52352</v>
          </cell>
        </row>
        <row r="15458">
          <cell r="A15458" t="str">
            <v>P310123</v>
          </cell>
          <cell r="B15458" t="str">
            <v>SHIM IS 0.030X5X6</v>
          </cell>
          <cell r="C15458">
            <v>9.6</v>
          </cell>
          <cell r="D15458">
            <v>13.71</v>
          </cell>
          <cell r="E15458">
            <v>2.7591199999999998</v>
          </cell>
        </row>
        <row r="15459">
          <cell r="A15459" t="str">
            <v>P310292</v>
          </cell>
          <cell r="B15459" t="str">
            <v>BALL VALVE, LOCK HANDLE (2 IN)</v>
          </cell>
          <cell r="C15459">
            <v>100.01</v>
          </cell>
          <cell r="D15459">
            <v>142.87</v>
          </cell>
          <cell r="E15459">
            <v>69.128799999999998</v>
          </cell>
        </row>
        <row r="15460">
          <cell r="A15460" t="str">
            <v>P310302</v>
          </cell>
          <cell r="B15460" t="str">
            <v>SHIM GEN 4X4 .002</v>
          </cell>
          <cell r="C15460">
            <v>2.08</v>
          </cell>
          <cell r="D15460">
            <v>2.98</v>
          </cell>
          <cell r="E15460">
            <v>1.4019200000000001</v>
          </cell>
        </row>
        <row r="15461">
          <cell r="A15461" t="str">
            <v>P310303</v>
          </cell>
          <cell r="B15461" t="str">
            <v>SHIM     5X5 .002</v>
          </cell>
          <cell r="C15461">
            <v>9.6</v>
          </cell>
          <cell r="D15461">
            <v>13.71</v>
          </cell>
          <cell r="E15461">
            <v>1.08264</v>
          </cell>
        </row>
        <row r="15462">
          <cell r="A15462" t="str">
            <v>P310311</v>
          </cell>
          <cell r="B15462" t="str">
            <v>VHP SPACER .06X4.5X17</v>
          </cell>
          <cell r="C15462">
            <v>34.4</v>
          </cell>
          <cell r="D15462">
            <v>49.14</v>
          </cell>
          <cell r="E15462">
            <v>11.023999999999999</v>
          </cell>
        </row>
        <row r="15463">
          <cell r="A15463" t="str">
            <v>P310312</v>
          </cell>
          <cell r="B15463" t="str">
            <v>VHP SPACER .06X4.5X14</v>
          </cell>
          <cell r="C15463">
            <v>24</v>
          </cell>
          <cell r="D15463">
            <v>34.29</v>
          </cell>
          <cell r="E15463">
            <v>10.96472</v>
          </cell>
        </row>
        <row r="15464">
          <cell r="A15464" t="str">
            <v>P310316</v>
          </cell>
          <cell r="B15464" t="str">
            <v>SHIM IS 0.002X5X6</v>
          </cell>
          <cell r="C15464">
            <v>6.22</v>
          </cell>
          <cell r="D15464">
            <v>8.89</v>
          </cell>
          <cell r="E15464">
            <v>2.3296000000000001</v>
          </cell>
        </row>
        <row r="15465">
          <cell r="A15465" t="str">
            <v>P310317</v>
          </cell>
          <cell r="B15465" t="str">
            <v>SHIM DS  0.002X5X7.5</v>
          </cell>
          <cell r="C15465">
            <v>7.05</v>
          </cell>
          <cell r="D15465">
            <v>10.07</v>
          </cell>
          <cell r="E15465">
            <v>3.0544799999999999</v>
          </cell>
        </row>
        <row r="15466">
          <cell r="A15466" t="str">
            <v>P310704</v>
          </cell>
          <cell r="B15466" t="str">
            <v>BELT  80.0 INLG 5VX</v>
          </cell>
          <cell r="C15466">
            <v>81.599999999999994</v>
          </cell>
          <cell r="D15466">
            <v>116.57</v>
          </cell>
          <cell r="E15466">
            <v>27.903199999999998</v>
          </cell>
        </row>
        <row r="15467">
          <cell r="A15467" t="str">
            <v>P310719</v>
          </cell>
          <cell r="B15467" t="str">
            <v>JACK BLOCK GEN ENDS</v>
          </cell>
          <cell r="C15467">
            <v>16.190000000000001</v>
          </cell>
          <cell r="D15467">
            <v>23.13</v>
          </cell>
          <cell r="E15467">
            <v>10.92</v>
          </cell>
        </row>
        <row r="15468">
          <cell r="A15468" t="str">
            <v>P310749</v>
          </cell>
          <cell r="B15468" t="str">
            <v>CROSS 3.0 NPT BLACK</v>
          </cell>
          <cell r="C15468">
            <v>97.52</v>
          </cell>
          <cell r="D15468">
            <v>139.32</v>
          </cell>
          <cell r="E15468">
            <v>65.766139999999993</v>
          </cell>
        </row>
        <row r="15469">
          <cell r="A15469" t="str">
            <v>P310793</v>
          </cell>
          <cell r="B15469" t="str">
            <v>FLANGE RED 3 IN-125# TO 2.00NPT</v>
          </cell>
          <cell r="C15469">
            <v>32.909999999999997</v>
          </cell>
          <cell r="D15469">
            <v>47.02</v>
          </cell>
          <cell r="E15469">
            <v>22.195679999999999</v>
          </cell>
        </row>
        <row r="15470">
          <cell r="A15470" t="str">
            <v>P310803</v>
          </cell>
          <cell r="B15470" t="str">
            <v>VALVE BALL 1/4 IN</v>
          </cell>
          <cell r="C15470">
            <v>12.1</v>
          </cell>
          <cell r="D15470">
            <v>17.28</v>
          </cell>
          <cell r="E15470">
            <v>8.15672</v>
          </cell>
        </row>
        <row r="15471">
          <cell r="A15471" t="str">
            <v>P310840</v>
          </cell>
          <cell r="B15471" t="str">
            <v>ADAPTER, 1/2 NPT TO 1/2 BSP</v>
          </cell>
          <cell r="C15471">
            <v>15.54</v>
          </cell>
          <cell r="D15471">
            <v>22.21</v>
          </cell>
          <cell r="E15471">
            <v>9.6720000000000006</v>
          </cell>
        </row>
        <row r="15472">
          <cell r="A15472" t="str">
            <v>P310842</v>
          </cell>
          <cell r="B15472" t="str">
            <v>Sealing Washer 0.25</v>
          </cell>
          <cell r="C15472">
            <v>6.02</v>
          </cell>
          <cell r="D15472">
            <v>8.6</v>
          </cell>
          <cell r="E15472">
            <v>4.056</v>
          </cell>
        </row>
        <row r="15473">
          <cell r="A15473" t="str">
            <v>P310843</v>
          </cell>
          <cell r="B15473" t="str">
            <v>WASHER SEAL 1/2 BSP</v>
          </cell>
          <cell r="C15473">
            <v>9.81</v>
          </cell>
          <cell r="D15473">
            <v>14.02</v>
          </cell>
          <cell r="E15473">
            <v>5.5119999999999996</v>
          </cell>
        </row>
        <row r="15474">
          <cell r="A15474" t="str">
            <v>P310915</v>
          </cell>
          <cell r="B15474" t="str">
            <v>SNUBBER FITT 1/4 NPT</v>
          </cell>
          <cell r="C15474">
            <v>35.72</v>
          </cell>
          <cell r="D15474">
            <v>51.03</v>
          </cell>
          <cell r="E15474">
            <v>4.6904000000000003</v>
          </cell>
        </row>
        <row r="15475">
          <cell r="A15475" t="str">
            <v>P310936</v>
          </cell>
          <cell r="B15475" t="str">
            <v>SOL VAL 3 IN 24 VDC (W-G) 35WATT</v>
          </cell>
          <cell r="C15475">
            <v>3863.06</v>
          </cell>
          <cell r="D15475">
            <v>5518.65</v>
          </cell>
          <cell r="E15475">
            <v>1328.34</v>
          </cell>
        </row>
        <row r="15476">
          <cell r="A15476" t="str">
            <v>P310966</v>
          </cell>
          <cell r="B15476" t="str">
            <v>HEX NUT 1.25-7 GR5</v>
          </cell>
          <cell r="C15476">
            <v>2.96</v>
          </cell>
          <cell r="D15476">
            <v>4.2300000000000004</v>
          </cell>
          <cell r="E15476">
            <v>1.99356</v>
          </cell>
        </row>
        <row r="15477">
          <cell r="A15477" t="str">
            <v>P310968</v>
          </cell>
          <cell r="B15477" t="str">
            <v>LOCK WASHER 1.25</v>
          </cell>
          <cell r="C15477">
            <v>0.37</v>
          </cell>
          <cell r="D15477">
            <v>0.52</v>
          </cell>
          <cell r="E15477">
            <v>0.24543999999999999</v>
          </cell>
        </row>
        <row r="15478">
          <cell r="A15478" t="str">
            <v>P311143</v>
          </cell>
          <cell r="B15478" t="str">
            <v>JNCT BOX - 8X6X3.5 W/O PANEL</v>
          </cell>
          <cell r="C15478">
            <v>56.93</v>
          </cell>
          <cell r="D15478">
            <v>81.319999999999993</v>
          </cell>
          <cell r="E15478">
            <v>38.386400000000002</v>
          </cell>
        </row>
        <row r="15479">
          <cell r="A15479" t="str">
            <v>P311182B</v>
          </cell>
          <cell r="B15479" t="str">
            <v>SET OF 23 GASKETS FOR P311182</v>
          </cell>
          <cell r="C15479">
            <v>1042.1099999999999</v>
          </cell>
          <cell r="D15479">
            <v>1488.73</v>
          </cell>
          <cell r="E15479">
            <v>547.57039999999995</v>
          </cell>
        </row>
        <row r="15480">
          <cell r="A15480" t="str">
            <v>P311192</v>
          </cell>
          <cell r="B15480" t="str">
            <v>BRACKET,UPPER GUARD</v>
          </cell>
          <cell r="C15480">
            <v>13.6</v>
          </cell>
          <cell r="D15480">
            <v>19.43</v>
          </cell>
          <cell r="E15480">
            <v>5.2</v>
          </cell>
        </row>
        <row r="15481">
          <cell r="A15481" t="str">
            <v>P311229</v>
          </cell>
          <cell r="B15481" t="str">
            <v>PRESSURE SNUBBER</v>
          </cell>
          <cell r="C15481">
            <v>111.24</v>
          </cell>
          <cell r="D15481">
            <v>158.91</v>
          </cell>
          <cell r="E15481">
            <v>40.82</v>
          </cell>
        </row>
        <row r="15482">
          <cell r="A15482" t="str">
            <v>P311387</v>
          </cell>
          <cell r="B15482" t="str">
            <v>SWITCH WT 200D.F UNG</v>
          </cell>
          <cell r="C15482">
            <v>84.16</v>
          </cell>
          <cell r="D15482">
            <v>120.23</v>
          </cell>
          <cell r="E15482">
            <v>56.752800000000001</v>
          </cell>
        </row>
        <row r="15483">
          <cell r="A15483" t="str">
            <v>P311431</v>
          </cell>
          <cell r="B15483" t="str">
            <v>FLANGE, 4-BOLT</v>
          </cell>
          <cell r="C15483">
            <v>60.92</v>
          </cell>
          <cell r="D15483">
            <v>87.03</v>
          </cell>
          <cell r="E15483">
            <v>41.08</v>
          </cell>
        </row>
        <row r="15484">
          <cell r="A15484" t="str">
            <v>P311544</v>
          </cell>
          <cell r="B15484" t="str">
            <v>CONN. LOWER RADIATOR</v>
          </cell>
          <cell r="C15484">
            <v>216.22</v>
          </cell>
          <cell r="D15484">
            <v>308.88</v>
          </cell>
          <cell r="E15484">
            <v>145.80799999999999</v>
          </cell>
        </row>
        <row r="15485">
          <cell r="A15485" t="str">
            <v>P311559</v>
          </cell>
          <cell r="B15485" t="str">
            <v>PRESS. SW. DUAL</v>
          </cell>
          <cell r="C15485">
            <v>495.75</v>
          </cell>
          <cell r="D15485">
            <v>708.22</v>
          </cell>
          <cell r="E15485">
            <v>275.13893999999999</v>
          </cell>
        </row>
        <row r="15486">
          <cell r="A15486" t="str">
            <v>P311770</v>
          </cell>
          <cell r="B15486" t="str">
            <v>BRACKET,COOLANT TANK</v>
          </cell>
          <cell r="C15486">
            <v>67.209999999999994</v>
          </cell>
          <cell r="D15486">
            <v>96.01</v>
          </cell>
          <cell r="E15486">
            <v>40.747199999999999</v>
          </cell>
        </row>
        <row r="15487">
          <cell r="A15487" t="str">
            <v>P311771</v>
          </cell>
          <cell r="B15487" t="str">
            <v>BRACKET, SURGE TANK</v>
          </cell>
          <cell r="C15487">
            <v>115.78</v>
          </cell>
          <cell r="D15487">
            <v>165.4</v>
          </cell>
          <cell r="E15487">
            <v>71.572800000000001</v>
          </cell>
        </row>
        <row r="15488">
          <cell r="A15488" t="str">
            <v>P311772</v>
          </cell>
          <cell r="B15488" t="str">
            <v>COOLANT SURGE TANK</v>
          </cell>
          <cell r="C15488">
            <v>1571.83</v>
          </cell>
          <cell r="D15488">
            <v>2245.4699999999998</v>
          </cell>
          <cell r="E15488">
            <v>1424.3944200000001</v>
          </cell>
        </row>
        <row r="15489">
          <cell r="A15489" t="str">
            <v>P311795</v>
          </cell>
          <cell r="B15489" t="str">
            <v>HXHDCS 7/8-9X5.0,GR 5,PLATED</v>
          </cell>
          <cell r="C15489">
            <v>2.95</v>
          </cell>
          <cell r="D15489">
            <v>4.21</v>
          </cell>
          <cell r="E15489">
            <v>1.9893099999999999</v>
          </cell>
        </row>
        <row r="15490">
          <cell r="A15490" t="str">
            <v>P311888</v>
          </cell>
          <cell r="B15490" t="str">
            <v>GLASS, SIGHT 15.50 LG.</v>
          </cell>
          <cell r="C15490">
            <v>65.239999999999995</v>
          </cell>
          <cell r="D15490">
            <v>93.2</v>
          </cell>
          <cell r="E15490">
            <v>43.991999999999997</v>
          </cell>
        </row>
        <row r="15491">
          <cell r="A15491" t="str">
            <v>P311907</v>
          </cell>
          <cell r="B15491" t="str">
            <v>DIODE, FORWARD 850-40990-45</v>
          </cell>
          <cell r="C15491">
            <v>105.34</v>
          </cell>
          <cell r="D15491">
            <v>150.49</v>
          </cell>
          <cell r="E15491">
            <v>76.959999999999994</v>
          </cell>
        </row>
        <row r="15492">
          <cell r="A15492" t="str">
            <v>P311908</v>
          </cell>
          <cell r="B15492" t="str">
            <v>DIODE, REVERSE 850-40990-55</v>
          </cell>
          <cell r="C15492">
            <v>83.99</v>
          </cell>
          <cell r="D15492">
            <v>119.98</v>
          </cell>
          <cell r="E15492">
            <v>61.36</v>
          </cell>
        </row>
        <row r="15493">
          <cell r="A15493" t="str">
            <v>P311960</v>
          </cell>
          <cell r="B15493" t="str">
            <v>BELT 5VX1120</v>
          </cell>
          <cell r="C15493">
            <v>97.77</v>
          </cell>
          <cell r="D15493">
            <v>139.66999999999999</v>
          </cell>
          <cell r="E15493">
            <v>40.476799999999997</v>
          </cell>
        </row>
        <row r="15494">
          <cell r="A15494" t="str">
            <v>P312000</v>
          </cell>
          <cell r="B15494" t="str">
            <v>COUPLING, FLEXMASTER, 3.5" TUBE</v>
          </cell>
          <cell r="C15494">
            <v>929.96</v>
          </cell>
          <cell r="D15494">
            <v>1328.51</v>
          </cell>
          <cell r="E15494">
            <v>447.54320000000001</v>
          </cell>
        </row>
        <row r="15495">
          <cell r="A15495" t="str">
            <v>P312041</v>
          </cell>
          <cell r="B15495" t="str">
            <v>RADIATOR,PUSHER</v>
          </cell>
          <cell r="C15495">
            <v>24545.599999999999</v>
          </cell>
          <cell r="D15495">
            <v>35065.14</v>
          </cell>
          <cell r="E15495">
            <v>10656.880499999999</v>
          </cell>
        </row>
        <row r="15496">
          <cell r="A15496" t="str">
            <v>P312077</v>
          </cell>
          <cell r="B15496" t="str">
            <v>LEVEL SWITCH</v>
          </cell>
          <cell r="C15496">
            <v>41.16</v>
          </cell>
          <cell r="D15496">
            <v>58.8</v>
          </cell>
          <cell r="E15496">
            <v>27.7576</v>
          </cell>
        </row>
        <row r="15497">
          <cell r="A15497" t="str">
            <v>P312122</v>
          </cell>
          <cell r="B15497" t="str">
            <v>PRESS XDUCER 4-20MA 30PSI</v>
          </cell>
          <cell r="C15497">
            <v>296.72000000000003</v>
          </cell>
          <cell r="D15497">
            <v>423.88</v>
          </cell>
          <cell r="E15497">
            <v>200.096</v>
          </cell>
        </row>
        <row r="15498">
          <cell r="A15498" t="str">
            <v>P312173</v>
          </cell>
          <cell r="B15498" t="str">
            <v>CORR. METAL HOSE ASM.</v>
          </cell>
          <cell r="C15498">
            <v>213.2</v>
          </cell>
          <cell r="D15498">
            <v>304.57</v>
          </cell>
          <cell r="E15498">
            <v>67.599999999999994</v>
          </cell>
        </row>
        <row r="15499">
          <cell r="A15499" t="str">
            <v>P312187</v>
          </cell>
          <cell r="B15499" t="str">
            <v>BELT  95.0 INLG 5VX</v>
          </cell>
          <cell r="C15499">
            <v>49.29</v>
          </cell>
          <cell r="D15499">
            <v>70.42</v>
          </cell>
          <cell r="E15499">
            <v>33.238399999999999</v>
          </cell>
        </row>
        <row r="15500">
          <cell r="A15500" t="str">
            <v>P312190</v>
          </cell>
          <cell r="B15500" t="str">
            <v>DANGER LABEL FOR LIFTING</v>
          </cell>
          <cell r="C15500">
            <v>5.81</v>
          </cell>
          <cell r="D15500">
            <v>8.31</v>
          </cell>
          <cell r="E15500">
            <v>3.9207999999999998</v>
          </cell>
        </row>
        <row r="15501">
          <cell r="A15501" t="str">
            <v>P312232</v>
          </cell>
          <cell r="B15501" t="str">
            <v>4 IN J.W. IN CONN.</v>
          </cell>
          <cell r="C15501">
            <v>153.51</v>
          </cell>
          <cell r="D15501">
            <v>219.3</v>
          </cell>
          <cell r="E15501">
            <v>103.52160000000001</v>
          </cell>
        </row>
        <row r="15502">
          <cell r="A15502" t="str">
            <v>P312236</v>
          </cell>
          <cell r="B15502" t="str">
            <v>BELT 100.0 INLG 5VX</v>
          </cell>
          <cell r="C15502">
            <v>52.46</v>
          </cell>
          <cell r="D15502">
            <v>74.95</v>
          </cell>
          <cell r="E15502">
            <v>35.380800000000001</v>
          </cell>
        </row>
        <row r="15503">
          <cell r="A15503" t="str">
            <v>P312238</v>
          </cell>
          <cell r="B15503" t="str">
            <v>SHEAVE @ BUSHING 9.0 O.D.</v>
          </cell>
          <cell r="C15503">
            <v>154.96</v>
          </cell>
          <cell r="D15503">
            <v>221.36</v>
          </cell>
          <cell r="E15503">
            <v>104.4992</v>
          </cell>
        </row>
        <row r="15504">
          <cell r="A15504" t="str">
            <v>P312281</v>
          </cell>
          <cell r="B15504" t="str">
            <v>COUPLING, DRESSER 6.00OD</v>
          </cell>
          <cell r="C15504">
            <v>114.61</v>
          </cell>
          <cell r="D15504">
            <v>163.72</v>
          </cell>
          <cell r="E15504">
            <v>64.407200000000003</v>
          </cell>
        </row>
        <row r="15505">
          <cell r="A15505" t="str">
            <v>P312319</v>
          </cell>
          <cell r="B15505" t="str">
            <v>CONNECTOR, MALE 1.50X1.50</v>
          </cell>
          <cell r="C15505">
            <v>23.2</v>
          </cell>
          <cell r="D15505">
            <v>33.14</v>
          </cell>
          <cell r="E15505">
            <v>15.6416</v>
          </cell>
        </row>
        <row r="15506">
          <cell r="A15506" t="str">
            <v>P312320</v>
          </cell>
          <cell r="B15506" t="str">
            <v>CONNECTOR, MALE 2.00X2.00</v>
          </cell>
          <cell r="C15506">
            <v>112.8</v>
          </cell>
          <cell r="D15506">
            <v>161.13999999999999</v>
          </cell>
          <cell r="E15506">
            <v>76.065600000000003</v>
          </cell>
        </row>
        <row r="15507">
          <cell r="A15507" t="str">
            <v>P312322</v>
          </cell>
          <cell r="B15507" t="str">
            <v>SHEAVE &amp; BUSH 5V&amp;QD 9 IN OD</v>
          </cell>
          <cell r="C15507">
            <v>154.96</v>
          </cell>
          <cell r="D15507">
            <v>221.36</v>
          </cell>
          <cell r="E15507">
            <v>144.17519999999999</v>
          </cell>
        </row>
        <row r="15508">
          <cell r="A15508" t="str">
            <v>P312334</v>
          </cell>
          <cell r="B15508" t="str">
            <v>UPPER RADIATOR CONN</v>
          </cell>
          <cell r="C15508">
            <v>315.19</v>
          </cell>
          <cell r="D15508">
            <v>450.27</v>
          </cell>
          <cell r="E15508">
            <v>342.18484000000001</v>
          </cell>
        </row>
        <row r="15509">
          <cell r="A15509" t="str">
            <v>P312344</v>
          </cell>
          <cell r="B15509" t="str">
            <v>SHEAVE &amp; BUSH B&amp;QD 9.75</v>
          </cell>
          <cell r="C15509">
            <v>86.73</v>
          </cell>
          <cell r="D15509">
            <v>123.91</v>
          </cell>
          <cell r="E15509">
            <v>58.489600000000003</v>
          </cell>
        </row>
        <row r="15510">
          <cell r="A15510" t="str">
            <v>P312345</v>
          </cell>
          <cell r="B15510" t="str">
            <v>SHEAVE &amp; BUSH B&amp;QD 12.75 IN</v>
          </cell>
          <cell r="C15510">
            <v>104.9</v>
          </cell>
          <cell r="D15510">
            <v>149.86000000000001</v>
          </cell>
          <cell r="E15510">
            <v>70.740799999999993</v>
          </cell>
        </row>
        <row r="15511">
          <cell r="A15511" t="str">
            <v>P312346</v>
          </cell>
          <cell r="B15511" t="str">
            <v>BELT B SEC 75 O.C.</v>
          </cell>
          <cell r="C15511">
            <v>15.73</v>
          </cell>
          <cell r="D15511">
            <v>22.48</v>
          </cell>
          <cell r="E15511">
            <v>9.7240000000000002</v>
          </cell>
        </row>
        <row r="15512">
          <cell r="A15512" t="str">
            <v>P312347</v>
          </cell>
          <cell r="B15512" t="str">
            <v>UPPER RAD CONN 1.75 TUBE</v>
          </cell>
          <cell r="C15512">
            <v>256.05</v>
          </cell>
          <cell r="D15512">
            <v>365.78</v>
          </cell>
          <cell r="E15512">
            <v>172.6712</v>
          </cell>
        </row>
        <row r="15513">
          <cell r="A15513" t="str">
            <v>P312348</v>
          </cell>
          <cell r="B15513" t="str">
            <v>LOWER RAD CONN 2.00 TUBE</v>
          </cell>
          <cell r="C15513">
            <v>41.02</v>
          </cell>
          <cell r="D15513">
            <v>58.6</v>
          </cell>
          <cell r="E15513">
            <v>27.664000000000001</v>
          </cell>
        </row>
        <row r="15514">
          <cell r="A15514" t="str">
            <v>P312462</v>
          </cell>
          <cell r="B15514" t="str">
            <v>BATTERY BOX</v>
          </cell>
          <cell r="C15514">
            <v>535.14</v>
          </cell>
          <cell r="D15514">
            <v>764.48</v>
          </cell>
          <cell r="E15514">
            <v>360.88</v>
          </cell>
        </row>
        <row r="15515">
          <cell r="A15515" t="str">
            <v>P312475</v>
          </cell>
          <cell r="B15515" t="str">
            <v>BRACE,RAD. CONN.</v>
          </cell>
          <cell r="C15515">
            <v>19.98</v>
          </cell>
          <cell r="D15515">
            <v>28.54</v>
          </cell>
          <cell r="E15515">
            <v>13.468</v>
          </cell>
        </row>
        <row r="15516">
          <cell r="A15516" t="str">
            <v>P312597</v>
          </cell>
          <cell r="B15516" t="str">
            <v>BRACE, VHP12 RAD BRACE</v>
          </cell>
          <cell r="C15516">
            <v>35.47</v>
          </cell>
          <cell r="D15516">
            <v>50.67</v>
          </cell>
          <cell r="E15516">
            <v>23.92</v>
          </cell>
        </row>
        <row r="15517">
          <cell r="A15517" t="str">
            <v>P312646</v>
          </cell>
          <cell r="B15517" t="str">
            <v>TEMP SW,2-SPDT,15'CAP</v>
          </cell>
          <cell r="C15517">
            <v>1264</v>
          </cell>
          <cell r="D15517">
            <v>1805.71</v>
          </cell>
          <cell r="E15517">
            <v>501.71334000000002</v>
          </cell>
        </row>
        <row r="15518">
          <cell r="A15518" t="str">
            <v>P312671</v>
          </cell>
          <cell r="B15518" t="str">
            <v>90DEG MALE ELBOW CONN 2 IN</v>
          </cell>
          <cell r="C15518">
            <v>61.38</v>
          </cell>
          <cell r="D15518">
            <v>87.69</v>
          </cell>
          <cell r="E15518">
            <v>27.768000000000001</v>
          </cell>
        </row>
        <row r="15519">
          <cell r="A15519" t="str">
            <v>P312693</v>
          </cell>
          <cell r="B15519" t="str">
            <v>RISER TUBE (FUEL-GSI)</v>
          </cell>
          <cell r="C15519">
            <v>55.87</v>
          </cell>
          <cell r="D15519">
            <v>79.819999999999993</v>
          </cell>
          <cell r="E15519">
            <v>37.676130000000001</v>
          </cell>
        </row>
        <row r="15520">
          <cell r="A15520" t="str">
            <v>P312694</v>
          </cell>
          <cell r="B15520" t="str">
            <v>RISER TUBE (FUEL-G)</v>
          </cell>
          <cell r="C15520">
            <v>38.31</v>
          </cell>
          <cell r="D15520">
            <v>54.73</v>
          </cell>
          <cell r="E15520">
            <v>25.833600000000001</v>
          </cell>
        </row>
        <row r="15521">
          <cell r="A15521" t="str">
            <v>P312722</v>
          </cell>
          <cell r="B15521" t="str">
            <v>BRACKET, RADIATOR BRACE</v>
          </cell>
          <cell r="C15521">
            <v>21.78</v>
          </cell>
          <cell r="D15521">
            <v>31.11</v>
          </cell>
          <cell r="E15521">
            <v>14.684799999999999</v>
          </cell>
        </row>
        <row r="15522">
          <cell r="A15522" t="str">
            <v>P312732</v>
          </cell>
          <cell r="B15522" t="str">
            <v>SWITCH, PRESS. 0-100 PSI</v>
          </cell>
          <cell r="C15522">
            <v>323.24</v>
          </cell>
          <cell r="D15522">
            <v>461.77</v>
          </cell>
          <cell r="E15522">
            <v>217.98400000000001</v>
          </cell>
        </row>
        <row r="15523">
          <cell r="A15523" t="str">
            <v>P312736</v>
          </cell>
          <cell r="B15523" t="str">
            <v>JACK BLOCK GEN SIDES</v>
          </cell>
          <cell r="C15523">
            <v>25.45</v>
          </cell>
          <cell r="D15523">
            <v>36.36</v>
          </cell>
          <cell r="E15523">
            <v>17.16</v>
          </cell>
        </row>
        <row r="15524">
          <cell r="A15524" t="str">
            <v>P312739</v>
          </cell>
          <cell r="B15524" t="str">
            <v>SHEAVE &amp; BUSH 5V&amp;QD 13.2 OD</v>
          </cell>
          <cell r="C15524">
            <v>218.83</v>
          </cell>
          <cell r="D15524">
            <v>312.62</v>
          </cell>
          <cell r="E15524">
            <v>141.596</v>
          </cell>
        </row>
        <row r="15525">
          <cell r="A15525" t="str">
            <v>P312740</v>
          </cell>
          <cell r="B15525" t="str">
            <v>SHEAVE &amp; BUSH 5V&amp;QD 9.75 OD</v>
          </cell>
          <cell r="C15525">
            <v>154.47999999999999</v>
          </cell>
          <cell r="D15525">
            <v>220.68</v>
          </cell>
          <cell r="E15525">
            <v>104.1768</v>
          </cell>
        </row>
        <row r="15526">
          <cell r="A15526" t="str">
            <v>P312744</v>
          </cell>
          <cell r="B15526" t="str">
            <v>HXHDSCR 1-8 X 7.50 ZINC PLATED</v>
          </cell>
          <cell r="C15526">
            <v>4.5</v>
          </cell>
          <cell r="D15526">
            <v>6.42</v>
          </cell>
          <cell r="E15526">
            <v>3.0305599999999999</v>
          </cell>
        </row>
        <row r="15527">
          <cell r="A15527" t="str">
            <v>P312786</v>
          </cell>
          <cell r="B15527" t="str">
            <v>BRACE, DUAL OIL LEVEL SWITCH</v>
          </cell>
          <cell r="C15527">
            <v>147.5</v>
          </cell>
          <cell r="D15527">
            <v>210.71</v>
          </cell>
          <cell r="E15527">
            <v>32.24</v>
          </cell>
        </row>
        <row r="15528">
          <cell r="A15528" t="str">
            <v>P312787</v>
          </cell>
          <cell r="B15528" t="str">
            <v>BRACE, SINGLE OIL LEVEL SWITCH</v>
          </cell>
          <cell r="C15528">
            <v>40.869999999999997</v>
          </cell>
          <cell r="D15528">
            <v>58.38</v>
          </cell>
          <cell r="E15528">
            <v>27.56</v>
          </cell>
        </row>
        <row r="15529">
          <cell r="A15529" t="str">
            <v>P312791</v>
          </cell>
          <cell r="B15529" t="str">
            <v>SWITCH, OIL LEVEL NEW MURPHY</v>
          </cell>
          <cell r="C15529">
            <v>221.34</v>
          </cell>
          <cell r="D15529">
            <v>316.2</v>
          </cell>
          <cell r="E15529">
            <v>66.248000000000005</v>
          </cell>
        </row>
        <row r="15530">
          <cell r="A15530" t="str">
            <v>P312810</v>
          </cell>
          <cell r="B15530" t="str">
            <v>BELT, 5VX1320 (132 IN LG.)</v>
          </cell>
          <cell r="C15530">
            <v>161.26</v>
          </cell>
          <cell r="D15530">
            <v>230.37</v>
          </cell>
          <cell r="E15530">
            <v>54.246400000000001</v>
          </cell>
        </row>
        <row r="15531">
          <cell r="A15531" t="str">
            <v>P312816</v>
          </cell>
          <cell r="B15531" t="str">
            <v>GAGE,COMPOUND PRESS 30-0-60</v>
          </cell>
          <cell r="C15531">
            <v>49.35</v>
          </cell>
          <cell r="D15531">
            <v>70.5</v>
          </cell>
          <cell r="E15531">
            <v>33.28</v>
          </cell>
        </row>
        <row r="15532">
          <cell r="A15532" t="str">
            <v>P312848</v>
          </cell>
          <cell r="B15532" t="str">
            <v>U-BOLT (2.00 OD TUBE)</v>
          </cell>
          <cell r="C15532">
            <v>2.52</v>
          </cell>
          <cell r="D15532">
            <v>3.59</v>
          </cell>
          <cell r="E15532">
            <v>1.69936</v>
          </cell>
        </row>
        <row r="15533">
          <cell r="A15533" t="str">
            <v>P312882</v>
          </cell>
          <cell r="B15533" t="str">
            <v>GSV 2 IN EXPLOSION PROOF 24VDC</v>
          </cell>
          <cell r="C15533">
            <v>1345.59</v>
          </cell>
          <cell r="D15533">
            <v>1922.27</v>
          </cell>
          <cell r="E15533">
            <v>620.1</v>
          </cell>
        </row>
        <row r="15534">
          <cell r="A15534" t="str">
            <v>P312913</v>
          </cell>
          <cell r="B15534" t="str">
            <v>REGULATOR, GAS (FISHER 133L)</v>
          </cell>
          <cell r="C15534">
            <v>1524.64</v>
          </cell>
          <cell r="D15534">
            <v>2178.06</v>
          </cell>
          <cell r="E15534">
            <v>822.952</v>
          </cell>
        </row>
        <row r="15535">
          <cell r="A15535" t="str">
            <v>P312915</v>
          </cell>
          <cell r="B15535" t="str">
            <v>COUPLING, FLEXMASTER</v>
          </cell>
          <cell r="C15535">
            <v>409.6</v>
          </cell>
          <cell r="D15535">
            <v>585.14</v>
          </cell>
          <cell r="E15535">
            <v>91.988</v>
          </cell>
        </row>
        <row r="15536">
          <cell r="A15536" t="str">
            <v>P312926</v>
          </cell>
          <cell r="B15536" t="str">
            <v>FLEX CONN SS FLG 6 X 24</v>
          </cell>
          <cell r="C15536">
            <v>444.15</v>
          </cell>
          <cell r="D15536">
            <v>634.5</v>
          </cell>
          <cell r="E15536">
            <v>228.8</v>
          </cell>
        </row>
        <row r="15537">
          <cell r="A15537" t="str">
            <v>P312974</v>
          </cell>
          <cell r="B15537" t="str">
            <v>ENCL. NEMA 12, 14X12, W/PANEL</v>
          </cell>
          <cell r="C15537">
            <v>122.33</v>
          </cell>
          <cell r="D15537">
            <v>174.76</v>
          </cell>
          <cell r="E15537">
            <v>82.496960000000001</v>
          </cell>
        </row>
        <row r="15538">
          <cell r="A15538" t="str">
            <v>P312976</v>
          </cell>
          <cell r="B15538" t="str">
            <v>HEAT EXCHANGER, PF25 - 650MM</v>
          </cell>
          <cell r="C15538">
            <v>812</v>
          </cell>
          <cell r="D15538">
            <v>1160</v>
          </cell>
          <cell r="E15538">
            <v>525.40800000000002</v>
          </cell>
        </row>
        <row r="15539">
          <cell r="A15539" t="str">
            <v>P312978</v>
          </cell>
          <cell r="B15539" t="str">
            <v>BRACKET, AIR START SOLENOID</v>
          </cell>
          <cell r="C15539">
            <v>131.09</v>
          </cell>
          <cell r="D15539">
            <v>187.27</v>
          </cell>
          <cell r="E15539">
            <v>88.4</v>
          </cell>
        </row>
        <row r="15540">
          <cell r="A15540" t="str">
            <v>P313013</v>
          </cell>
          <cell r="B15540" t="str">
            <v>FEMALE CONN BRASS 1/4X1/8 NPT</v>
          </cell>
          <cell r="C15540">
            <v>5.12</v>
          </cell>
          <cell r="D15540">
            <v>7.31</v>
          </cell>
          <cell r="E15540">
            <v>5.6864100000000004</v>
          </cell>
        </row>
        <row r="15541">
          <cell r="A15541" t="str">
            <v>P313016</v>
          </cell>
          <cell r="B15541" t="str">
            <v>MALE ELBOW BRASS 1/4X1/8 NPT</v>
          </cell>
          <cell r="C15541">
            <v>4.45</v>
          </cell>
          <cell r="D15541">
            <v>6.36</v>
          </cell>
          <cell r="E15541">
            <v>4.5593599999999999</v>
          </cell>
        </row>
        <row r="15542">
          <cell r="A15542" t="str">
            <v>P313056</v>
          </cell>
          <cell r="B15542" t="str">
            <v>BLOWER C'CASE 115/230/1/60</v>
          </cell>
          <cell r="C15542">
            <v>2338.66</v>
          </cell>
          <cell r="D15542">
            <v>3340.94</v>
          </cell>
          <cell r="E15542">
            <v>733.2</v>
          </cell>
        </row>
        <row r="15543">
          <cell r="A15543" t="str">
            <v>P313077</v>
          </cell>
          <cell r="B15543" t="str">
            <v>5VX1400 GATES BELT 140 INLG</v>
          </cell>
          <cell r="C15543">
            <v>123.62</v>
          </cell>
          <cell r="D15543">
            <v>176.61</v>
          </cell>
          <cell r="E15543">
            <v>47.101599999999998</v>
          </cell>
        </row>
        <row r="15544">
          <cell r="A15544" t="str">
            <v>P313089</v>
          </cell>
          <cell r="B15544" t="str">
            <v>BRACKET DSM FILTER</v>
          </cell>
          <cell r="C15544">
            <v>49.35</v>
          </cell>
          <cell r="D15544">
            <v>70.5</v>
          </cell>
          <cell r="E15544">
            <v>33.28</v>
          </cell>
        </row>
        <row r="15545">
          <cell r="A15545" t="str">
            <v>P313113</v>
          </cell>
          <cell r="B15545" t="str">
            <v>GAUGE, PRESS 3.5 IN 0-100PSI/BAR</v>
          </cell>
          <cell r="C15545">
            <v>30.85</v>
          </cell>
          <cell r="D15545">
            <v>44.07</v>
          </cell>
          <cell r="E15545">
            <v>20.8</v>
          </cell>
        </row>
        <row r="15546">
          <cell r="A15546" t="str">
            <v>P313148</v>
          </cell>
          <cell r="B15546" t="str">
            <v>SILENCER, AIR STARTER 3 IN</v>
          </cell>
          <cell r="C15546">
            <v>140.35</v>
          </cell>
          <cell r="D15546">
            <v>200.5</v>
          </cell>
          <cell r="E15546">
            <v>94.650400000000005</v>
          </cell>
        </row>
        <row r="15547">
          <cell r="A15547" t="str">
            <v>P313180</v>
          </cell>
          <cell r="B15547" t="str">
            <v>3.5 IN 60 PSI PRESS GAUGE</v>
          </cell>
          <cell r="C15547">
            <v>30.85</v>
          </cell>
          <cell r="D15547">
            <v>44.07</v>
          </cell>
          <cell r="E15547">
            <v>20.8</v>
          </cell>
        </row>
        <row r="15548">
          <cell r="A15548" t="str">
            <v>P313185</v>
          </cell>
          <cell r="B15548" t="str">
            <v>BRACKET, PILOT AIR SOLENOID</v>
          </cell>
          <cell r="C15548">
            <v>138.80000000000001</v>
          </cell>
          <cell r="D15548">
            <v>198.28</v>
          </cell>
          <cell r="E15548">
            <v>93.6</v>
          </cell>
        </row>
        <row r="15549">
          <cell r="A15549" t="str">
            <v>P313190</v>
          </cell>
          <cell r="B15549" t="str">
            <v>BRACKET,SUPPORT RH</v>
          </cell>
          <cell r="C15549">
            <v>20.8</v>
          </cell>
          <cell r="D15549">
            <v>29.71</v>
          </cell>
          <cell r="E15549">
            <v>7.0730000000000004</v>
          </cell>
        </row>
        <row r="15550">
          <cell r="A15550" t="str">
            <v>P313191</v>
          </cell>
          <cell r="B15550" t="str">
            <v>BRACKET,SUPPORT LH</v>
          </cell>
          <cell r="C15550">
            <v>540</v>
          </cell>
          <cell r="D15550">
            <v>771.43</v>
          </cell>
          <cell r="E15550">
            <v>218.4</v>
          </cell>
        </row>
        <row r="15551">
          <cell r="A15551" t="str">
            <v>P313195</v>
          </cell>
          <cell r="B15551" t="str">
            <v>BRACKET,SUPPORT</v>
          </cell>
          <cell r="C15551">
            <v>216</v>
          </cell>
          <cell r="D15551">
            <v>308.57</v>
          </cell>
          <cell r="E15551">
            <v>87.36</v>
          </cell>
        </row>
        <row r="15552">
          <cell r="A15552" t="str">
            <v>P313196</v>
          </cell>
          <cell r="B15552" t="str">
            <v>BRACE,FUEL PIPING SUPPORT</v>
          </cell>
          <cell r="C15552">
            <v>27.2</v>
          </cell>
          <cell r="D15552">
            <v>38.86</v>
          </cell>
          <cell r="E15552">
            <v>10.92</v>
          </cell>
        </row>
        <row r="15553">
          <cell r="A15553" t="str">
            <v>P313197</v>
          </cell>
          <cell r="B15553" t="str">
            <v>BRACKET,REGULATOR 133L</v>
          </cell>
          <cell r="C15553">
            <v>34.700000000000003</v>
          </cell>
          <cell r="D15553">
            <v>49.57</v>
          </cell>
          <cell r="E15553">
            <v>23.4</v>
          </cell>
        </row>
        <row r="15554">
          <cell r="A15554" t="str">
            <v>P313200</v>
          </cell>
          <cell r="B15554" t="str">
            <v>TUBE,FUEL,ASM.</v>
          </cell>
          <cell r="C15554">
            <v>266.14999999999998</v>
          </cell>
          <cell r="D15554">
            <v>380.22</v>
          </cell>
          <cell r="E15554">
            <v>151.684</v>
          </cell>
        </row>
        <row r="15555">
          <cell r="A15555" t="str">
            <v>P313205</v>
          </cell>
          <cell r="B15555" t="str">
            <v>SUPPORT, JUNCTION BOX</v>
          </cell>
          <cell r="C15555">
            <v>32.39</v>
          </cell>
          <cell r="D15555">
            <v>46.26</v>
          </cell>
          <cell r="E15555">
            <v>21.84</v>
          </cell>
        </row>
        <row r="15556">
          <cell r="A15556" t="str">
            <v>P313207</v>
          </cell>
          <cell r="B15556" t="str">
            <v>Reducer, Hose 3.5 x 3.0</v>
          </cell>
          <cell r="C15556">
            <v>12.2</v>
          </cell>
          <cell r="D15556">
            <v>17.43</v>
          </cell>
          <cell r="E15556">
            <v>8.2263999999999999</v>
          </cell>
        </row>
        <row r="15557">
          <cell r="A15557" t="str">
            <v>P313208</v>
          </cell>
          <cell r="B15557" t="str">
            <v>BOX, JUNCTION 16X12X4</v>
          </cell>
          <cell r="C15557">
            <v>42.84</v>
          </cell>
          <cell r="D15557">
            <v>61.2</v>
          </cell>
          <cell r="E15557">
            <v>26.491219999999998</v>
          </cell>
        </row>
        <row r="15558">
          <cell r="A15558" t="str">
            <v>P313223</v>
          </cell>
          <cell r="B15558" t="str">
            <v>BRACKET,REG &amp; OLS MTG</v>
          </cell>
          <cell r="C15558">
            <v>192.77</v>
          </cell>
          <cell r="D15558">
            <v>275.39</v>
          </cell>
          <cell r="E15558">
            <v>130</v>
          </cell>
        </row>
        <row r="15559">
          <cell r="A15559" t="str">
            <v>P313233</v>
          </cell>
          <cell r="B15559" t="str">
            <v>FLEX, 6-150# FLANGED 24</v>
          </cell>
          <cell r="C15559">
            <v>501.84</v>
          </cell>
          <cell r="D15559">
            <v>716.91</v>
          </cell>
          <cell r="E15559">
            <v>157.04</v>
          </cell>
        </row>
        <row r="15560">
          <cell r="A15560" t="str">
            <v>P313237</v>
          </cell>
          <cell r="B15560" t="str">
            <v>FLEX, 1.5-150# FLANGED 18</v>
          </cell>
          <cell r="C15560">
            <v>95.37</v>
          </cell>
          <cell r="D15560">
            <v>136.24</v>
          </cell>
          <cell r="E15560">
            <v>64.313599999999994</v>
          </cell>
        </row>
        <row r="15561">
          <cell r="A15561" t="str">
            <v>P313239</v>
          </cell>
          <cell r="B15561" t="str">
            <v>FLEX, 2 PLATE FLANGES 18</v>
          </cell>
          <cell r="C15561">
            <v>111.52</v>
          </cell>
          <cell r="D15561">
            <v>159.31</v>
          </cell>
          <cell r="E15561">
            <v>47.028799999999997</v>
          </cell>
        </row>
        <row r="15562">
          <cell r="A15562" t="str">
            <v>P313240</v>
          </cell>
          <cell r="B15562" t="str">
            <v>FLEX, 4-150# FLANGED 24</v>
          </cell>
          <cell r="C15562">
            <v>341.94</v>
          </cell>
          <cell r="D15562">
            <v>488.49</v>
          </cell>
          <cell r="E15562">
            <v>139.048</v>
          </cell>
        </row>
        <row r="15563">
          <cell r="A15563" t="str">
            <v>P313241</v>
          </cell>
          <cell r="B15563" t="str">
            <v>FLEX, 4 PLATE FLANGE 24</v>
          </cell>
          <cell r="C15563">
            <v>152.13</v>
          </cell>
          <cell r="D15563">
            <v>217.33</v>
          </cell>
          <cell r="E15563">
            <v>102.596</v>
          </cell>
        </row>
        <row r="15564">
          <cell r="A15564" t="str">
            <v>P313242</v>
          </cell>
          <cell r="B15564" t="str">
            <v>FLEX, 2-150# FLANGED 18 IN</v>
          </cell>
          <cell r="C15564">
            <v>208.08</v>
          </cell>
          <cell r="D15564">
            <v>297.26</v>
          </cell>
          <cell r="E15564">
            <v>58.978400000000001</v>
          </cell>
        </row>
        <row r="15565">
          <cell r="A15565" t="str">
            <v>P313247</v>
          </cell>
          <cell r="B15565" t="str">
            <v>CLAMP, 2 BOLT 15-17 I.D.</v>
          </cell>
          <cell r="C15565">
            <v>113.44</v>
          </cell>
          <cell r="D15565">
            <v>162.06</v>
          </cell>
          <cell r="E15565">
            <v>76.502399999999994</v>
          </cell>
        </row>
        <row r="15566">
          <cell r="A15566" t="str">
            <v>P313265</v>
          </cell>
          <cell r="B15566" t="str">
            <v>HXHDSCR 1.25-7 X 7.50 ZINC PLT</v>
          </cell>
          <cell r="C15566">
            <v>16.18</v>
          </cell>
          <cell r="D15566">
            <v>23.11</v>
          </cell>
          <cell r="E15566">
            <v>10.90544</v>
          </cell>
        </row>
        <row r="15567">
          <cell r="A15567" t="str">
            <v>P313322</v>
          </cell>
          <cell r="B15567" t="str">
            <v>BRACKET, AIR START SOL.</v>
          </cell>
          <cell r="C15567">
            <v>7.69</v>
          </cell>
          <cell r="D15567">
            <v>10.99</v>
          </cell>
          <cell r="E15567">
            <v>5.1896000000000004</v>
          </cell>
        </row>
        <row r="15568">
          <cell r="A15568" t="str">
            <v>P313336</v>
          </cell>
          <cell r="B15568" t="str">
            <v>CONN., 5 IN RAD. UPPER</v>
          </cell>
          <cell r="C15568">
            <v>308.79000000000002</v>
          </cell>
          <cell r="D15568">
            <v>441.13</v>
          </cell>
          <cell r="E15568">
            <v>331.20371999999998</v>
          </cell>
        </row>
        <row r="15569">
          <cell r="A15569" t="str">
            <v>P313337</v>
          </cell>
          <cell r="B15569" t="str">
            <v>CONN., 5 IN RAD UPPER</v>
          </cell>
          <cell r="C15569">
            <v>232.06</v>
          </cell>
          <cell r="D15569">
            <v>331.51</v>
          </cell>
          <cell r="E15569">
            <v>233.40391</v>
          </cell>
        </row>
        <row r="15570">
          <cell r="A15570" t="str">
            <v>P313338</v>
          </cell>
          <cell r="B15570" t="str">
            <v>BRACE, RADIATOR</v>
          </cell>
          <cell r="C15570">
            <v>44.62</v>
          </cell>
          <cell r="D15570">
            <v>63.74</v>
          </cell>
          <cell r="E15570">
            <v>45.372889999999998</v>
          </cell>
        </row>
        <row r="15571">
          <cell r="A15571" t="str">
            <v>P313342</v>
          </cell>
          <cell r="B15571" t="str">
            <v>SHEAVE &amp; BUSH 5V&amp;QD 14.0 OD</v>
          </cell>
          <cell r="C15571">
            <v>262.14</v>
          </cell>
          <cell r="D15571">
            <v>374.49</v>
          </cell>
          <cell r="E15571">
            <v>176.7792</v>
          </cell>
        </row>
        <row r="15572">
          <cell r="A15572" t="str">
            <v>P313343</v>
          </cell>
          <cell r="B15572" t="str">
            <v>BELT, 5VX1600 160.0 IN</v>
          </cell>
          <cell r="C15572">
            <v>195.02</v>
          </cell>
          <cell r="D15572">
            <v>278.61</v>
          </cell>
          <cell r="E15572">
            <v>70.236400000000003</v>
          </cell>
        </row>
        <row r="15573">
          <cell r="A15573" t="str">
            <v>P313350</v>
          </cell>
          <cell r="B15573" t="str">
            <v>BELT, 5VX1250  125.0 IN</v>
          </cell>
          <cell r="C15573">
            <v>180.18</v>
          </cell>
          <cell r="D15573">
            <v>257.41000000000003</v>
          </cell>
          <cell r="E15573">
            <v>42.3384</v>
          </cell>
        </row>
        <row r="15574">
          <cell r="A15574" t="str">
            <v>P313360</v>
          </cell>
          <cell r="B15574" t="str">
            <v>BELT 5VX1180</v>
          </cell>
          <cell r="C15574">
            <v>75.45</v>
          </cell>
          <cell r="D15574">
            <v>107.78</v>
          </cell>
          <cell r="E15574">
            <v>41.683199999999999</v>
          </cell>
        </row>
        <row r="15575">
          <cell r="A15575" t="str">
            <v>P313366</v>
          </cell>
          <cell r="B15575" t="str">
            <v>SHEAVE 5V&amp;QD 18.7 OD</v>
          </cell>
          <cell r="C15575">
            <v>536.79999999999995</v>
          </cell>
          <cell r="D15575">
            <v>766.86</v>
          </cell>
          <cell r="E15575">
            <v>193.12799999999999</v>
          </cell>
        </row>
        <row r="15576">
          <cell r="A15576" t="str">
            <v>P313385</v>
          </cell>
          <cell r="B15576" t="str">
            <v>HXHDSCR 3/4-10 X 6 GR. 5</v>
          </cell>
          <cell r="C15576">
            <v>2.75</v>
          </cell>
          <cell r="D15576">
            <v>3.93</v>
          </cell>
          <cell r="E15576">
            <v>1.8928</v>
          </cell>
        </row>
        <row r="15577">
          <cell r="A15577" t="str">
            <v>P313386</v>
          </cell>
          <cell r="B15577" t="str">
            <v>HXHDSCR 7/8-9 X 6 GR. 5</v>
          </cell>
          <cell r="C15577">
            <v>3.89</v>
          </cell>
          <cell r="D15577">
            <v>5.55</v>
          </cell>
          <cell r="E15577">
            <v>2.6208</v>
          </cell>
        </row>
        <row r="15578">
          <cell r="A15578" t="str">
            <v>P313391</v>
          </cell>
          <cell r="B15578" t="str">
            <v>SHEAVE &amp; BUSH 5V &amp; QD 9.0 OD</v>
          </cell>
          <cell r="C15578">
            <v>144.21</v>
          </cell>
          <cell r="D15578">
            <v>206.02</v>
          </cell>
          <cell r="E15578">
            <v>97.250399999999999</v>
          </cell>
        </row>
        <row r="15579">
          <cell r="A15579" t="str">
            <v>P313449</v>
          </cell>
          <cell r="B15579" t="str">
            <v>GAUGE TEMP DIAL 0-300F/C 3.5 IN</v>
          </cell>
          <cell r="C15579">
            <v>476.68</v>
          </cell>
          <cell r="D15579">
            <v>680.97</v>
          </cell>
          <cell r="E15579">
            <v>134.05600000000001</v>
          </cell>
        </row>
        <row r="15580">
          <cell r="A15580" t="str">
            <v>P313456</v>
          </cell>
          <cell r="B15580" t="str">
            <v>HXHDSCR 1-1/4 - 7 X 3.5 GR. 5</v>
          </cell>
          <cell r="C15580">
            <v>4.54</v>
          </cell>
          <cell r="D15580">
            <v>6.49</v>
          </cell>
          <cell r="E15580">
            <v>0</v>
          </cell>
        </row>
        <row r="15581">
          <cell r="A15581" t="str">
            <v>P313480</v>
          </cell>
          <cell r="B15581" t="str">
            <v>BRACKET,JUNCTION BOX-DBL.</v>
          </cell>
          <cell r="C15581">
            <v>33.880000000000003</v>
          </cell>
          <cell r="D15581">
            <v>48.4</v>
          </cell>
          <cell r="E15581">
            <v>22.848800000000001</v>
          </cell>
        </row>
        <row r="15582">
          <cell r="A15582" t="str">
            <v>P313487</v>
          </cell>
          <cell r="B15582" t="str">
            <v>FUEL VENT LINE</v>
          </cell>
          <cell r="C15582">
            <v>119.48</v>
          </cell>
          <cell r="D15582">
            <v>170.69</v>
          </cell>
          <cell r="E15582">
            <v>39</v>
          </cell>
        </row>
        <row r="15583">
          <cell r="A15583" t="str">
            <v>P313488</v>
          </cell>
          <cell r="B15583" t="str">
            <v>FUEL BALANCE LINE</v>
          </cell>
          <cell r="C15583">
            <v>24.72</v>
          </cell>
          <cell r="D15583">
            <v>35.31</v>
          </cell>
          <cell r="E15583">
            <v>11.18</v>
          </cell>
        </row>
        <row r="15584">
          <cell r="A15584" t="str">
            <v>P313492</v>
          </cell>
          <cell r="B15584" t="str">
            <v>SOL VALVE, 3-WAY, EXPL. PROOF</v>
          </cell>
          <cell r="C15584">
            <v>105.05</v>
          </cell>
          <cell r="D15584">
            <v>150.07</v>
          </cell>
          <cell r="E15584">
            <v>98.009600000000006</v>
          </cell>
        </row>
        <row r="15585">
          <cell r="A15585" t="str">
            <v>P313493</v>
          </cell>
          <cell r="B15585" t="str">
            <v>SOL VALVE, 3-WAY, EXPL. PROOF</v>
          </cell>
          <cell r="C15585">
            <v>260.55</v>
          </cell>
          <cell r="D15585">
            <v>372.21</v>
          </cell>
          <cell r="E15585">
            <v>116.142</v>
          </cell>
        </row>
        <row r="15586">
          <cell r="A15586" t="str">
            <v>P313667</v>
          </cell>
          <cell r="B15586" t="str">
            <v>BELT 5VX 81 IN LONG</v>
          </cell>
          <cell r="C15586">
            <v>38.520000000000003</v>
          </cell>
          <cell r="D15586">
            <v>55.03</v>
          </cell>
          <cell r="E15586">
            <v>25.979199999999999</v>
          </cell>
        </row>
        <row r="15587">
          <cell r="A15587" t="str">
            <v>P313671</v>
          </cell>
          <cell r="B15587" t="str">
            <v>FLEX, 2.5-125/150 FLANGE 18 IN</v>
          </cell>
          <cell r="C15587">
            <v>67.86</v>
          </cell>
          <cell r="D15587">
            <v>96.94</v>
          </cell>
          <cell r="E15587">
            <v>45.76</v>
          </cell>
        </row>
        <row r="15588">
          <cell r="A15588" t="str">
            <v>P313674</v>
          </cell>
          <cell r="B15588" t="str">
            <v>BELT, HORIZ. RADIATOR (GTI)</v>
          </cell>
          <cell r="C15588">
            <v>59.75</v>
          </cell>
          <cell r="D15588">
            <v>85.35</v>
          </cell>
          <cell r="E15588">
            <v>40.2896</v>
          </cell>
        </row>
        <row r="15589">
          <cell r="A15589" t="str">
            <v>P313713</v>
          </cell>
          <cell r="B15589" t="str">
            <v>SHEAVE 3-5V-10.9OD X 2.19 BORE</v>
          </cell>
          <cell r="C15589">
            <v>154.12</v>
          </cell>
          <cell r="D15589">
            <v>220.17</v>
          </cell>
          <cell r="E15589">
            <v>103.9376</v>
          </cell>
        </row>
        <row r="15590">
          <cell r="A15590" t="str">
            <v>P313714</v>
          </cell>
          <cell r="B15590" t="str">
            <v>BELT  86.0 INLG 5VX</v>
          </cell>
          <cell r="C15590">
            <v>46.51</v>
          </cell>
          <cell r="D15590">
            <v>66.45</v>
          </cell>
          <cell r="E15590">
            <v>31.366399999999999</v>
          </cell>
        </row>
        <row r="15591">
          <cell r="A15591" t="str">
            <v>P313732</v>
          </cell>
          <cell r="B15591" t="str">
            <v>FLEX, 3 PLATE FLANGE 24</v>
          </cell>
          <cell r="C15591">
            <v>157.30000000000001</v>
          </cell>
          <cell r="D15591">
            <v>224.72</v>
          </cell>
          <cell r="E15591">
            <v>99.559200000000004</v>
          </cell>
        </row>
        <row r="15592">
          <cell r="A15592" t="str">
            <v>P313737</v>
          </cell>
          <cell r="B15592" t="str">
            <v>BELT 5VX1080</v>
          </cell>
          <cell r="C15592">
            <v>121.14</v>
          </cell>
          <cell r="D15592">
            <v>173.05</v>
          </cell>
          <cell r="E15592">
            <v>39</v>
          </cell>
        </row>
        <row r="15593">
          <cell r="A15593" t="str">
            <v>P313738</v>
          </cell>
          <cell r="B15593" t="str">
            <v>3 IN J.W. OUT CONN. FLANGED</v>
          </cell>
          <cell r="C15593">
            <v>199.74</v>
          </cell>
          <cell r="D15593">
            <v>285.35000000000002</v>
          </cell>
          <cell r="E15593">
            <v>134.70079999999999</v>
          </cell>
        </row>
        <row r="15594">
          <cell r="A15594" t="str">
            <v>P313786</v>
          </cell>
          <cell r="B15594" t="str">
            <v>GENERATOR SPACE HEATER</v>
          </cell>
          <cell r="C15594">
            <v>148.80000000000001</v>
          </cell>
          <cell r="D15594">
            <v>212.57</v>
          </cell>
          <cell r="E15594">
            <v>89.44</v>
          </cell>
        </row>
        <row r="15595">
          <cell r="A15595" t="str">
            <v>P313903</v>
          </cell>
          <cell r="B15595" t="str">
            <v>REGULATOR,GAS,ASM.</v>
          </cell>
          <cell r="C15595">
            <v>1941.21</v>
          </cell>
          <cell r="D15595">
            <v>2773.16</v>
          </cell>
          <cell r="E15595">
            <v>1202.1817000000001</v>
          </cell>
        </row>
        <row r="15596">
          <cell r="A15596" t="str">
            <v>P313936</v>
          </cell>
          <cell r="B15596" t="str">
            <v>BELT, 5VX900 90.0 IN</v>
          </cell>
          <cell r="C15596">
            <v>46.23</v>
          </cell>
          <cell r="D15596">
            <v>66.05</v>
          </cell>
          <cell r="E15596">
            <v>31.179200000000002</v>
          </cell>
        </row>
        <row r="15597">
          <cell r="A15597" t="str">
            <v>P314024</v>
          </cell>
          <cell r="B15597" t="str">
            <v>BELT 5VX1230 123 INLG BROWNING</v>
          </cell>
          <cell r="C15597">
            <v>180.29</v>
          </cell>
          <cell r="D15597">
            <v>257.55</v>
          </cell>
          <cell r="E15597">
            <v>44.990400000000001</v>
          </cell>
        </row>
        <row r="15598">
          <cell r="A15598" t="str">
            <v>P314081</v>
          </cell>
          <cell r="B15598" t="str">
            <v>BELT, 5VX710 71 IN LG.</v>
          </cell>
          <cell r="C15598">
            <v>36.67</v>
          </cell>
          <cell r="D15598">
            <v>52.38</v>
          </cell>
          <cell r="E15598">
            <v>24.731200000000001</v>
          </cell>
        </row>
        <row r="15599">
          <cell r="A15599" t="str">
            <v>P314165</v>
          </cell>
          <cell r="B15599" t="str">
            <v>BELT 5VX880 88 INLG BROWNING</v>
          </cell>
          <cell r="C15599">
            <v>46.59</v>
          </cell>
          <cell r="D15599">
            <v>66.56</v>
          </cell>
          <cell r="E15599">
            <v>31.418399999999998</v>
          </cell>
        </row>
        <row r="15600">
          <cell r="A15600" t="str">
            <v>P314170</v>
          </cell>
          <cell r="B15600" t="str">
            <v>GAS SOLENOID VALVE, 2 IN 24VDC</v>
          </cell>
          <cell r="C15600">
            <v>1623.09</v>
          </cell>
          <cell r="D15600">
            <v>2318.6999999999998</v>
          </cell>
          <cell r="E15600">
            <v>572.52</v>
          </cell>
        </row>
        <row r="15601">
          <cell r="A15601" t="str">
            <v>P314251</v>
          </cell>
          <cell r="B15601" t="str">
            <v>WATER LEV GAGE EL150EX MURPHY</v>
          </cell>
          <cell r="C15601">
            <v>281.76</v>
          </cell>
          <cell r="D15601">
            <v>402.51</v>
          </cell>
          <cell r="E15601">
            <v>190.00800000000001</v>
          </cell>
        </row>
        <row r="15602">
          <cell r="A15602" t="str">
            <v>P314353</v>
          </cell>
          <cell r="B15602" t="str">
            <v>GAGE, TEMP 3.5 IN 50'CAPILLARY</v>
          </cell>
          <cell r="C15602">
            <v>514.33000000000004</v>
          </cell>
          <cell r="D15602">
            <v>734.76</v>
          </cell>
          <cell r="E15602">
            <v>297.024</v>
          </cell>
        </row>
        <row r="15603">
          <cell r="A15603" t="str">
            <v>P314376</v>
          </cell>
          <cell r="B15603" t="str">
            <v>DIAPHRAGM, FISHER 133 REG</v>
          </cell>
          <cell r="C15603">
            <v>100.57</v>
          </cell>
          <cell r="D15603">
            <v>143.66999999999999</v>
          </cell>
          <cell r="E15603">
            <v>60.783320000000003</v>
          </cell>
        </row>
        <row r="15604">
          <cell r="A15604" t="str">
            <v>P314515</v>
          </cell>
          <cell r="B15604" t="str">
            <v>FLEX, 4-150# FLANGED 10</v>
          </cell>
          <cell r="C15604">
            <v>141.61000000000001</v>
          </cell>
          <cell r="D15604">
            <v>202.3</v>
          </cell>
          <cell r="E15604">
            <v>79.580799999999996</v>
          </cell>
        </row>
        <row r="15605">
          <cell r="A15605" t="str">
            <v>P314531</v>
          </cell>
          <cell r="B15605" t="str">
            <v>PRESS XDUCER PXT-15 4-20MA</v>
          </cell>
          <cell r="C15605">
            <v>621.6</v>
          </cell>
          <cell r="D15605">
            <v>888</v>
          </cell>
          <cell r="E15605">
            <v>213.55099999999999</v>
          </cell>
        </row>
        <row r="15606">
          <cell r="A15606" t="str">
            <v>P314534</v>
          </cell>
          <cell r="B15606" t="str">
            <v>NP AIR CLEANER</v>
          </cell>
          <cell r="C15606">
            <v>36.24</v>
          </cell>
          <cell r="D15606">
            <v>51.78</v>
          </cell>
          <cell r="E15606">
            <v>24.44</v>
          </cell>
        </row>
        <row r="15607">
          <cell r="A15607" t="str">
            <v>P314575</v>
          </cell>
          <cell r="B15607" t="str">
            <v>"Switch, Press Exp. Prf. 1.4-5.5"" WC"</v>
          </cell>
          <cell r="C15607">
            <v>151.75</v>
          </cell>
          <cell r="D15607">
            <v>216.79</v>
          </cell>
          <cell r="E15607">
            <v>102.336</v>
          </cell>
        </row>
        <row r="15608">
          <cell r="A15608" t="str">
            <v>P314616</v>
          </cell>
          <cell r="B15608" t="str">
            <v>OVERLOAD HEATER CR123C867A</v>
          </cell>
          <cell r="C15608">
            <v>12.88</v>
          </cell>
          <cell r="D15608">
            <v>18.399999999999999</v>
          </cell>
          <cell r="E15608">
            <v>8.6839999999999993</v>
          </cell>
        </row>
        <row r="15609">
          <cell r="A15609" t="str">
            <v>P314674</v>
          </cell>
          <cell r="B15609" t="str">
            <v>HXHDSCR 1-3/8 - 6 X 11  GR.8</v>
          </cell>
          <cell r="C15609">
            <v>59.32</v>
          </cell>
          <cell r="D15609">
            <v>84.75</v>
          </cell>
          <cell r="E15609">
            <v>40.003599999999999</v>
          </cell>
        </row>
        <row r="15610">
          <cell r="A15610" t="str">
            <v>P314820</v>
          </cell>
          <cell r="B15610" t="str">
            <v>GASKET, 14 IN TYPE 1.3</v>
          </cell>
          <cell r="C15610">
            <v>76</v>
          </cell>
          <cell r="D15610">
            <v>108.57</v>
          </cell>
          <cell r="E15610">
            <v>25.584</v>
          </cell>
        </row>
        <row r="15611">
          <cell r="A15611" t="str">
            <v>P314855B</v>
          </cell>
          <cell r="B15611" t="str">
            <v>Gasket Kit for P&amp;F PF25 Heat Exchanger</v>
          </cell>
          <cell r="C15611">
            <v>3186.26</v>
          </cell>
          <cell r="D15611">
            <v>4551.79</v>
          </cell>
          <cell r="E15611">
            <v>1718.08</v>
          </cell>
        </row>
        <row r="15612">
          <cell r="A15612" t="str">
            <v>P314900</v>
          </cell>
          <cell r="B15612" t="str">
            <v>LEVEL LATCH</v>
          </cell>
          <cell r="C15612">
            <v>79.069999999999993</v>
          </cell>
          <cell r="D15612">
            <v>112.95</v>
          </cell>
          <cell r="E15612">
            <v>53.320799999999998</v>
          </cell>
        </row>
        <row r="15613">
          <cell r="A15613" t="str">
            <v>P314930</v>
          </cell>
          <cell r="B15613" t="str">
            <v>GAS SPRING 200 LB.</v>
          </cell>
          <cell r="C15613">
            <v>95.2</v>
          </cell>
          <cell r="D15613">
            <v>136</v>
          </cell>
          <cell r="E15613">
            <v>22.204000000000001</v>
          </cell>
        </row>
        <row r="15614">
          <cell r="A15614" t="str">
            <v>P314936</v>
          </cell>
          <cell r="B15614" t="str">
            <v>HHCS 3/4-10 X 5-1/2 GR5 PLAIN</v>
          </cell>
          <cell r="C15614">
            <v>2.4700000000000002</v>
          </cell>
          <cell r="D15614">
            <v>3.52</v>
          </cell>
          <cell r="E15614">
            <v>1.6639999999999999</v>
          </cell>
        </row>
        <row r="15615">
          <cell r="A15615" t="str">
            <v>P314938</v>
          </cell>
          <cell r="B15615" t="str">
            <v>AIR CLEANER ASM.</v>
          </cell>
          <cell r="C15615">
            <v>15270.4</v>
          </cell>
          <cell r="D15615">
            <v>21814.86</v>
          </cell>
          <cell r="E15615">
            <v>3321.98245</v>
          </cell>
        </row>
        <row r="15616">
          <cell r="A15616" t="str">
            <v>P314939</v>
          </cell>
          <cell r="B15616" t="str">
            <v>HINGE 3 X 6 W/3/8IN PIN</v>
          </cell>
          <cell r="C15616">
            <v>9.15</v>
          </cell>
          <cell r="D15616">
            <v>13.07</v>
          </cell>
          <cell r="E15616">
            <v>6.1672000000000002</v>
          </cell>
        </row>
        <row r="15617">
          <cell r="A15617" t="str">
            <v>P314941</v>
          </cell>
          <cell r="B15617" t="str">
            <v>FLEX, EXHAUST 14 X 13</v>
          </cell>
          <cell r="C15617">
            <v>1328.21</v>
          </cell>
          <cell r="D15617">
            <v>1897.44</v>
          </cell>
          <cell r="E15617">
            <v>748.68661999999995</v>
          </cell>
        </row>
        <row r="15618">
          <cell r="A15618" t="str">
            <v>P315034</v>
          </cell>
          <cell r="B15618" t="str">
            <v>AIR CLEANER ASM. W INERTIA SEP</v>
          </cell>
          <cell r="C15618">
            <v>21300.66</v>
          </cell>
          <cell r="D15618">
            <v>30429.51</v>
          </cell>
          <cell r="E15618">
            <v>4919.1980700000004</v>
          </cell>
        </row>
        <row r="15619">
          <cell r="A15619" t="str">
            <v>P315041</v>
          </cell>
          <cell r="B15619" t="str">
            <v>FLANGE 2 IN NPT AUX H20 H.E.</v>
          </cell>
          <cell r="C15619">
            <v>70.739999999999995</v>
          </cell>
          <cell r="D15619">
            <v>101.05</v>
          </cell>
          <cell r="E15619">
            <v>47.704799999999999</v>
          </cell>
        </row>
        <row r="15620">
          <cell r="A15620" t="str">
            <v>P315094</v>
          </cell>
          <cell r="B15620" t="str">
            <v>REGULATOR,FISHER 66 4 IN 125#FF</v>
          </cell>
          <cell r="C15620">
            <v>5926.58</v>
          </cell>
          <cell r="D15620">
            <v>8466.5400000000009</v>
          </cell>
          <cell r="E15620">
            <v>4067.2590399999999</v>
          </cell>
        </row>
        <row r="15621">
          <cell r="A15621" t="str">
            <v>P315102</v>
          </cell>
          <cell r="B15621" t="str">
            <v>RECTIFIER MODULE, NEGATIVE</v>
          </cell>
          <cell r="C15621">
            <v>15.42</v>
          </cell>
          <cell r="D15621">
            <v>22.03</v>
          </cell>
          <cell r="E15621">
            <v>10.4</v>
          </cell>
        </row>
        <row r="15622">
          <cell r="A15622" t="str">
            <v>P315103</v>
          </cell>
          <cell r="B15622" t="str">
            <v>RECTIFIER MODULE, POSITIVE</v>
          </cell>
          <cell r="C15622">
            <v>156.15</v>
          </cell>
          <cell r="D15622">
            <v>223.06</v>
          </cell>
          <cell r="E15622">
            <v>105.3</v>
          </cell>
        </row>
        <row r="15623">
          <cell r="A15623" t="str">
            <v>P315179B</v>
          </cell>
          <cell r="B15623" t="str">
            <v>SET OF 34 GASKETS FOR P315179</v>
          </cell>
          <cell r="C15623">
            <v>1093.57</v>
          </cell>
          <cell r="D15623">
            <v>1562.24</v>
          </cell>
          <cell r="E15623">
            <v>676.0104</v>
          </cell>
        </row>
        <row r="15624">
          <cell r="A15624" t="str">
            <v>P315189</v>
          </cell>
          <cell r="B15624" t="str">
            <v>HHCS 1/2-13 X 2-1/2 GR8</v>
          </cell>
          <cell r="C15624">
            <v>0.64</v>
          </cell>
          <cell r="D15624">
            <v>0.91</v>
          </cell>
          <cell r="E15624">
            <v>0.42879</v>
          </cell>
        </row>
        <row r="15625">
          <cell r="A15625" t="str">
            <v>P315191A</v>
          </cell>
          <cell r="B15625" t="str">
            <v>PLATES &amp; GASKETS FOR P315191</v>
          </cell>
          <cell r="C15625">
            <v>9993.9599999999991</v>
          </cell>
          <cell r="D15625">
            <v>14277.09</v>
          </cell>
          <cell r="E15625">
            <v>4935.84</v>
          </cell>
        </row>
        <row r="15626">
          <cell r="A15626" t="str">
            <v>P315191B</v>
          </cell>
          <cell r="B15626" t="str">
            <v>SET OF GASKETS FOR P315191</v>
          </cell>
          <cell r="C15626">
            <v>2074.4</v>
          </cell>
          <cell r="D15626">
            <v>2963.43</v>
          </cell>
          <cell r="E15626">
            <v>762.52800000000002</v>
          </cell>
        </row>
        <row r="15627">
          <cell r="A15627" t="str">
            <v>P315196</v>
          </cell>
          <cell r="B15627" t="str">
            <v>SWITCHGAGE, INT MAN TEMP 2-1/2</v>
          </cell>
          <cell r="C15627">
            <v>122.15</v>
          </cell>
          <cell r="D15627">
            <v>174.49</v>
          </cell>
          <cell r="E15627">
            <v>82.367999999999995</v>
          </cell>
        </row>
        <row r="15628">
          <cell r="A15628" t="str">
            <v>P315225</v>
          </cell>
          <cell r="B15628" t="str">
            <v>GAUGE,TEMP 3.5-50'CAP-5.5BLB</v>
          </cell>
          <cell r="C15628">
            <v>514.33000000000004</v>
          </cell>
          <cell r="D15628">
            <v>734.76</v>
          </cell>
          <cell r="E15628">
            <v>305.93680000000001</v>
          </cell>
        </row>
        <row r="15629">
          <cell r="A15629" t="str">
            <v>P315229</v>
          </cell>
          <cell r="B15629" t="str">
            <v>FLEX CONN, 8 125# X 24 LG.</v>
          </cell>
          <cell r="C15629">
            <v>1518.64</v>
          </cell>
          <cell r="D15629">
            <v>2169.4899999999998</v>
          </cell>
          <cell r="E15629">
            <v>329.68</v>
          </cell>
        </row>
        <row r="15630">
          <cell r="A15630" t="str">
            <v>P315237B</v>
          </cell>
          <cell r="B15630" t="str">
            <v>SET OF 52 GASKETS FOR P315237</v>
          </cell>
          <cell r="C15630">
            <v>2107.3200000000002</v>
          </cell>
          <cell r="D15630">
            <v>3010.46</v>
          </cell>
          <cell r="E15630">
            <v>1099.6266700000001</v>
          </cell>
        </row>
        <row r="15631">
          <cell r="A15631" t="str">
            <v>P315340</v>
          </cell>
          <cell r="B15631" t="str">
            <v>BRACKET,L.S.,RAD SUPPORT MTG</v>
          </cell>
          <cell r="C15631">
            <v>34.81</v>
          </cell>
          <cell r="D15631">
            <v>49.73</v>
          </cell>
          <cell r="E15631">
            <v>23.472799999999999</v>
          </cell>
        </row>
        <row r="15632">
          <cell r="A15632" t="str">
            <v>P315341</v>
          </cell>
          <cell r="B15632" t="str">
            <v>BRACKET,R.S.,RAD SUPPORT MTG</v>
          </cell>
          <cell r="C15632">
            <v>34.81</v>
          </cell>
          <cell r="D15632">
            <v>49.73</v>
          </cell>
          <cell r="E15632">
            <v>23.472799999999999</v>
          </cell>
        </row>
        <row r="15633">
          <cell r="A15633" t="str">
            <v>P315359</v>
          </cell>
          <cell r="B15633" t="str">
            <v>REGULATOR, GAS 133L FISHER</v>
          </cell>
          <cell r="C15633">
            <v>1869.6</v>
          </cell>
          <cell r="D15633">
            <v>2670.86</v>
          </cell>
          <cell r="E15633">
            <v>822.952</v>
          </cell>
        </row>
        <row r="15634">
          <cell r="A15634" t="str">
            <v>P315391</v>
          </cell>
          <cell r="B15634" t="str">
            <v>BRACKET, DC-DC CONVERTER</v>
          </cell>
          <cell r="C15634">
            <v>5.78</v>
          </cell>
          <cell r="D15634">
            <v>8.26</v>
          </cell>
          <cell r="E15634">
            <v>3.9</v>
          </cell>
        </row>
        <row r="15635">
          <cell r="A15635" t="str">
            <v>P315408</v>
          </cell>
          <cell r="B15635" t="str">
            <v>WASHER, SPLIT LOCK M3</v>
          </cell>
          <cell r="C15635">
            <v>0.02</v>
          </cell>
          <cell r="D15635">
            <v>0.02</v>
          </cell>
          <cell r="E15635">
            <v>1.3310000000000001E-2</v>
          </cell>
        </row>
        <row r="15636">
          <cell r="A15636" t="str">
            <v>P315410</v>
          </cell>
          <cell r="B15636" t="str">
            <v>SCREW, PAN HEAD MACHINE M3</v>
          </cell>
          <cell r="C15636">
            <v>7.0000000000000007E-2</v>
          </cell>
          <cell r="D15636">
            <v>0.1</v>
          </cell>
          <cell r="E15636">
            <v>4.6699999999999998E-2</v>
          </cell>
        </row>
        <row r="15637">
          <cell r="A15637" t="str">
            <v>P315446</v>
          </cell>
          <cell r="B15637" t="str">
            <v>SHV&amp;BUSH 5V 18.7 OD/2.44 BORE</v>
          </cell>
          <cell r="C15637">
            <v>286.38</v>
          </cell>
          <cell r="D15637">
            <v>409.12</v>
          </cell>
          <cell r="E15637">
            <v>193.12799999999999</v>
          </cell>
        </row>
        <row r="15638">
          <cell r="A15638" t="str">
            <v>P315462</v>
          </cell>
          <cell r="B15638" t="str">
            <v>GUARD, HALF COUPLING</v>
          </cell>
          <cell r="C15638">
            <v>236.57</v>
          </cell>
          <cell r="D15638">
            <v>337.96</v>
          </cell>
          <cell r="E15638">
            <v>159.536</v>
          </cell>
        </row>
        <row r="15639">
          <cell r="A15639" t="str">
            <v>P315466</v>
          </cell>
          <cell r="B15639" t="str">
            <v>CONTACTOR EXPLOSION PROOF STRT</v>
          </cell>
          <cell r="C15639">
            <v>6579</v>
          </cell>
          <cell r="D15639">
            <v>9398.57</v>
          </cell>
          <cell r="E15639">
            <v>4297.28</v>
          </cell>
        </row>
        <row r="15640">
          <cell r="A15640" t="str">
            <v>P315496</v>
          </cell>
          <cell r="B15640" t="str">
            <v>VOLTAGE REGULATOR K65-12B</v>
          </cell>
          <cell r="C15640">
            <v>2110</v>
          </cell>
          <cell r="D15640">
            <v>3014.29</v>
          </cell>
          <cell r="E15640">
            <v>1297.92</v>
          </cell>
        </row>
        <row r="15641">
          <cell r="A15641" t="str">
            <v>P315539</v>
          </cell>
          <cell r="B15641" t="str">
            <v>GSV 3 IN MAXON 5100 24VDC</v>
          </cell>
          <cell r="C15641">
            <v>6806.14</v>
          </cell>
          <cell r="D15641">
            <v>9723.06</v>
          </cell>
          <cell r="E15641">
            <v>1905.7272</v>
          </cell>
        </row>
        <row r="15642">
          <cell r="A15642" t="str">
            <v>P315599</v>
          </cell>
          <cell r="B15642" t="str">
            <v>BELT 5VX1030  103 IN</v>
          </cell>
          <cell r="C15642">
            <v>55.75</v>
          </cell>
          <cell r="D15642">
            <v>79.650000000000006</v>
          </cell>
          <cell r="E15642">
            <v>37.595999999999997</v>
          </cell>
        </row>
        <row r="15643">
          <cell r="A15643" t="str">
            <v>P315679</v>
          </cell>
          <cell r="B15643" t="str">
            <v>DIAPHRAM FISHER 133 GAS REG</v>
          </cell>
          <cell r="C15643">
            <v>86.1</v>
          </cell>
          <cell r="D15643">
            <v>123.01</v>
          </cell>
          <cell r="E15643">
            <v>44.927999999999997</v>
          </cell>
        </row>
        <row r="15644">
          <cell r="A15644" t="str">
            <v>P315680</v>
          </cell>
          <cell r="B15644" t="str">
            <v>HEATER, IMMERSION 2 IN 120V 3KW</v>
          </cell>
          <cell r="C15644">
            <v>1317.6</v>
          </cell>
          <cell r="D15644">
            <v>1882.29</v>
          </cell>
          <cell r="E15644">
            <v>438.88</v>
          </cell>
        </row>
        <row r="15645">
          <cell r="A15645" t="str">
            <v>P315761</v>
          </cell>
          <cell r="B15645" t="str">
            <v>TUBE, ENGINE INLET - LB</v>
          </cell>
          <cell r="C15645">
            <v>127.45</v>
          </cell>
          <cell r="D15645">
            <v>182.07</v>
          </cell>
          <cell r="E15645">
            <v>85.945599999999999</v>
          </cell>
        </row>
        <row r="15646">
          <cell r="A15646" t="str">
            <v>P315773</v>
          </cell>
          <cell r="B15646" t="str">
            <v>HXHDSCR 5/8-11 X 4.OO ZINC</v>
          </cell>
          <cell r="C15646">
            <v>1.51</v>
          </cell>
          <cell r="D15646">
            <v>2.16</v>
          </cell>
          <cell r="E15646">
            <v>1.02118</v>
          </cell>
        </row>
        <row r="15647">
          <cell r="A15647" t="str">
            <v>P315785</v>
          </cell>
          <cell r="B15647" t="str">
            <v>BRACKET, OIL TUBE SUPPORT</v>
          </cell>
          <cell r="C15647">
            <v>45.82</v>
          </cell>
          <cell r="D15647">
            <v>65.45</v>
          </cell>
          <cell r="E15647">
            <v>30.898399999999999</v>
          </cell>
        </row>
        <row r="15648">
          <cell r="A15648" t="str">
            <v>P315815</v>
          </cell>
          <cell r="B15648" t="str">
            <v>REGULATOR, GAS (FISHER) 133L</v>
          </cell>
          <cell r="C15648">
            <v>816.4</v>
          </cell>
          <cell r="D15648">
            <v>1166.29</v>
          </cell>
          <cell r="E15648">
            <v>550.55520000000001</v>
          </cell>
        </row>
        <row r="15649">
          <cell r="A15649" t="str">
            <v>P315874</v>
          </cell>
          <cell r="B15649" t="str">
            <v>SHIM, ENGINE F18/H24 0.003</v>
          </cell>
          <cell r="C15649">
            <v>5.57</v>
          </cell>
          <cell r="D15649">
            <v>7.96</v>
          </cell>
          <cell r="E15649">
            <v>3.1303999999999998</v>
          </cell>
        </row>
        <row r="15650">
          <cell r="A15650" t="str">
            <v>P315875</v>
          </cell>
          <cell r="B15650" t="str">
            <v>SHIM, ENGINE F18/H24 0.010</v>
          </cell>
          <cell r="C15650">
            <v>1.22</v>
          </cell>
          <cell r="D15650">
            <v>1.75</v>
          </cell>
          <cell r="E15650">
            <v>0.68640000000000001</v>
          </cell>
        </row>
        <row r="15651">
          <cell r="A15651" t="str">
            <v>P315876</v>
          </cell>
          <cell r="B15651" t="str">
            <v>SHIM, ENGINE F18/H24 0.025</v>
          </cell>
          <cell r="C15651">
            <v>2.39</v>
          </cell>
          <cell r="D15651">
            <v>3.41</v>
          </cell>
          <cell r="E15651">
            <v>1.3415999999999999</v>
          </cell>
        </row>
        <row r="15652">
          <cell r="A15652" t="str">
            <v>P315890</v>
          </cell>
          <cell r="B15652" t="str">
            <v>VIB.ISOLATOR MASON SLFH 3-6300</v>
          </cell>
          <cell r="C15652">
            <v>268.70999999999998</v>
          </cell>
          <cell r="D15652">
            <v>383.87</v>
          </cell>
          <cell r="E15652">
            <v>181.20959999999999</v>
          </cell>
        </row>
        <row r="15653">
          <cell r="A15653" t="str">
            <v>P315912</v>
          </cell>
          <cell r="B15653" t="str">
            <v>BRACKET, OIL LEVEL SWITCH</v>
          </cell>
          <cell r="C15653">
            <v>181.98</v>
          </cell>
          <cell r="D15653">
            <v>259.97000000000003</v>
          </cell>
          <cell r="E15653">
            <v>122.72</v>
          </cell>
        </row>
        <row r="15654">
          <cell r="A15654" t="str">
            <v>P315913</v>
          </cell>
          <cell r="B15654" t="str">
            <v>10 FLANGED FLEX X 30</v>
          </cell>
          <cell r="C15654">
            <v>451.55</v>
          </cell>
          <cell r="D15654">
            <v>645.08000000000004</v>
          </cell>
          <cell r="E15654">
            <v>253.76</v>
          </cell>
        </row>
        <row r="15655">
          <cell r="A15655" t="str">
            <v>P315968</v>
          </cell>
          <cell r="B15655" t="str">
            <v>BELT, B SECTION 55 LG.</v>
          </cell>
          <cell r="C15655">
            <v>11.12</v>
          </cell>
          <cell r="D15655">
            <v>15.88</v>
          </cell>
          <cell r="E15655">
            <v>7.4984000000000002</v>
          </cell>
        </row>
        <row r="15656">
          <cell r="A15656" t="str">
            <v>P316036</v>
          </cell>
          <cell r="B15656" t="str">
            <v>CLAMP, DOUBLE EDGE SADDLE 2.00</v>
          </cell>
          <cell r="C15656">
            <v>7.2</v>
          </cell>
          <cell r="D15656">
            <v>10.29</v>
          </cell>
          <cell r="E15656">
            <v>4.8545100000000003</v>
          </cell>
        </row>
        <row r="15657">
          <cell r="A15657" t="str">
            <v>P316038</v>
          </cell>
          <cell r="B15657" t="str">
            <v>BRACKET, TUBE CPLG RESTRAINING</v>
          </cell>
          <cell r="C15657">
            <v>74.03</v>
          </cell>
          <cell r="D15657">
            <v>105.75</v>
          </cell>
          <cell r="E15657">
            <v>49.92</v>
          </cell>
        </row>
        <row r="15658">
          <cell r="A15658" t="str">
            <v>P316048</v>
          </cell>
          <cell r="B15658" t="str">
            <v>HXHDSCR 1.25-7 X 8.50 GRADE 5</v>
          </cell>
          <cell r="C15658">
            <v>13.76</v>
          </cell>
          <cell r="D15658">
            <v>19.66</v>
          </cell>
          <cell r="E15658">
            <v>9.282</v>
          </cell>
        </row>
        <row r="15659">
          <cell r="A15659" t="str">
            <v>P316055</v>
          </cell>
          <cell r="B15659" t="str">
            <v>JUNCTION BOX,W/TDXM CUTOUT</v>
          </cell>
          <cell r="C15659">
            <v>201.37</v>
          </cell>
          <cell r="D15659">
            <v>287.66000000000003</v>
          </cell>
          <cell r="E15659">
            <v>135.7928</v>
          </cell>
        </row>
        <row r="15660">
          <cell r="A15660" t="str">
            <v>P316096</v>
          </cell>
          <cell r="B15660" t="str">
            <v>SILENCER,EM-JRE-12X-500176</v>
          </cell>
          <cell r="C15660">
            <v>2275</v>
          </cell>
          <cell r="D15660">
            <v>3250</v>
          </cell>
          <cell r="E15660">
            <v>1251.2239999999999</v>
          </cell>
        </row>
        <row r="15661">
          <cell r="A15661" t="str">
            <v>P316122</v>
          </cell>
          <cell r="B15661" t="str">
            <v>TUBE, OLS VENT</v>
          </cell>
          <cell r="C15661">
            <v>101.75</v>
          </cell>
          <cell r="D15661">
            <v>145.36000000000001</v>
          </cell>
          <cell r="E15661">
            <v>260</v>
          </cell>
        </row>
        <row r="15662">
          <cell r="A15662" t="str">
            <v>P316336</v>
          </cell>
          <cell r="B15662" t="str">
            <v>GASKET, EXHAUST 28 IN</v>
          </cell>
          <cell r="C15662">
            <v>424</v>
          </cell>
          <cell r="D15662">
            <v>605.71</v>
          </cell>
          <cell r="E15662">
            <v>210.21520000000001</v>
          </cell>
        </row>
        <row r="15663">
          <cell r="A15663" t="str">
            <v>P316337</v>
          </cell>
          <cell r="B15663" t="str">
            <v>BRACKET, OIL REG &amp; 2 OLS</v>
          </cell>
          <cell r="C15663">
            <v>114.12</v>
          </cell>
          <cell r="D15663">
            <v>163.03</v>
          </cell>
          <cell r="E15663">
            <v>76.959999999999994</v>
          </cell>
        </row>
        <row r="15664">
          <cell r="A15664" t="str">
            <v>P316354</v>
          </cell>
          <cell r="B15664" t="str">
            <v>VIB. ISOLATOR MASON SLFH2-2700</v>
          </cell>
          <cell r="C15664">
            <v>225.55</v>
          </cell>
          <cell r="D15664">
            <v>322.20999999999998</v>
          </cell>
          <cell r="E15664">
            <v>152.1</v>
          </cell>
        </row>
        <row r="15665">
          <cell r="A15665" t="str">
            <v>P316373</v>
          </cell>
          <cell r="B15665" t="str">
            <v>BOX, BATTERY</v>
          </cell>
          <cell r="C15665">
            <v>213.09</v>
          </cell>
          <cell r="D15665">
            <v>304.41000000000003</v>
          </cell>
          <cell r="E15665">
            <v>150.72720000000001</v>
          </cell>
        </row>
        <row r="15666">
          <cell r="A15666" t="str">
            <v>P316404</v>
          </cell>
          <cell r="B15666" t="str">
            <v>THERMOWELL</v>
          </cell>
          <cell r="C15666">
            <v>72.48</v>
          </cell>
          <cell r="D15666">
            <v>103.54</v>
          </cell>
          <cell r="E15666">
            <v>48.88</v>
          </cell>
        </row>
        <row r="15667">
          <cell r="A15667" t="str">
            <v>P316457</v>
          </cell>
          <cell r="B15667" t="str">
            <v>ADAPTER BSPP TO NPT 3/8</v>
          </cell>
          <cell r="C15667">
            <v>19.68</v>
          </cell>
          <cell r="D15667">
            <v>28.11</v>
          </cell>
          <cell r="E15667">
            <v>13.2704</v>
          </cell>
        </row>
        <row r="15668">
          <cell r="A15668" t="str">
            <v>P316458</v>
          </cell>
          <cell r="B15668" t="str">
            <v>SEAL, BONDED WASHER 3/8</v>
          </cell>
          <cell r="C15668">
            <v>12.9</v>
          </cell>
          <cell r="D15668">
            <v>18.420000000000002</v>
          </cell>
          <cell r="E15668">
            <v>8.6943999999999999</v>
          </cell>
        </row>
        <row r="15669">
          <cell r="A15669" t="str">
            <v>P316468</v>
          </cell>
          <cell r="B15669" t="str">
            <v>ISOLATOR, MASON SLFH2-4200</v>
          </cell>
          <cell r="C15669">
            <v>265.57</v>
          </cell>
          <cell r="D15669">
            <v>379.38</v>
          </cell>
          <cell r="E15669">
            <v>179.08799999999999</v>
          </cell>
        </row>
        <row r="15670">
          <cell r="A15670" t="str">
            <v>P316494</v>
          </cell>
          <cell r="B15670" t="str">
            <v>45DEG. ANGLE LIQUID-TIGHT CONN</v>
          </cell>
          <cell r="C15670">
            <v>7.12</v>
          </cell>
          <cell r="D15670">
            <v>10.16</v>
          </cell>
          <cell r="E15670">
            <v>4.3956600000000003</v>
          </cell>
        </row>
        <row r="15671">
          <cell r="A15671" t="str">
            <v>P316522</v>
          </cell>
          <cell r="B15671" t="str">
            <v>JUNCTION BOX ASM, TB6 (DC)</v>
          </cell>
          <cell r="C15671">
            <v>103.33</v>
          </cell>
          <cell r="D15671">
            <v>147.61000000000001</v>
          </cell>
          <cell r="E15671">
            <v>69.680000000000007</v>
          </cell>
        </row>
        <row r="15672">
          <cell r="A15672" t="str">
            <v>P316534</v>
          </cell>
          <cell r="B15672" t="str">
            <v>TRANSMITTER, VIBRATION 4-20 MA</v>
          </cell>
          <cell r="C15672">
            <v>1495.2</v>
          </cell>
          <cell r="D15672">
            <v>2136</v>
          </cell>
          <cell r="E15672">
            <v>668.72</v>
          </cell>
        </row>
        <row r="15673">
          <cell r="A15673" t="str">
            <v>P316541</v>
          </cell>
          <cell r="B15673" t="str">
            <v>HXHDSCR,M24-2 X 70 LG FULTHRD</v>
          </cell>
          <cell r="C15673">
            <v>36.11</v>
          </cell>
          <cell r="D15673">
            <v>51.58</v>
          </cell>
          <cell r="E15673">
            <v>24.845600000000001</v>
          </cell>
        </row>
        <row r="15674">
          <cell r="A15674" t="str">
            <v>P316556</v>
          </cell>
          <cell r="B15674" t="str">
            <v>BRACE, JUNCTION BOX - LEFT</v>
          </cell>
          <cell r="C15674">
            <v>115.67</v>
          </cell>
          <cell r="D15674">
            <v>165.24</v>
          </cell>
          <cell r="E15674">
            <v>78</v>
          </cell>
        </row>
        <row r="15675">
          <cell r="A15675" t="str">
            <v>P316557</v>
          </cell>
          <cell r="B15675" t="str">
            <v>BRACE, JUNCTION BOX - RIGHT</v>
          </cell>
          <cell r="C15675">
            <v>115.67</v>
          </cell>
          <cell r="D15675">
            <v>165.24</v>
          </cell>
          <cell r="E15675">
            <v>78</v>
          </cell>
        </row>
        <row r="15676">
          <cell r="A15676" t="str">
            <v>P316562</v>
          </cell>
          <cell r="B15676" t="str">
            <v>J-BOX PRS XDUCERS VGF GL</v>
          </cell>
          <cell r="C15676">
            <v>2205.5</v>
          </cell>
          <cell r="D15676">
            <v>3150.71</v>
          </cell>
          <cell r="E15676">
            <v>1613.3169800000001</v>
          </cell>
        </row>
        <row r="15677">
          <cell r="A15677" t="str">
            <v>P316565</v>
          </cell>
          <cell r="B15677" t="str">
            <v>TRANSMITTER, PRESSURE 0-30PSIA</v>
          </cell>
          <cell r="C15677">
            <v>496</v>
          </cell>
          <cell r="D15677">
            <v>708.57</v>
          </cell>
          <cell r="E15677">
            <v>137.28</v>
          </cell>
        </row>
        <row r="15678">
          <cell r="A15678" t="str">
            <v>P316566</v>
          </cell>
          <cell r="B15678" t="str">
            <v>TRANSMITER, PRESSURE 0-75 PSIA</v>
          </cell>
          <cell r="C15678">
            <v>433.8</v>
          </cell>
          <cell r="D15678">
            <v>619.71</v>
          </cell>
          <cell r="E15678">
            <v>146.9624</v>
          </cell>
        </row>
        <row r="15679">
          <cell r="A15679" t="str">
            <v>P316568</v>
          </cell>
          <cell r="B15679" t="str">
            <v>CONN, ULTRAFLEX 2  NPT X 16 LG</v>
          </cell>
          <cell r="C15679">
            <v>101.28</v>
          </cell>
          <cell r="D15679">
            <v>144.68</v>
          </cell>
          <cell r="E15679">
            <v>53.3</v>
          </cell>
        </row>
        <row r="15680">
          <cell r="A15680" t="str">
            <v>P316569</v>
          </cell>
          <cell r="B15680" t="str">
            <v>CONN, ULTRAFLEX 3 FLNG X 16 LG</v>
          </cell>
          <cell r="C15680">
            <v>160.38999999999999</v>
          </cell>
          <cell r="D15680">
            <v>229.12</v>
          </cell>
          <cell r="E15680">
            <v>108.16</v>
          </cell>
        </row>
        <row r="15681">
          <cell r="A15681" t="str">
            <v>P316575</v>
          </cell>
          <cell r="B15681" t="str">
            <v>BRACKET, VIB XDUCER VHP VGF</v>
          </cell>
          <cell r="C15681">
            <v>225.07</v>
          </cell>
          <cell r="D15681">
            <v>321.52999999999997</v>
          </cell>
          <cell r="E15681">
            <v>208.72453999999999</v>
          </cell>
        </row>
        <row r="15682">
          <cell r="A15682" t="str">
            <v>P316576</v>
          </cell>
          <cell r="B15682" t="str">
            <v>XDUCER, VIB. METRIX SA6200A</v>
          </cell>
          <cell r="C15682">
            <v>403.16</v>
          </cell>
          <cell r="D15682">
            <v>575.94000000000005</v>
          </cell>
          <cell r="E15682">
            <v>377.52</v>
          </cell>
        </row>
        <row r="15683">
          <cell r="A15683" t="str">
            <v>P316577</v>
          </cell>
          <cell r="B15683" t="str">
            <v>CABLE ASM., VIB. XDUCER 10M</v>
          </cell>
          <cell r="C15683">
            <v>510.65</v>
          </cell>
          <cell r="D15683">
            <v>729.5</v>
          </cell>
          <cell r="E15683">
            <v>239.2</v>
          </cell>
        </row>
        <row r="15684">
          <cell r="A15684" t="str">
            <v>P316578</v>
          </cell>
          <cell r="B15684" t="str">
            <v>SWITCH, VIB. 440DR 120/50-60/1</v>
          </cell>
          <cell r="C15684">
            <v>2748</v>
          </cell>
          <cell r="D15684">
            <v>3925.71</v>
          </cell>
          <cell r="E15684">
            <v>1058.72</v>
          </cell>
        </row>
        <row r="15685">
          <cell r="A15685" t="str">
            <v>P316579</v>
          </cell>
          <cell r="B15685" t="str">
            <v>SWITCH, VIB. 440DR 240/50-60/1</v>
          </cell>
          <cell r="C15685">
            <v>2182.38</v>
          </cell>
          <cell r="D15685">
            <v>3117.69</v>
          </cell>
          <cell r="E15685">
            <v>1146.08</v>
          </cell>
        </row>
        <row r="15686">
          <cell r="A15686" t="str">
            <v>P316580</v>
          </cell>
          <cell r="B15686" t="str">
            <v>SWITCH, VIB. 440DR 24 VDC</v>
          </cell>
          <cell r="C15686">
            <v>2843.76</v>
          </cell>
          <cell r="D15686">
            <v>4062.51</v>
          </cell>
          <cell r="E15686">
            <v>1170</v>
          </cell>
        </row>
        <row r="15687">
          <cell r="A15687" t="str">
            <v>P316591</v>
          </cell>
          <cell r="B15687" t="str">
            <v>VALVE, PRESS RELIEF 1 IN</v>
          </cell>
          <cell r="C15687">
            <v>328.65</v>
          </cell>
          <cell r="D15687">
            <v>469.5</v>
          </cell>
          <cell r="E15687">
            <v>221.63096999999999</v>
          </cell>
        </row>
        <row r="15688">
          <cell r="A15688" t="str">
            <v>P316596</v>
          </cell>
          <cell r="B15688" t="str">
            <v>FLEX CONN  2X3.5IN.125# 14 IN.</v>
          </cell>
          <cell r="C15688">
            <v>680.6</v>
          </cell>
          <cell r="D15688">
            <v>972.29</v>
          </cell>
          <cell r="E15688">
            <v>129.8648</v>
          </cell>
        </row>
        <row r="15689">
          <cell r="A15689" t="str">
            <v>P316598</v>
          </cell>
          <cell r="B15689" t="str">
            <v>HXHDSCR. 7/8-9 X 4 GR5 ZINC</v>
          </cell>
          <cell r="C15689">
            <v>2.38</v>
          </cell>
          <cell r="D15689">
            <v>3.4</v>
          </cell>
          <cell r="E15689">
            <v>1.6047199999999999</v>
          </cell>
        </row>
        <row r="15690">
          <cell r="A15690" t="str">
            <v>P316628B</v>
          </cell>
          <cell r="B15690" t="str">
            <v>SET OF 47 GASKETS FOR P316628</v>
          </cell>
          <cell r="C15690">
            <v>1820.93</v>
          </cell>
          <cell r="D15690">
            <v>2601.33</v>
          </cell>
          <cell r="E15690">
            <v>782.08</v>
          </cell>
        </row>
        <row r="15691">
          <cell r="A15691" t="str">
            <v>P316640</v>
          </cell>
          <cell r="B15691" t="str">
            <v>COUPLING HALF-GENERATOR</v>
          </cell>
          <cell r="C15691">
            <v>4754.3999999999996</v>
          </cell>
          <cell r="D15691">
            <v>6792</v>
          </cell>
          <cell r="E15691">
            <v>0</v>
          </cell>
        </row>
        <row r="15692">
          <cell r="A15692" t="str">
            <v>P316652</v>
          </cell>
          <cell r="B15692" t="str">
            <v>NP,VHP12 EXTENDER WC LIFTING</v>
          </cell>
          <cell r="C15692">
            <v>28.86</v>
          </cell>
          <cell r="D15692">
            <v>41.23</v>
          </cell>
          <cell r="E15692">
            <v>19.458400000000001</v>
          </cell>
        </row>
        <row r="15693">
          <cell r="A15693" t="str">
            <v>P316655</v>
          </cell>
          <cell r="B15693" t="str">
            <v>LABEL,WARNING GENERATOR LIFTG</v>
          </cell>
          <cell r="C15693">
            <v>6.57</v>
          </cell>
          <cell r="D15693">
            <v>9.3800000000000008</v>
          </cell>
          <cell r="E15693">
            <v>5.6783999999999999</v>
          </cell>
        </row>
        <row r="15694">
          <cell r="A15694" t="str">
            <v>P316656</v>
          </cell>
          <cell r="B15694" t="str">
            <v>LABEL, WARNING, HARMONIZED, ENGINATOR LIFTING</v>
          </cell>
          <cell r="C15694">
            <v>6.54</v>
          </cell>
          <cell r="D15694">
            <v>9.34</v>
          </cell>
          <cell r="E15694">
            <v>4.5448000000000004</v>
          </cell>
        </row>
        <row r="15695">
          <cell r="A15695" t="str">
            <v>P316664</v>
          </cell>
          <cell r="B15695" t="str">
            <v>CLAMP, BATTERY, ADD ON (+)</v>
          </cell>
          <cell r="C15695">
            <v>8.86</v>
          </cell>
          <cell r="D15695">
            <v>12.66</v>
          </cell>
          <cell r="E15695">
            <v>4.5655999999999999</v>
          </cell>
        </row>
        <row r="15696">
          <cell r="A15696" t="str">
            <v>P316665</v>
          </cell>
          <cell r="B15696" t="str">
            <v>CLAMP, BATTERY, ADD ON (-)</v>
          </cell>
          <cell r="C15696">
            <v>8.69</v>
          </cell>
          <cell r="D15696">
            <v>12.41</v>
          </cell>
          <cell r="E15696">
            <v>4.5655999999999999</v>
          </cell>
        </row>
        <row r="15697">
          <cell r="A15697" t="str">
            <v>P316667</v>
          </cell>
          <cell r="B15697" t="str">
            <v>BATTERY CABLE ASSEMBLY (+)</v>
          </cell>
          <cell r="C15697">
            <v>93.71</v>
          </cell>
          <cell r="D15697">
            <v>133.87</v>
          </cell>
          <cell r="E15697">
            <v>63.718890000000002</v>
          </cell>
        </row>
        <row r="15698">
          <cell r="A15698" t="str">
            <v>P316668</v>
          </cell>
          <cell r="B15698" t="str">
            <v>BATTERY CABLE ASSEMBLY (-)</v>
          </cell>
          <cell r="C15698">
            <v>79.739999999999995</v>
          </cell>
          <cell r="D15698">
            <v>113.91</v>
          </cell>
          <cell r="E15698">
            <v>64.788849999999996</v>
          </cell>
        </row>
        <row r="15699">
          <cell r="A15699" t="str">
            <v>P316669</v>
          </cell>
          <cell r="B15699" t="str">
            <v>CABLE ASM, BATTERY INTERCONECT</v>
          </cell>
          <cell r="C15699">
            <v>86.52</v>
          </cell>
          <cell r="D15699">
            <v>123.6</v>
          </cell>
          <cell r="E15699">
            <v>53.474379999999996</v>
          </cell>
        </row>
        <row r="15700">
          <cell r="A15700" t="str">
            <v>P316677</v>
          </cell>
          <cell r="B15700" t="str">
            <v>VALVE, GAS SOLENOID 2-1/2IN</v>
          </cell>
          <cell r="C15700">
            <v>5557.66</v>
          </cell>
          <cell r="D15700">
            <v>7939.51</v>
          </cell>
          <cell r="E15700">
            <v>3596.1327999999999</v>
          </cell>
        </row>
        <row r="15701">
          <cell r="A15701" t="str">
            <v>P316689</v>
          </cell>
          <cell r="B15701" t="str">
            <v>BRACKET, VIB. XDUCER 12/16VAT</v>
          </cell>
          <cell r="C15701">
            <v>89.45</v>
          </cell>
          <cell r="D15701">
            <v>127.78</v>
          </cell>
          <cell r="E15701">
            <v>60.32</v>
          </cell>
        </row>
        <row r="15702">
          <cell r="A15702" t="str">
            <v>P316690</v>
          </cell>
          <cell r="B15702" t="str">
            <v>GENERATOR/COUPLING ASSEMBLY</v>
          </cell>
          <cell r="C15702">
            <v>771.1</v>
          </cell>
          <cell r="D15702">
            <v>1101.56</v>
          </cell>
          <cell r="E15702">
            <v>520</v>
          </cell>
        </row>
        <row r="15703">
          <cell r="A15703" t="str">
            <v>P316692</v>
          </cell>
          <cell r="B15703" t="str">
            <v>BRACE, OLR/OLS BRACKET</v>
          </cell>
          <cell r="C15703">
            <v>60.15</v>
          </cell>
          <cell r="D15703">
            <v>85.92</v>
          </cell>
          <cell r="E15703">
            <v>40.56</v>
          </cell>
        </row>
        <row r="15704">
          <cell r="A15704" t="str">
            <v>P316708</v>
          </cell>
          <cell r="B15704" t="str">
            <v>CONNECTION, FLEX AIR START IN</v>
          </cell>
          <cell r="C15704">
            <v>76.739999999999995</v>
          </cell>
          <cell r="D15704">
            <v>109.63</v>
          </cell>
          <cell r="E15704">
            <v>51.750399999999999</v>
          </cell>
        </row>
        <row r="15705">
          <cell r="A15705" t="str">
            <v>P316709</v>
          </cell>
          <cell r="B15705" t="str">
            <v>CONN FLEX CRANKCASE VENT</v>
          </cell>
          <cell r="C15705">
            <v>226.63</v>
          </cell>
          <cell r="D15705">
            <v>323.75</v>
          </cell>
          <cell r="E15705">
            <v>157.04</v>
          </cell>
        </row>
        <row r="15706">
          <cell r="A15706" t="str">
            <v>P316711</v>
          </cell>
          <cell r="B15706" t="str">
            <v>RECIRCULATOR (OIL SEPARATOR)</v>
          </cell>
          <cell r="C15706">
            <v>327.61</v>
          </cell>
          <cell r="D15706">
            <v>468.01</v>
          </cell>
          <cell r="E15706">
            <v>220.9272</v>
          </cell>
        </row>
        <row r="15707">
          <cell r="A15707" t="str">
            <v>P316717</v>
          </cell>
          <cell r="B15707" t="str">
            <v>FLANGE, WELD NECK DN125 P16</v>
          </cell>
          <cell r="C15707">
            <v>68.92</v>
          </cell>
          <cell r="D15707">
            <v>98.45</v>
          </cell>
          <cell r="E15707">
            <v>46.477600000000002</v>
          </cell>
        </row>
        <row r="15708">
          <cell r="A15708" t="str">
            <v>P316718</v>
          </cell>
          <cell r="B15708" t="str">
            <v>FLANGE, WELD NECK DN80 PN16</v>
          </cell>
          <cell r="C15708">
            <v>57.59</v>
          </cell>
          <cell r="D15708">
            <v>82.27</v>
          </cell>
          <cell r="E15708">
            <v>38.833599999999997</v>
          </cell>
        </row>
        <row r="15709">
          <cell r="A15709" t="str">
            <v>P316738</v>
          </cell>
          <cell r="B15709" t="str">
            <v>HOSE ASM, 1.13 ID X 36.59 LG.</v>
          </cell>
          <cell r="C15709">
            <v>87.04</v>
          </cell>
          <cell r="D15709">
            <v>124.34</v>
          </cell>
          <cell r="E15709">
            <v>58.697600000000001</v>
          </cell>
        </row>
        <row r="15710">
          <cell r="A15710" t="str">
            <v>P316739</v>
          </cell>
          <cell r="B15710" t="str">
            <v>HOSE ASM, 1.13 ID X 30.59 LG.</v>
          </cell>
          <cell r="C15710">
            <v>78.95</v>
          </cell>
          <cell r="D15710">
            <v>112.78</v>
          </cell>
          <cell r="E15710">
            <v>53.2376</v>
          </cell>
        </row>
        <row r="15711">
          <cell r="A15711" t="str">
            <v>P316763</v>
          </cell>
          <cell r="B15711" t="str">
            <v>GENERATOR/COUPLING ASSEMBLY</v>
          </cell>
          <cell r="C15711">
            <v>771.1</v>
          </cell>
          <cell r="D15711">
            <v>1101.56</v>
          </cell>
          <cell r="E15711">
            <v>520</v>
          </cell>
        </row>
        <row r="15712">
          <cell r="A15712" t="str">
            <v>P316765</v>
          </cell>
          <cell r="B15712" t="str">
            <v>GAS SPRING-150 LBS.</v>
          </cell>
          <cell r="C15712">
            <v>44.94</v>
          </cell>
          <cell r="D15712">
            <v>64.2</v>
          </cell>
          <cell r="E15712">
            <v>30.305599999999998</v>
          </cell>
        </row>
        <row r="15713">
          <cell r="A15713" t="str">
            <v>P316766</v>
          </cell>
          <cell r="B15713" t="str">
            <v>GUARD, COUPLING VHP16 - LH</v>
          </cell>
          <cell r="C15713">
            <v>80.89</v>
          </cell>
          <cell r="D15713">
            <v>115.55</v>
          </cell>
          <cell r="E15713">
            <v>54.548000000000002</v>
          </cell>
        </row>
        <row r="15714">
          <cell r="A15714" t="str">
            <v>P316767</v>
          </cell>
          <cell r="B15714" t="str">
            <v>GUARD, COUPLING VHP16 RH</v>
          </cell>
          <cell r="C15714">
            <v>80.89</v>
          </cell>
          <cell r="D15714">
            <v>115.55</v>
          </cell>
          <cell r="E15714">
            <v>54.548000000000002</v>
          </cell>
        </row>
        <row r="15715">
          <cell r="A15715" t="str">
            <v>P316778</v>
          </cell>
          <cell r="B15715" t="str">
            <v>ISOLATOR,VIB. MASON SLFH3-5250</v>
          </cell>
          <cell r="C15715">
            <v>324.79000000000002</v>
          </cell>
          <cell r="D15715">
            <v>463.98</v>
          </cell>
          <cell r="E15715">
            <v>219.024</v>
          </cell>
        </row>
        <row r="15716">
          <cell r="A15716" t="str">
            <v>P316779</v>
          </cell>
          <cell r="B15716" t="str">
            <v>BRACE, JUNCTION BOX</v>
          </cell>
          <cell r="C15716">
            <v>61.69</v>
          </cell>
          <cell r="D15716">
            <v>88.12</v>
          </cell>
          <cell r="E15716">
            <v>41.6</v>
          </cell>
        </row>
        <row r="15717">
          <cell r="A15717" t="str">
            <v>P316782</v>
          </cell>
          <cell r="B15717" t="str">
            <v>GASKET, DN125 FLANGE</v>
          </cell>
          <cell r="C15717">
            <v>14.94</v>
          </cell>
          <cell r="D15717">
            <v>21.35</v>
          </cell>
          <cell r="E15717">
            <v>10.0776</v>
          </cell>
        </row>
        <row r="15718">
          <cell r="A15718" t="str">
            <v>P316783</v>
          </cell>
          <cell r="B15718" t="str">
            <v>FLANGE, WELD NECK DN40  PN16</v>
          </cell>
          <cell r="C15718">
            <v>18.63</v>
          </cell>
          <cell r="D15718">
            <v>26.62</v>
          </cell>
          <cell r="E15718">
            <v>12.5632</v>
          </cell>
        </row>
        <row r="15719">
          <cell r="A15719" t="str">
            <v>P316784</v>
          </cell>
          <cell r="B15719" t="str">
            <v>GASKET, DN40 FLANGE</v>
          </cell>
          <cell r="C15719">
            <v>25.6</v>
          </cell>
          <cell r="D15719">
            <v>36.57</v>
          </cell>
          <cell r="E15719">
            <v>17.263999999999999</v>
          </cell>
        </row>
        <row r="15720">
          <cell r="A15720" t="str">
            <v>P316786</v>
          </cell>
          <cell r="B15720" t="str">
            <v>2.5 IN TH'D MAXON GSV BODY MOD.</v>
          </cell>
          <cell r="C15720">
            <v>3107.08</v>
          </cell>
          <cell r="D15720">
            <v>4438.6899999999996</v>
          </cell>
          <cell r="E15720">
            <v>2010.4656</v>
          </cell>
        </row>
        <row r="15721">
          <cell r="A15721" t="str">
            <v>P316788</v>
          </cell>
          <cell r="B15721" t="str">
            <v>BRACKET, QUICKFILL</v>
          </cell>
          <cell r="C15721">
            <v>38.29</v>
          </cell>
          <cell r="D15721">
            <v>54.7</v>
          </cell>
          <cell r="E15721">
            <v>25.8232</v>
          </cell>
        </row>
        <row r="15722">
          <cell r="A15722" t="str">
            <v>P316789</v>
          </cell>
          <cell r="B15722" t="str">
            <v>45 DEG. LIQUID-TIGHT CONN.</v>
          </cell>
          <cell r="C15722">
            <v>8.75</v>
          </cell>
          <cell r="D15722">
            <v>12.5</v>
          </cell>
          <cell r="E15722">
            <v>5.9005400000000003</v>
          </cell>
        </row>
        <row r="15723">
          <cell r="A15723" t="str">
            <v>P316790</v>
          </cell>
          <cell r="B15723" t="str">
            <v>BRACE, TUBE</v>
          </cell>
          <cell r="C15723">
            <v>26.21</v>
          </cell>
          <cell r="D15723">
            <v>37.450000000000003</v>
          </cell>
          <cell r="E15723">
            <v>17.68</v>
          </cell>
        </row>
        <row r="15724">
          <cell r="A15724" t="str">
            <v>P316793</v>
          </cell>
          <cell r="B15724" t="str">
            <v>SPACER, VHP 0.06 (REAR)</v>
          </cell>
          <cell r="C15724">
            <v>25.66</v>
          </cell>
          <cell r="D15724">
            <v>36.659999999999997</v>
          </cell>
          <cell r="E15724">
            <v>16.2864</v>
          </cell>
        </row>
        <row r="15725">
          <cell r="A15725" t="str">
            <v>P316794</v>
          </cell>
          <cell r="B15725" t="str">
            <v>SPACER, VHP 0.06 (MIDDLE)</v>
          </cell>
          <cell r="C15725">
            <v>14</v>
          </cell>
          <cell r="D15725">
            <v>20</v>
          </cell>
          <cell r="E15725">
            <v>9.4431999999999992</v>
          </cell>
        </row>
        <row r="15726">
          <cell r="A15726" t="str">
            <v>P316795</v>
          </cell>
          <cell r="B15726" t="str">
            <v>SPACER, VHP 0.06 (FRONT)</v>
          </cell>
          <cell r="C15726">
            <v>25.54</v>
          </cell>
          <cell r="D15726">
            <v>36.49</v>
          </cell>
          <cell r="E15726">
            <v>17.367999999999999</v>
          </cell>
        </row>
        <row r="15727">
          <cell r="A15727" t="str">
            <v>P316798</v>
          </cell>
          <cell r="B15727" t="str">
            <v>ADAPTER 1-1/4 BSPP 1-1/4 NPT</v>
          </cell>
          <cell r="C15727">
            <v>89.05</v>
          </cell>
          <cell r="D15727">
            <v>127.21</v>
          </cell>
          <cell r="E15727">
            <v>60.049599999999998</v>
          </cell>
        </row>
        <row r="15728">
          <cell r="A15728" t="str">
            <v>P316801</v>
          </cell>
          <cell r="B15728" t="str">
            <v>JUNCTION BOX, 8X10X5 NEMA 4</v>
          </cell>
          <cell r="C15728">
            <v>147.29</v>
          </cell>
          <cell r="D15728">
            <v>210.41</v>
          </cell>
          <cell r="E15728">
            <v>119.98134</v>
          </cell>
        </row>
        <row r="15729">
          <cell r="A15729" t="str">
            <v>P316802</v>
          </cell>
          <cell r="B15729" t="str">
            <v>PANEL, JUNCTION BOX</v>
          </cell>
          <cell r="C15729">
            <v>30.46</v>
          </cell>
          <cell r="D15729">
            <v>43.51</v>
          </cell>
          <cell r="E15729">
            <v>20.54</v>
          </cell>
        </row>
        <row r="15730">
          <cell r="A15730" t="str">
            <v>P316804</v>
          </cell>
          <cell r="B15730" t="str">
            <v>JUNCTION BOX ASM., DC</v>
          </cell>
          <cell r="C15730">
            <v>660.87</v>
          </cell>
          <cell r="D15730">
            <v>944.1</v>
          </cell>
          <cell r="E15730">
            <v>460.08873</v>
          </cell>
        </row>
        <row r="15731">
          <cell r="A15731" t="str">
            <v>P316805</v>
          </cell>
          <cell r="B15731" t="str">
            <v>JUNCTION BOX ASM., AC</v>
          </cell>
          <cell r="C15731">
            <v>1147.3599999999999</v>
          </cell>
          <cell r="D15731">
            <v>1639.09</v>
          </cell>
          <cell r="E15731">
            <v>602.60967000000005</v>
          </cell>
        </row>
        <row r="15732">
          <cell r="A15732" t="str">
            <v>P316812</v>
          </cell>
          <cell r="B15732" t="str">
            <v>GENERATOR, LS661-03 GSH &amp; RTD</v>
          </cell>
          <cell r="C15732">
            <v>64514.32</v>
          </cell>
          <cell r="D15732">
            <v>92163.31</v>
          </cell>
          <cell r="E15732">
            <v>41744.559999999998</v>
          </cell>
        </row>
        <row r="15733">
          <cell r="A15733" t="str">
            <v>P316813</v>
          </cell>
          <cell r="B15733" t="str">
            <v>GENERATOR, LS661-03 GSH</v>
          </cell>
          <cell r="C15733">
            <v>74448.87</v>
          </cell>
          <cell r="D15733">
            <v>106355.53</v>
          </cell>
          <cell r="E15733">
            <v>40144</v>
          </cell>
        </row>
        <row r="15734">
          <cell r="A15734" t="str">
            <v>P316817</v>
          </cell>
          <cell r="B15734" t="str">
            <v>BRACE, JUNCTION BOX</v>
          </cell>
          <cell r="C15734">
            <v>19.23</v>
          </cell>
          <cell r="D15734">
            <v>27.47</v>
          </cell>
          <cell r="E15734">
            <v>12.9688</v>
          </cell>
        </row>
        <row r="15735">
          <cell r="A15735" t="str">
            <v>P316819</v>
          </cell>
          <cell r="B15735" t="str">
            <v>FLEX CONN, 1/2 NPT X 20 LG.</v>
          </cell>
          <cell r="C15735">
            <v>29.55</v>
          </cell>
          <cell r="D15735">
            <v>42.21</v>
          </cell>
          <cell r="E15735">
            <v>19.926400000000001</v>
          </cell>
        </row>
        <row r="15736">
          <cell r="A15736" t="str">
            <v>P316831</v>
          </cell>
          <cell r="B15736" t="str">
            <v>BRACE, RADIATOR TUBE</v>
          </cell>
          <cell r="C15736">
            <v>33.18</v>
          </cell>
          <cell r="D15736">
            <v>47.39</v>
          </cell>
          <cell r="E15736">
            <v>22.3704</v>
          </cell>
        </row>
        <row r="15737">
          <cell r="A15737" t="str">
            <v>P316832</v>
          </cell>
          <cell r="B15737" t="str">
            <v>CLAMP,DBL EDGE SADDLE 5 INCH</v>
          </cell>
          <cell r="C15737">
            <v>3.04</v>
          </cell>
          <cell r="D15737">
            <v>4.34</v>
          </cell>
          <cell r="E15737">
            <v>2.0488</v>
          </cell>
        </row>
        <row r="15738">
          <cell r="A15738" t="str">
            <v>P316835</v>
          </cell>
          <cell r="B15738" t="str">
            <v>BRACE, RADIATOR - LB</v>
          </cell>
          <cell r="C15738">
            <v>20.97</v>
          </cell>
          <cell r="D15738">
            <v>29.96</v>
          </cell>
          <cell r="E15738">
            <v>14.133599999999999</v>
          </cell>
        </row>
        <row r="15739">
          <cell r="A15739" t="str">
            <v>P316836</v>
          </cell>
          <cell r="B15739" t="str">
            <v>BRACKET, RADIATOR BRACE - RB</v>
          </cell>
          <cell r="C15739">
            <v>43.26</v>
          </cell>
          <cell r="D15739">
            <v>61.8</v>
          </cell>
          <cell r="E15739">
            <v>29.172000000000001</v>
          </cell>
        </row>
        <row r="15740">
          <cell r="A15740" t="str">
            <v>P316836A</v>
          </cell>
          <cell r="B15740" t="str">
            <v>BRACKET, RADIATOR BRACE - RB</v>
          </cell>
          <cell r="C15740">
            <v>131.86000000000001</v>
          </cell>
          <cell r="D15740">
            <v>188.37</v>
          </cell>
          <cell r="E15740">
            <v>88.92</v>
          </cell>
        </row>
        <row r="15741">
          <cell r="A15741" t="str">
            <v>P316837</v>
          </cell>
          <cell r="B15741" t="str">
            <v>BRACKET, RADIATOR BRACE-LB</v>
          </cell>
          <cell r="C15741">
            <v>54.96</v>
          </cell>
          <cell r="D15741">
            <v>78.52</v>
          </cell>
          <cell r="E15741">
            <v>37.065600000000003</v>
          </cell>
        </row>
        <row r="15742">
          <cell r="A15742" t="str">
            <v>P316838</v>
          </cell>
          <cell r="B15742" t="str">
            <v>BRACE, RADIATOR - RB</v>
          </cell>
          <cell r="C15742">
            <v>33.31</v>
          </cell>
          <cell r="D15742">
            <v>47.59</v>
          </cell>
          <cell r="E15742">
            <v>22.463999999999999</v>
          </cell>
        </row>
        <row r="15743">
          <cell r="A15743" t="str">
            <v>P316838A</v>
          </cell>
          <cell r="B15743" t="str">
            <v>BRACE, RADIATOR - RB</v>
          </cell>
          <cell r="C15743">
            <v>101.01</v>
          </cell>
          <cell r="D15743">
            <v>144.31</v>
          </cell>
          <cell r="E15743">
            <v>68.12</v>
          </cell>
        </row>
        <row r="15744">
          <cell r="A15744" t="str">
            <v>P316839</v>
          </cell>
          <cell r="B15744" t="str">
            <v>BRKT, AUX WATER INLET SUPPORT</v>
          </cell>
          <cell r="C15744">
            <v>18.399999999999999</v>
          </cell>
          <cell r="D15744">
            <v>26.29</v>
          </cell>
          <cell r="E15744">
            <v>12.4072</v>
          </cell>
        </row>
        <row r="15745">
          <cell r="A15745" t="str">
            <v>P316857</v>
          </cell>
          <cell r="B15745" t="str">
            <v>ISOLATOR MASON SLFH2-3500</v>
          </cell>
          <cell r="C15745">
            <v>247.67</v>
          </cell>
          <cell r="D15745">
            <v>353.82</v>
          </cell>
          <cell r="E15745">
            <v>179.08799999999999</v>
          </cell>
        </row>
        <row r="15746">
          <cell r="A15746" t="str">
            <v>P316870</v>
          </cell>
          <cell r="B15746" t="str">
            <v>GENERATOR SPACE HEATER KIT</v>
          </cell>
          <cell r="C15746">
            <v>539.77</v>
          </cell>
          <cell r="D15746">
            <v>771.1</v>
          </cell>
          <cell r="E15746">
            <v>364</v>
          </cell>
        </row>
        <row r="15747">
          <cell r="A15747" t="str">
            <v>P316871</v>
          </cell>
          <cell r="B15747" t="str">
            <v>TUBE, OIL LEVEL SWITCH VENT</v>
          </cell>
          <cell r="C15747">
            <v>21.62</v>
          </cell>
          <cell r="D15747">
            <v>30.88</v>
          </cell>
          <cell r="E15747">
            <v>22.192920000000001</v>
          </cell>
        </row>
        <row r="15748">
          <cell r="A15748" t="str">
            <v>P316874</v>
          </cell>
          <cell r="B15748" t="str">
            <v>BOLT-ON PRELUBE/PREHEAT WING</v>
          </cell>
          <cell r="C15748">
            <v>131.09</v>
          </cell>
          <cell r="D15748">
            <v>187.27</v>
          </cell>
          <cell r="E15748">
            <v>88.4</v>
          </cell>
        </row>
        <row r="15749">
          <cell r="A15749" t="str">
            <v>P316880</v>
          </cell>
          <cell r="B15749" t="str">
            <v>VIB.ISOLATOR MASON SLFH 3-7155</v>
          </cell>
          <cell r="C15749">
            <v>636.72</v>
          </cell>
          <cell r="D15749">
            <v>909.6</v>
          </cell>
          <cell r="E15749">
            <v>275.02800000000002</v>
          </cell>
        </row>
        <row r="15750">
          <cell r="A15750" t="str">
            <v>P316884</v>
          </cell>
          <cell r="B15750" t="str">
            <v>NAMEPLATE, LIFT VGF ENGINATOR</v>
          </cell>
          <cell r="C15750">
            <v>27.22</v>
          </cell>
          <cell r="D15750">
            <v>38.880000000000003</v>
          </cell>
          <cell r="E15750">
            <v>18.356000000000002</v>
          </cell>
        </row>
        <row r="15751">
          <cell r="A15751" t="str">
            <v>P316901</v>
          </cell>
          <cell r="B15751" t="str">
            <v>GENERATOR MTG53 450KW 380VAC</v>
          </cell>
          <cell r="C15751">
            <v>21820.799999999999</v>
          </cell>
          <cell r="D15751">
            <v>31172.57</v>
          </cell>
          <cell r="E15751">
            <v>9659.52</v>
          </cell>
        </row>
        <row r="15752">
          <cell r="A15752" t="str">
            <v>P316903</v>
          </cell>
          <cell r="B15752" t="str">
            <v>SUPPORT, PRELUBE PUMP</v>
          </cell>
          <cell r="C15752">
            <v>57.34</v>
          </cell>
          <cell r="D15752">
            <v>81.92</v>
          </cell>
          <cell r="E15752">
            <v>38.667200000000001</v>
          </cell>
        </row>
        <row r="15753">
          <cell r="A15753" t="str">
            <v>P316912</v>
          </cell>
          <cell r="B15753" t="str">
            <v>GENERATOR/COUPLING HUB ASM.</v>
          </cell>
          <cell r="C15753">
            <v>771.1</v>
          </cell>
          <cell r="D15753">
            <v>1101.56</v>
          </cell>
          <cell r="E15753">
            <v>520</v>
          </cell>
        </row>
        <row r="15754">
          <cell r="A15754" t="str">
            <v>P316913</v>
          </cell>
          <cell r="B15754" t="str">
            <v>GENERATOR/COUPLING HUB ASM.</v>
          </cell>
          <cell r="C15754">
            <v>771.1</v>
          </cell>
          <cell r="D15754">
            <v>1101.56</v>
          </cell>
          <cell r="E15754">
            <v>520</v>
          </cell>
        </row>
        <row r="15755">
          <cell r="A15755" t="str">
            <v>P316933</v>
          </cell>
          <cell r="B15755" t="str">
            <v>GENERATOR/COUPLING ASSEMBLY</v>
          </cell>
          <cell r="C15755">
            <v>771.1</v>
          </cell>
          <cell r="D15755">
            <v>1101.56</v>
          </cell>
          <cell r="E15755">
            <v>520</v>
          </cell>
        </row>
        <row r="15756">
          <cell r="A15756" t="str">
            <v>P316937</v>
          </cell>
          <cell r="B15756" t="str">
            <v>GENERATOR, MTG866 4160V 2 BRG</v>
          </cell>
          <cell r="C15756">
            <v>141281.38</v>
          </cell>
          <cell r="D15756">
            <v>201830.55</v>
          </cell>
          <cell r="E15756">
            <v>87336.08</v>
          </cell>
        </row>
        <row r="15757">
          <cell r="A15757" t="str">
            <v>P316942</v>
          </cell>
          <cell r="B15757" t="str">
            <v>JACKSCREW BLOCK</v>
          </cell>
          <cell r="C15757">
            <v>20.09</v>
          </cell>
          <cell r="D15757">
            <v>28.71</v>
          </cell>
          <cell r="E15757">
            <v>13.5512</v>
          </cell>
        </row>
        <row r="15758">
          <cell r="A15758" t="str">
            <v>P316944</v>
          </cell>
          <cell r="B15758" t="str">
            <v>TUBE, FLOWMETER TO REGULATOR</v>
          </cell>
          <cell r="C15758">
            <v>24.4</v>
          </cell>
          <cell r="D15758">
            <v>34.85</v>
          </cell>
          <cell r="E15758">
            <v>25.586760000000002</v>
          </cell>
        </row>
        <row r="15759">
          <cell r="A15759" t="str">
            <v>P316945</v>
          </cell>
          <cell r="B15759" t="str">
            <v>FLEX CONN, 1/2 IN NPT X 14.00 LG</v>
          </cell>
          <cell r="C15759">
            <v>26.67</v>
          </cell>
          <cell r="D15759">
            <v>38.1</v>
          </cell>
          <cell r="E15759">
            <v>17.992000000000001</v>
          </cell>
        </row>
        <row r="15760">
          <cell r="A15760" t="str">
            <v>P316946</v>
          </cell>
          <cell r="B15760" t="str">
            <v>TUBE, QUICKFILL VALVE TO REG.</v>
          </cell>
          <cell r="C15760">
            <v>23.69</v>
          </cell>
          <cell r="D15760">
            <v>33.840000000000003</v>
          </cell>
          <cell r="E15760">
            <v>25.116540000000001</v>
          </cell>
        </row>
        <row r="15761">
          <cell r="A15761" t="str">
            <v>P316948</v>
          </cell>
          <cell r="B15761" t="str">
            <v>CABLE, GROUND #6</v>
          </cell>
          <cell r="C15761">
            <v>7.31</v>
          </cell>
          <cell r="D15761">
            <v>10.44</v>
          </cell>
          <cell r="E15761">
            <v>4.9295999999999998</v>
          </cell>
        </row>
        <row r="15762">
          <cell r="A15762" t="str">
            <v>P316949</v>
          </cell>
          <cell r="B15762" t="str">
            <v>CABLE, GROUND #10</v>
          </cell>
          <cell r="C15762">
            <v>7.86</v>
          </cell>
          <cell r="D15762">
            <v>11.23</v>
          </cell>
          <cell r="E15762">
            <v>5.3040000000000003</v>
          </cell>
        </row>
        <row r="15763">
          <cell r="A15763" t="str">
            <v>P316951</v>
          </cell>
          <cell r="B15763" t="str">
            <v>DC JUNCT BOX 16X12X4 ELE START</v>
          </cell>
          <cell r="C15763">
            <v>248.33</v>
          </cell>
          <cell r="D15763">
            <v>354.75</v>
          </cell>
          <cell r="E15763">
            <v>253.82432</v>
          </cell>
        </row>
        <row r="15764">
          <cell r="A15764" t="str">
            <v>P316968</v>
          </cell>
          <cell r="B15764" t="str">
            <v>CABLE, GRD #6</v>
          </cell>
          <cell r="C15764">
            <v>7.4</v>
          </cell>
          <cell r="D15764">
            <v>10.58</v>
          </cell>
          <cell r="E15764">
            <v>4.992</v>
          </cell>
        </row>
        <row r="15765">
          <cell r="A15765" t="str">
            <v>P316969</v>
          </cell>
          <cell r="B15765" t="str">
            <v>CABLE, GRD #6</v>
          </cell>
          <cell r="C15765">
            <v>8.25</v>
          </cell>
          <cell r="D15765">
            <v>11.79</v>
          </cell>
          <cell r="E15765">
            <v>5.5640000000000001</v>
          </cell>
        </row>
        <row r="15766">
          <cell r="A15766" t="str">
            <v>P316972</v>
          </cell>
          <cell r="B15766" t="str">
            <v>BRACKET, WLS HARNESS BULKHEAD</v>
          </cell>
          <cell r="C15766">
            <v>38.56</v>
          </cell>
          <cell r="D15766">
            <v>55.08</v>
          </cell>
          <cell r="E15766">
            <v>67.412800000000004</v>
          </cell>
        </row>
        <row r="15767">
          <cell r="A15767" t="str">
            <v>P316980</v>
          </cell>
          <cell r="B15767" t="str">
            <v>BRACE, RADIATOR TUBE</v>
          </cell>
          <cell r="C15767">
            <v>49.35</v>
          </cell>
          <cell r="D15767">
            <v>70.5</v>
          </cell>
          <cell r="E15767">
            <v>33.28</v>
          </cell>
        </row>
        <row r="15768">
          <cell r="A15768" t="str">
            <v>P316989</v>
          </cell>
          <cell r="B15768" t="str">
            <v>THERMOSTATIC VALVE, 4 IN, 210F</v>
          </cell>
          <cell r="C15768">
            <v>5104.8</v>
          </cell>
          <cell r="D15768">
            <v>7292.57</v>
          </cell>
          <cell r="E15768">
            <v>1150.1672000000001</v>
          </cell>
        </row>
        <row r="15769">
          <cell r="A15769" t="str">
            <v>P316990</v>
          </cell>
          <cell r="B15769" t="str">
            <v>TUBE, OIL LEVEL SWITCH VENT</v>
          </cell>
          <cell r="C15769">
            <v>4.43</v>
          </cell>
          <cell r="D15769">
            <v>6.33</v>
          </cell>
          <cell r="E15769">
            <v>2.9844200000000001</v>
          </cell>
        </row>
        <row r="15770">
          <cell r="A15770" t="str">
            <v>P316995</v>
          </cell>
          <cell r="B15770" t="str">
            <v>SUPPORT BRACKE,OIL TUBE</v>
          </cell>
          <cell r="C15770">
            <v>8.48</v>
          </cell>
          <cell r="D15770">
            <v>12.12</v>
          </cell>
          <cell r="E15770">
            <v>5.72</v>
          </cell>
        </row>
        <row r="15771">
          <cell r="A15771" t="str">
            <v>P316996</v>
          </cell>
          <cell r="B15771" t="str">
            <v>TUBE, OIL LEVEL SUPPLY</v>
          </cell>
          <cell r="C15771">
            <v>20.77</v>
          </cell>
          <cell r="D15771">
            <v>29.67</v>
          </cell>
          <cell r="E15771">
            <v>20.144500000000001</v>
          </cell>
        </row>
        <row r="15772">
          <cell r="A15772" t="str">
            <v>P316997</v>
          </cell>
          <cell r="B15772" t="str">
            <v>SUPPORT, CLIP</v>
          </cell>
          <cell r="C15772">
            <v>4.41</v>
          </cell>
          <cell r="D15772">
            <v>6.3</v>
          </cell>
          <cell r="E15772">
            <v>2.9744000000000002</v>
          </cell>
        </row>
        <row r="15773">
          <cell r="A15773" t="str">
            <v>P317000</v>
          </cell>
          <cell r="B15773" t="str">
            <v>STLSS CORR FLEX TUBE</v>
          </cell>
          <cell r="C15773">
            <v>35.47</v>
          </cell>
          <cell r="D15773">
            <v>50.67</v>
          </cell>
          <cell r="E15773">
            <v>23.92</v>
          </cell>
        </row>
        <row r="15774">
          <cell r="A15774" t="str">
            <v>P317002</v>
          </cell>
          <cell r="B15774" t="str">
            <v>BRACKET, CLIP SUPPORT</v>
          </cell>
          <cell r="C15774">
            <v>100.24</v>
          </cell>
          <cell r="D15774">
            <v>143.19999999999999</v>
          </cell>
          <cell r="E15774">
            <v>67.599999999999994</v>
          </cell>
        </row>
        <row r="15775">
          <cell r="A15775" t="str">
            <v>P317006</v>
          </cell>
          <cell r="B15775" t="str">
            <v>GENERATOR - COUPLING ASM</v>
          </cell>
          <cell r="C15775">
            <v>771.1</v>
          </cell>
          <cell r="D15775">
            <v>1101.56</v>
          </cell>
          <cell r="E15775">
            <v>520</v>
          </cell>
        </row>
        <row r="15776">
          <cell r="A15776" t="str">
            <v>P317009</v>
          </cell>
          <cell r="B15776" t="str">
            <v>BRACKET, TUBE SUPPORT</v>
          </cell>
          <cell r="C15776">
            <v>115.67</v>
          </cell>
          <cell r="D15776">
            <v>165.24</v>
          </cell>
          <cell r="E15776">
            <v>78</v>
          </cell>
        </row>
        <row r="15777">
          <cell r="A15777" t="str">
            <v>P317010</v>
          </cell>
          <cell r="B15777" t="str">
            <v>TUBE, OIL RELIEF - CENTER</v>
          </cell>
          <cell r="C15777">
            <v>60.9</v>
          </cell>
          <cell r="D15777">
            <v>87</v>
          </cell>
          <cell r="E15777">
            <v>64.486149999999995</v>
          </cell>
        </row>
        <row r="15778">
          <cell r="A15778" t="str">
            <v>P317011</v>
          </cell>
          <cell r="B15778" t="str">
            <v>TUBE, OIL RELIEF - FRONT</v>
          </cell>
          <cell r="C15778">
            <v>74.930000000000007</v>
          </cell>
          <cell r="D15778">
            <v>107.04</v>
          </cell>
          <cell r="E15778">
            <v>78.694869999999995</v>
          </cell>
        </row>
        <row r="15779">
          <cell r="A15779" t="str">
            <v>P317012</v>
          </cell>
          <cell r="B15779" t="str">
            <v>BRACKET, TUBE SUPPORT</v>
          </cell>
          <cell r="C15779">
            <v>115.67</v>
          </cell>
          <cell r="D15779">
            <v>165.24</v>
          </cell>
          <cell r="E15779">
            <v>78</v>
          </cell>
        </row>
        <row r="15780">
          <cell r="A15780" t="str">
            <v>P317013</v>
          </cell>
          <cell r="B15780" t="str">
            <v>SPACER, OIL COOLER</v>
          </cell>
          <cell r="C15780">
            <v>77.11</v>
          </cell>
          <cell r="D15780">
            <v>110.16</v>
          </cell>
          <cell r="E15780">
            <v>52</v>
          </cell>
        </row>
        <row r="15781">
          <cell r="A15781" t="str">
            <v>P317016</v>
          </cell>
          <cell r="B15781" t="str">
            <v>BRACE, JUNCTION BOX</v>
          </cell>
          <cell r="C15781">
            <v>92.53</v>
          </cell>
          <cell r="D15781">
            <v>132.19</v>
          </cell>
          <cell r="E15781">
            <v>62.4</v>
          </cell>
        </row>
        <row r="15782">
          <cell r="A15782" t="str">
            <v>P317022</v>
          </cell>
          <cell r="B15782" t="str">
            <v>CONN. ULTRAFLEX 1.5 NPT X 16 IN</v>
          </cell>
          <cell r="C15782">
            <v>102.4</v>
          </cell>
          <cell r="D15782">
            <v>146.29</v>
          </cell>
          <cell r="E15782">
            <v>69.055999999999997</v>
          </cell>
        </row>
        <row r="15783">
          <cell r="A15783" t="str">
            <v>P317040</v>
          </cell>
          <cell r="B15783" t="str">
            <v>CONN. FLEX 4 IN-125/150X22 ULTRA</v>
          </cell>
          <cell r="C15783">
            <v>243.94</v>
          </cell>
          <cell r="D15783">
            <v>348.49</v>
          </cell>
          <cell r="E15783">
            <v>164.50720000000001</v>
          </cell>
        </row>
        <row r="15784">
          <cell r="A15784" t="str">
            <v>P317043</v>
          </cell>
          <cell r="B15784" t="str">
            <v>BRACE, CPLG GUARD GEN TOP&amp;BOT</v>
          </cell>
          <cell r="C15784">
            <v>41.02</v>
          </cell>
          <cell r="D15784">
            <v>58.6</v>
          </cell>
          <cell r="E15784">
            <v>27.665769999999998</v>
          </cell>
        </row>
        <row r="15785">
          <cell r="A15785" t="str">
            <v>P317044</v>
          </cell>
          <cell r="B15785" t="str">
            <v>BRACE, CPLG GUARD ENG BOTTOM</v>
          </cell>
          <cell r="C15785">
            <v>35.46</v>
          </cell>
          <cell r="D15785">
            <v>50.66</v>
          </cell>
          <cell r="E15785">
            <v>23.915839999999999</v>
          </cell>
        </row>
        <row r="15786">
          <cell r="A15786" t="str">
            <v>P317045</v>
          </cell>
          <cell r="B15786" t="str">
            <v>BRACE, CPLG GUARD ENG TOP</v>
          </cell>
          <cell r="C15786">
            <v>37.71</v>
          </cell>
          <cell r="D15786">
            <v>53.87</v>
          </cell>
          <cell r="E15786">
            <v>25.428000000000001</v>
          </cell>
        </row>
        <row r="15787">
          <cell r="A15787" t="str">
            <v>P317050</v>
          </cell>
          <cell r="B15787" t="str">
            <v>DC J-BOX 16X12X4 AIR START</v>
          </cell>
          <cell r="C15787">
            <v>248.33</v>
          </cell>
          <cell r="D15787">
            <v>354.75</v>
          </cell>
          <cell r="E15787">
            <v>253.82432</v>
          </cell>
        </row>
        <row r="15788">
          <cell r="A15788" t="str">
            <v>P317051</v>
          </cell>
          <cell r="B15788" t="str">
            <v>DC JUNCT. BOX ASM (AIR START)</v>
          </cell>
          <cell r="C15788">
            <v>704.91</v>
          </cell>
          <cell r="D15788">
            <v>1007.01</v>
          </cell>
          <cell r="E15788">
            <v>672.06123000000002</v>
          </cell>
        </row>
        <row r="15789">
          <cell r="A15789" t="str">
            <v>P317077</v>
          </cell>
          <cell r="B15789" t="str">
            <v>BRACKET, JUNCTION BOX</v>
          </cell>
          <cell r="C15789">
            <v>169.64</v>
          </cell>
          <cell r="D15789">
            <v>242.35</v>
          </cell>
          <cell r="E15789">
            <v>114.4</v>
          </cell>
        </row>
        <row r="15790">
          <cell r="A15790" t="str">
            <v>P317085</v>
          </cell>
          <cell r="B15790" t="str">
            <v>SILENCER 10 IN RESIDENTIAL</v>
          </cell>
          <cell r="C15790">
            <v>1530.4</v>
          </cell>
          <cell r="D15790">
            <v>2186.29</v>
          </cell>
          <cell r="E15790">
            <v>669.55200000000002</v>
          </cell>
        </row>
        <row r="15791">
          <cell r="A15791" t="str">
            <v>P317103</v>
          </cell>
          <cell r="B15791" t="str">
            <v>REPLACEMENT PUMP</v>
          </cell>
          <cell r="C15791">
            <v>1070.3800000000001</v>
          </cell>
          <cell r="D15791">
            <v>1529.11</v>
          </cell>
          <cell r="E15791">
            <v>0</v>
          </cell>
        </row>
        <row r="15792">
          <cell r="A15792" t="str">
            <v>P317172</v>
          </cell>
          <cell r="B15792" t="str">
            <v>DCB 845.5 RUBBER ELEMENT SM70</v>
          </cell>
          <cell r="C15792">
            <v>150.13999999999999</v>
          </cell>
          <cell r="D15792">
            <v>214.49</v>
          </cell>
          <cell r="E15792">
            <v>0</v>
          </cell>
        </row>
        <row r="15793">
          <cell r="A15793" t="str">
            <v>P317210</v>
          </cell>
          <cell r="B15793" t="str">
            <v>BRKT, SW. MTG.(SINGLE CONTACT)</v>
          </cell>
          <cell r="C15793">
            <v>30.85</v>
          </cell>
          <cell r="D15793">
            <v>44.07</v>
          </cell>
          <cell r="E15793">
            <v>20.8</v>
          </cell>
        </row>
        <row r="15794">
          <cell r="A15794" t="str">
            <v>P317331</v>
          </cell>
          <cell r="B15794" t="str">
            <v>SEAL KIT</v>
          </cell>
          <cell r="C15794">
            <v>120.9</v>
          </cell>
          <cell r="D15794">
            <v>172.72</v>
          </cell>
          <cell r="E15794">
            <v>81.536000000000001</v>
          </cell>
        </row>
        <row r="15795">
          <cell r="A15795" t="str">
            <v>P317349</v>
          </cell>
          <cell r="B15795" t="str">
            <v>"Belt 5VX x 137.4"""</v>
          </cell>
          <cell r="C15795">
            <v>95.84</v>
          </cell>
          <cell r="D15795">
            <v>136.91</v>
          </cell>
          <cell r="E15795">
            <v>49.3688</v>
          </cell>
        </row>
        <row r="15796">
          <cell r="A15796" t="str">
            <v>P317372</v>
          </cell>
          <cell r="B15796" t="str">
            <v>Generator MTG48 - 600A CB &amp; CT's</v>
          </cell>
          <cell r="C15796">
            <v>19993.63</v>
          </cell>
          <cell r="D15796">
            <v>28562.33</v>
          </cell>
          <cell r="E15796">
            <v>20675.2</v>
          </cell>
        </row>
        <row r="15797">
          <cell r="A15797" t="str">
            <v>P317384</v>
          </cell>
          <cell r="B15797" t="str">
            <v>BRACKET, CONNECTOR MOUNTING</v>
          </cell>
          <cell r="C15797">
            <v>1.37</v>
          </cell>
          <cell r="D15797">
            <v>1.96</v>
          </cell>
          <cell r="E15797">
            <v>0.92559999999999998</v>
          </cell>
        </row>
        <row r="15798">
          <cell r="A15798" t="str">
            <v>P317385</v>
          </cell>
          <cell r="B15798" t="str">
            <v>TRANSDUCER, PRESSURE</v>
          </cell>
          <cell r="C15798">
            <v>259.08999999999997</v>
          </cell>
          <cell r="D15798">
            <v>370.13</v>
          </cell>
          <cell r="E15798">
            <v>145.6</v>
          </cell>
        </row>
        <row r="15799">
          <cell r="A15799" t="str">
            <v>P317386</v>
          </cell>
          <cell r="B15799" t="str">
            <v>DETECTOR, RESISTANCE TEMP. (RTD)</v>
          </cell>
          <cell r="C15799">
            <v>121.83</v>
          </cell>
          <cell r="D15799">
            <v>174.04</v>
          </cell>
          <cell r="E15799">
            <v>82.16</v>
          </cell>
        </row>
        <row r="15800">
          <cell r="A15800" t="str">
            <v>P317387</v>
          </cell>
          <cell r="B15800" t="str">
            <v>FITTING, COMPRESSION TEMP. SENSOR</v>
          </cell>
          <cell r="C15800">
            <v>11.37</v>
          </cell>
          <cell r="D15800">
            <v>16.239999999999998</v>
          </cell>
          <cell r="E15800">
            <v>7.6647999999999996</v>
          </cell>
        </row>
        <row r="15801">
          <cell r="A15801" t="str">
            <v>P317519</v>
          </cell>
          <cell r="B15801" t="str">
            <v>"Belt 5VX - 93.0"""</v>
          </cell>
          <cell r="C15801">
            <v>48.03</v>
          </cell>
          <cell r="D15801">
            <v>68.62</v>
          </cell>
          <cell r="E15801">
            <v>31.824000000000002</v>
          </cell>
        </row>
        <row r="15802">
          <cell r="A15802" t="str">
            <v>P317548</v>
          </cell>
          <cell r="B15802" t="str">
            <v>DRIP COVER KIT IP23</v>
          </cell>
          <cell r="C15802">
            <v>107.95</v>
          </cell>
          <cell r="D15802">
            <v>154.21</v>
          </cell>
          <cell r="E15802">
            <v>72.8</v>
          </cell>
        </row>
        <row r="15803">
          <cell r="A15803" t="str">
            <v>P317590</v>
          </cell>
          <cell r="B15803" t="str">
            <v>Motor, Elect. 115-208/230 50-60 hz 1ph</v>
          </cell>
          <cell r="C15803">
            <v>1816.97</v>
          </cell>
          <cell r="D15803">
            <v>2595.67</v>
          </cell>
          <cell r="E15803">
            <v>763.77599999999995</v>
          </cell>
        </row>
        <row r="15804">
          <cell r="A15804" t="str">
            <v>P317621</v>
          </cell>
          <cell r="B15804" t="str">
            <v>BELT, 5VX1500 150.0 IN</v>
          </cell>
          <cell r="C15804">
            <v>78.459999999999994</v>
          </cell>
          <cell r="D15804">
            <v>112.08</v>
          </cell>
          <cell r="E15804">
            <v>55.806399999999996</v>
          </cell>
        </row>
        <row r="15805">
          <cell r="A15805" t="str">
            <v>P317666</v>
          </cell>
          <cell r="B15805" t="str">
            <v>PRESS XDUCER PXT-K-100 4-20mA</v>
          </cell>
          <cell r="C15805">
            <v>673.6</v>
          </cell>
          <cell r="D15805">
            <v>962.29</v>
          </cell>
          <cell r="E15805">
            <v>246.792</v>
          </cell>
        </row>
        <row r="15806">
          <cell r="A15806" t="str">
            <v>P317667</v>
          </cell>
          <cell r="B15806" t="str">
            <v>PRESS XDUCER PXT-K-60 4-20mA</v>
          </cell>
          <cell r="C15806">
            <v>822.12</v>
          </cell>
          <cell r="D15806">
            <v>1174.46</v>
          </cell>
          <cell r="E15806">
            <v>246.792</v>
          </cell>
        </row>
        <row r="15807">
          <cell r="A15807" t="str">
            <v>P317668</v>
          </cell>
          <cell r="B15807" t="str">
            <v>PRESS XDUCER PXT-K-30V30WC 4-20mA</v>
          </cell>
          <cell r="C15807">
            <v>356.24</v>
          </cell>
          <cell r="D15807">
            <v>508.92</v>
          </cell>
          <cell r="E15807">
            <v>240.24</v>
          </cell>
        </row>
        <row r="15808">
          <cell r="A15808" t="str">
            <v>P317669</v>
          </cell>
          <cell r="B15808" t="str">
            <v>PRESS XDUCER PXT-K-30V30 4-20mA</v>
          </cell>
          <cell r="C15808">
            <v>668</v>
          </cell>
          <cell r="D15808">
            <v>954.29</v>
          </cell>
          <cell r="E15808">
            <v>246.792</v>
          </cell>
        </row>
        <row r="15809">
          <cell r="A15809" t="str">
            <v>P317670</v>
          </cell>
          <cell r="B15809" t="str">
            <v>PRESS XDUCER PXT-K-200 4-20mA</v>
          </cell>
          <cell r="C15809">
            <v>356.24</v>
          </cell>
          <cell r="D15809">
            <v>508.92</v>
          </cell>
          <cell r="E15809">
            <v>240.24</v>
          </cell>
        </row>
        <row r="15810">
          <cell r="A15810" t="str">
            <v>P317671</v>
          </cell>
          <cell r="B15810" t="str">
            <v>PRESS XDUCER PXT-K-15 4-20mA</v>
          </cell>
          <cell r="C15810">
            <v>356.24</v>
          </cell>
          <cell r="D15810">
            <v>508.92</v>
          </cell>
          <cell r="E15810">
            <v>246.792</v>
          </cell>
        </row>
        <row r="15811">
          <cell r="A15811" t="str">
            <v>P317672</v>
          </cell>
          <cell r="B15811" t="str">
            <v>PRESS XDUCER PXT-K-300 4-20mA</v>
          </cell>
          <cell r="C15811">
            <v>356.24</v>
          </cell>
          <cell r="D15811">
            <v>508.92</v>
          </cell>
          <cell r="E15811">
            <v>240.24</v>
          </cell>
        </row>
        <row r="15812">
          <cell r="A15812" t="str">
            <v>P317676</v>
          </cell>
          <cell r="B15812" t="str">
            <v>NIPPLE, HEX, 0.25NPT-0.25NPT</v>
          </cell>
          <cell r="C15812">
            <v>28.8</v>
          </cell>
          <cell r="D15812">
            <v>41.14</v>
          </cell>
          <cell r="E15812">
            <v>13.832000000000001</v>
          </cell>
        </row>
        <row r="15813">
          <cell r="A15813" t="str">
            <v>P317715</v>
          </cell>
          <cell r="B15813" t="str">
            <v>VIBRATION ISOLATOR 12V275 SPRING MOUNT</v>
          </cell>
          <cell r="C15813">
            <v>1085.1400000000001</v>
          </cell>
          <cell r="D15813">
            <v>1550.19</v>
          </cell>
          <cell r="E15813">
            <v>670.8</v>
          </cell>
        </row>
        <row r="15814">
          <cell r="A15814" t="str">
            <v>P317724</v>
          </cell>
          <cell r="B15814" t="str">
            <v>STARTER, 24VDC ELECTRIC EXPL PROOF</v>
          </cell>
          <cell r="C15814">
            <v>11891.2</v>
          </cell>
          <cell r="D15814">
            <v>16987.43</v>
          </cell>
          <cell r="E15814">
            <v>5671.12</v>
          </cell>
        </row>
        <row r="15815">
          <cell r="A15815" t="str">
            <v>P317745</v>
          </cell>
          <cell r="B15815" t="str">
            <v>CABLE, GROUND, 6 GAUGE</v>
          </cell>
          <cell r="C15815">
            <v>26.87</v>
          </cell>
          <cell r="D15815">
            <v>38.380000000000003</v>
          </cell>
          <cell r="E15815">
            <v>16.608799999999999</v>
          </cell>
        </row>
        <row r="15816">
          <cell r="A15816" t="str">
            <v>P317747A</v>
          </cell>
          <cell r="B15816" t="str">
            <v>SHEAVE &amp; BUSHING 5V&amp;QD 18.7 OD, 5 GROOVE, 2.4375 BORE</v>
          </cell>
          <cell r="C15816">
            <v>1049.78</v>
          </cell>
          <cell r="D15816">
            <v>1499.68</v>
          </cell>
          <cell r="E15816">
            <v>445.02640000000002</v>
          </cell>
        </row>
        <row r="15817">
          <cell r="A15817" t="str">
            <v>P317748</v>
          </cell>
          <cell r="B15817" t="str">
            <v>BUSHING, F 2.7/16</v>
          </cell>
          <cell r="C15817">
            <v>137.28</v>
          </cell>
          <cell r="D15817">
            <v>196.12</v>
          </cell>
          <cell r="E15817">
            <v>101.8368</v>
          </cell>
        </row>
        <row r="15818">
          <cell r="A15818" t="str">
            <v>P317749</v>
          </cell>
          <cell r="B15818" t="str">
            <v>SHEAVE, QD5/5V14.00</v>
          </cell>
          <cell r="C15818">
            <v>405.24</v>
          </cell>
          <cell r="D15818">
            <v>578.91</v>
          </cell>
          <cell r="E15818">
            <v>341.59840000000003</v>
          </cell>
        </row>
        <row r="15819">
          <cell r="A15819" t="str">
            <v>P317749A</v>
          </cell>
          <cell r="B15819" t="str">
            <v>SHEAVE &amp; BUSHING5V&amp;QD 14.0 OD, 5 GROOVE, 2.1875 BORE</v>
          </cell>
          <cell r="C15819">
            <v>866.85</v>
          </cell>
          <cell r="D15819">
            <v>1238.3499999999999</v>
          </cell>
          <cell r="E15819">
            <v>477.55399999999997</v>
          </cell>
        </row>
        <row r="15820">
          <cell r="A15820" t="str">
            <v>P317750</v>
          </cell>
          <cell r="B15820" t="str">
            <v>BUSHING, E 2.3/16</v>
          </cell>
          <cell r="C15820">
            <v>91.92</v>
          </cell>
          <cell r="D15820">
            <v>131.32</v>
          </cell>
          <cell r="E15820">
            <v>56.825600000000001</v>
          </cell>
        </row>
        <row r="15821">
          <cell r="A15821" t="str">
            <v>P317758</v>
          </cell>
          <cell r="B15821" t="str">
            <v>SHEAVE, QD 5X5V 21.2 OD</v>
          </cell>
          <cell r="C15821">
            <v>631.41</v>
          </cell>
          <cell r="D15821">
            <v>902.02</v>
          </cell>
          <cell r="E15821">
            <v>532.26160000000004</v>
          </cell>
        </row>
        <row r="15822">
          <cell r="A15822" t="str">
            <v>P317760</v>
          </cell>
          <cell r="B15822" t="str">
            <v>SHEAVE, QD 5X5V 16.0 OD</v>
          </cell>
          <cell r="C15822">
            <v>496</v>
          </cell>
          <cell r="D15822">
            <v>708.57</v>
          </cell>
          <cell r="E15822">
            <v>401.18</v>
          </cell>
        </row>
        <row r="15823">
          <cell r="A15823" t="str">
            <v>P317761</v>
          </cell>
          <cell r="B15823" t="str">
            <v>BUSHING, QD-E 2.44 BORE, 0.63 X 0.31 STD KEY</v>
          </cell>
          <cell r="C15823">
            <v>79.83</v>
          </cell>
          <cell r="D15823">
            <v>114.05</v>
          </cell>
          <cell r="E15823">
            <v>56.825600000000001</v>
          </cell>
        </row>
        <row r="15824">
          <cell r="A15824" t="str">
            <v>P317763</v>
          </cell>
          <cell r="B15824" t="str">
            <v>BELT SET, 5/5VP1600 160.0 IN, 5 STRAND POWERBAND</v>
          </cell>
          <cell r="C15824">
            <v>762.47</v>
          </cell>
          <cell r="D15824">
            <v>1089.24</v>
          </cell>
          <cell r="E15824">
            <v>514.18640000000005</v>
          </cell>
        </row>
        <row r="15825">
          <cell r="A15825" t="str">
            <v>P317955</v>
          </cell>
          <cell r="B15825" t="str">
            <v>BELT SET, 5VPX1320 132.0 IN, 5 STRND POWERBND</v>
          </cell>
          <cell r="C15825">
            <v>689.45</v>
          </cell>
          <cell r="D15825">
            <v>984.93</v>
          </cell>
          <cell r="E15825">
            <v>446.11840000000001</v>
          </cell>
        </row>
        <row r="15826">
          <cell r="A15826" t="str">
            <v>P489728</v>
          </cell>
          <cell r="B15826" t="str">
            <v>RECTIFIER KIT ASM</v>
          </cell>
          <cell r="C15826">
            <v>360.87</v>
          </cell>
          <cell r="D15826">
            <v>515.53</v>
          </cell>
          <cell r="E15826">
            <v>243.36</v>
          </cell>
        </row>
        <row r="15827">
          <cell r="A15827" t="str">
            <v>P489729</v>
          </cell>
          <cell r="B15827" t="str">
            <v>BEARING</v>
          </cell>
          <cell r="C15827">
            <v>101.81</v>
          </cell>
          <cell r="D15827">
            <v>145.44</v>
          </cell>
          <cell r="E15827">
            <v>0</v>
          </cell>
        </row>
        <row r="15828">
          <cell r="A15828" t="str">
            <v>P489731</v>
          </cell>
          <cell r="B15828" t="str">
            <v>1.687 IDLER BEARING</v>
          </cell>
          <cell r="C15828">
            <v>439.53</v>
          </cell>
          <cell r="D15828">
            <v>627.9</v>
          </cell>
          <cell r="E15828">
            <v>296.39999999999998</v>
          </cell>
        </row>
        <row r="15829">
          <cell r="A15829" t="str">
            <v>P489732</v>
          </cell>
          <cell r="B15829" t="str">
            <v>DIODE-NEGATIVE POLARITY</v>
          </cell>
          <cell r="C15829">
            <v>50.89</v>
          </cell>
          <cell r="D15829">
            <v>72.7</v>
          </cell>
          <cell r="E15829">
            <v>34.32</v>
          </cell>
        </row>
        <row r="15830">
          <cell r="A15830" t="str">
            <v>P489733</v>
          </cell>
          <cell r="B15830" t="str">
            <v>DIODE-POSITIVE POLARITY</v>
          </cell>
          <cell r="C15830">
            <v>50.89</v>
          </cell>
          <cell r="D15830">
            <v>72.7</v>
          </cell>
          <cell r="E15830">
            <v>34.32</v>
          </cell>
        </row>
        <row r="15831">
          <cell r="A15831" t="str">
            <v>P489734</v>
          </cell>
          <cell r="B15831" t="str">
            <v>DIODE-REVERSE</v>
          </cell>
          <cell r="C15831">
            <v>12.93</v>
          </cell>
          <cell r="D15831">
            <v>18.47</v>
          </cell>
          <cell r="E15831">
            <v>0</v>
          </cell>
        </row>
        <row r="15832">
          <cell r="A15832" t="str">
            <v>P489735</v>
          </cell>
          <cell r="B15832" t="str">
            <v>DIODE-STANDARD</v>
          </cell>
          <cell r="C15832">
            <v>12.93</v>
          </cell>
          <cell r="D15832">
            <v>18.47</v>
          </cell>
          <cell r="E15832">
            <v>0</v>
          </cell>
        </row>
        <row r="15833">
          <cell r="A15833" t="str">
            <v>P489740</v>
          </cell>
          <cell r="B15833" t="str">
            <v>BATTERY CHARGER CARD</v>
          </cell>
          <cell r="C15833">
            <v>696.5</v>
          </cell>
          <cell r="D15833">
            <v>994.99</v>
          </cell>
          <cell r="E15833">
            <v>0</v>
          </cell>
        </row>
        <row r="15834">
          <cell r="A15834" t="str">
            <v>P489742</v>
          </cell>
          <cell r="B15834" t="str">
            <v>FAN FOR P314922</v>
          </cell>
          <cell r="C15834">
            <v>5647.11</v>
          </cell>
          <cell r="D15834">
            <v>8067.3</v>
          </cell>
          <cell r="E15834">
            <v>0</v>
          </cell>
        </row>
        <row r="15835">
          <cell r="A15835" t="str">
            <v>P489745</v>
          </cell>
          <cell r="B15835" t="str">
            <v>24 V SHUT TRAP</v>
          </cell>
          <cell r="C15835">
            <v>286.02999999999997</v>
          </cell>
          <cell r="D15835">
            <v>408.62</v>
          </cell>
          <cell r="E15835">
            <v>0</v>
          </cell>
        </row>
        <row r="15836">
          <cell r="A15836" t="str">
            <v>P489746</v>
          </cell>
          <cell r="B15836" t="str">
            <v>100/120V CLOSING COIL</v>
          </cell>
          <cell r="C15836">
            <v>177.97</v>
          </cell>
          <cell r="D15836">
            <v>254.24</v>
          </cell>
          <cell r="E15836">
            <v>120.01600000000001</v>
          </cell>
        </row>
        <row r="15837">
          <cell r="A15837" t="str">
            <v>P489750</v>
          </cell>
          <cell r="B15837" t="str">
            <v>FAN</v>
          </cell>
          <cell r="C15837">
            <v>7120.1</v>
          </cell>
          <cell r="D15837">
            <v>10171.57</v>
          </cell>
          <cell r="E15837">
            <v>0</v>
          </cell>
        </row>
        <row r="15838">
          <cell r="A15838" t="str">
            <v>P489752</v>
          </cell>
          <cell r="B15838" t="str">
            <v>PILLOW BLOCK BEARINGS</v>
          </cell>
          <cell r="C15838">
            <v>456.48</v>
          </cell>
          <cell r="D15838">
            <v>652.12</v>
          </cell>
          <cell r="E15838">
            <v>307.83999999999997</v>
          </cell>
        </row>
        <row r="15839">
          <cell r="A15839" t="str">
            <v>P489755</v>
          </cell>
          <cell r="B15839" t="str">
            <v>EXCITER ROTOR ASSY</v>
          </cell>
          <cell r="C15839">
            <v>2145.04</v>
          </cell>
          <cell r="D15839">
            <v>3064.34</v>
          </cell>
          <cell r="E15839">
            <v>1326</v>
          </cell>
        </row>
        <row r="15840">
          <cell r="A15840" t="str">
            <v>P489756</v>
          </cell>
          <cell r="B15840" t="str">
            <v>STATOR, EXCITER</v>
          </cell>
          <cell r="C15840">
            <v>2267.85</v>
          </cell>
          <cell r="D15840">
            <v>3239.79</v>
          </cell>
          <cell r="E15840">
            <v>1401.92</v>
          </cell>
        </row>
        <row r="15841">
          <cell r="A15841" t="str">
            <v>P489757</v>
          </cell>
          <cell r="B15841" t="str">
            <v>VOLTAGE REGULATOR</v>
          </cell>
          <cell r="C15841">
            <v>5564</v>
          </cell>
          <cell r="D15841">
            <v>7948.57</v>
          </cell>
          <cell r="E15841">
            <v>0</v>
          </cell>
        </row>
        <row r="15842">
          <cell r="A15842" t="str">
            <v>P489758</v>
          </cell>
          <cell r="B15842" t="str">
            <v>RUBBER SEALS</v>
          </cell>
          <cell r="C15842">
            <v>1157.0999999999999</v>
          </cell>
          <cell r="D15842">
            <v>1653.01</v>
          </cell>
          <cell r="E15842">
            <v>0</v>
          </cell>
        </row>
        <row r="15843">
          <cell r="A15843" t="str">
            <v>P489761</v>
          </cell>
          <cell r="B15843" t="str">
            <v>KATO GENERATOR BEARING</v>
          </cell>
          <cell r="C15843">
            <v>1476.54</v>
          </cell>
          <cell r="D15843">
            <v>2109.34</v>
          </cell>
          <cell r="E15843">
            <v>775.84</v>
          </cell>
        </row>
        <row r="15844">
          <cell r="A15844" t="str">
            <v>P489763</v>
          </cell>
          <cell r="B15844" t="str">
            <v>VOLTAGE REGULATOR</v>
          </cell>
          <cell r="C15844">
            <v>799.13</v>
          </cell>
          <cell r="D15844">
            <v>1141.6099999999999</v>
          </cell>
          <cell r="E15844">
            <v>494</v>
          </cell>
        </row>
        <row r="15845">
          <cell r="A15845" t="str">
            <v>P489767</v>
          </cell>
          <cell r="B15845" t="str">
            <v>BEARING</v>
          </cell>
          <cell r="C15845">
            <v>1209.58</v>
          </cell>
          <cell r="D15845">
            <v>1727.97</v>
          </cell>
          <cell r="E15845">
            <v>429.23919999999998</v>
          </cell>
        </row>
        <row r="15846">
          <cell r="A15846" t="str">
            <v>P489768</v>
          </cell>
          <cell r="B15846" t="str">
            <v>VAR/POWER FACTOR CONTROLLER</v>
          </cell>
          <cell r="C15846">
            <v>3138.34</v>
          </cell>
          <cell r="D15846">
            <v>4483.34</v>
          </cell>
          <cell r="E15846">
            <v>0</v>
          </cell>
        </row>
        <row r="15847">
          <cell r="A15847" t="str">
            <v>P489770</v>
          </cell>
          <cell r="B15847" t="str">
            <v>BEARING SEAL</v>
          </cell>
          <cell r="C15847">
            <v>211.94</v>
          </cell>
          <cell r="D15847">
            <v>302.77</v>
          </cell>
          <cell r="E15847">
            <v>125.84</v>
          </cell>
        </row>
        <row r="15848">
          <cell r="A15848" t="str">
            <v>P489777</v>
          </cell>
          <cell r="B15848" t="str">
            <v>POTENTIAL TRANSFORMER</v>
          </cell>
          <cell r="C15848">
            <v>450.06</v>
          </cell>
          <cell r="D15848">
            <v>642.94000000000005</v>
          </cell>
          <cell r="E15848">
            <v>0</v>
          </cell>
        </row>
        <row r="15849">
          <cell r="A15849" t="str">
            <v>P489779</v>
          </cell>
          <cell r="B15849" t="str">
            <v>DIAPHRAGM</v>
          </cell>
          <cell r="C15849">
            <v>101.81</v>
          </cell>
          <cell r="D15849">
            <v>145.44</v>
          </cell>
          <cell r="E15849">
            <v>0</v>
          </cell>
        </row>
        <row r="15850">
          <cell r="A15850" t="str">
            <v>P489780</v>
          </cell>
          <cell r="B15850" t="str">
            <v>DIAPHRAGM</v>
          </cell>
          <cell r="C15850">
            <v>61.07</v>
          </cell>
          <cell r="D15850">
            <v>87.25</v>
          </cell>
          <cell r="E15850">
            <v>41.183999999999997</v>
          </cell>
        </row>
        <row r="15851">
          <cell r="A15851" t="str">
            <v>P489782</v>
          </cell>
          <cell r="B15851" t="str">
            <v>SWITCHGAGE, INT MFLD</v>
          </cell>
          <cell r="C15851">
            <v>425.07</v>
          </cell>
          <cell r="D15851">
            <v>607.24</v>
          </cell>
          <cell r="E15851">
            <v>286.65519999999998</v>
          </cell>
        </row>
        <row r="15852">
          <cell r="A15852" t="str">
            <v>P489783</v>
          </cell>
          <cell r="B15852" t="str">
            <v>TEMPERATURE SWICHGAGE</v>
          </cell>
          <cell r="C15852">
            <v>80.58</v>
          </cell>
          <cell r="D15852">
            <v>115.11</v>
          </cell>
          <cell r="E15852">
            <v>54.34</v>
          </cell>
        </row>
        <row r="15853">
          <cell r="A15853" t="str">
            <v>P489784</v>
          </cell>
          <cell r="B15853" t="str">
            <v>TEMPERATURE SWICHGAGE</v>
          </cell>
          <cell r="C15853">
            <v>80.58</v>
          </cell>
          <cell r="D15853">
            <v>115.11</v>
          </cell>
          <cell r="E15853">
            <v>54.34</v>
          </cell>
        </row>
        <row r="15854">
          <cell r="A15854" t="str">
            <v>P489785</v>
          </cell>
          <cell r="B15854" t="str">
            <v>PRESSURE SWICHGAGE</v>
          </cell>
          <cell r="C15854">
            <v>31.43</v>
          </cell>
          <cell r="D15854">
            <v>44.9</v>
          </cell>
          <cell r="E15854">
            <v>21.1952</v>
          </cell>
        </row>
        <row r="15855">
          <cell r="A15855" t="str">
            <v>P489786</v>
          </cell>
          <cell r="B15855" t="str">
            <v>SWITCHGAGE, LUBE OIL</v>
          </cell>
          <cell r="C15855">
            <v>31.43</v>
          </cell>
          <cell r="D15855">
            <v>44.9</v>
          </cell>
          <cell r="E15855">
            <v>21.1952</v>
          </cell>
        </row>
        <row r="15856">
          <cell r="A15856" t="str">
            <v>P489787</v>
          </cell>
          <cell r="B15856" t="str">
            <v>BELT GUARD</v>
          </cell>
          <cell r="C15856">
            <v>1322.7</v>
          </cell>
          <cell r="D15856">
            <v>1889.57</v>
          </cell>
          <cell r="E15856">
            <v>0</v>
          </cell>
        </row>
        <row r="15857">
          <cell r="A15857" t="str">
            <v>P489788</v>
          </cell>
          <cell r="B15857" t="str">
            <v>COMPLETE WATER JACKET CORE</v>
          </cell>
          <cell r="C15857">
            <v>30463.22</v>
          </cell>
          <cell r="D15857">
            <v>43518.879999999997</v>
          </cell>
          <cell r="E15857">
            <v>0</v>
          </cell>
        </row>
        <row r="15858">
          <cell r="A15858" t="str">
            <v>P489806</v>
          </cell>
          <cell r="B15858" t="str">
            <v>TRANSFORMER HIGH VOLTAGE</v>
          </cell>
          <cell r="C15858">
            <v>312.76</v>
          </cell>
          <cell r="D15858">
            <v>446.8</v>
          </cell>
          <cell r="E15858">
            <v>210.91200000000001</v>
          </cell>
        </row>
        <row r="15859">
          <cell r="A15859" t="str">
            <v>P489807</v>
          </cell>
          <cell r="B15859" t="str">
            <v>TRANSFORMER</v>
          </cell>
          <cell r="C15859">
            <v>376.53</v>
          </cell>
          <cell r="D15859">
            <v>537.9</v>
          </cell>
          <cell r="E15859">
            <v>0</v>
          </cell>
        </row>
        <row r="15860">
          <cell r="A15860" t="str">
            <v>P489817</v>
          </cell>
          <cell r="B15860" t="str">
            <v>EXCITER ROTOR/WINDING</v>
          </cell>
          <cell r="C15860">
            <v>1829.03</v>
          </cell>
          <cell r="D15860">
            <v>2612.9</v>
          </cell>
          <cell r="E15860">
            <v>1233.44</v>
          </cell>
        </row>
        <row r="15861">
          <cell r="A15861" t="str">
            <v>P489820</v>
          </cell>
          <cell r="B15861" t="str">
            <v>FRONT BEARING</v>
          </cell>
          <cell r="C15861">
            <v>154.22</v>
          </cell>
          <cell r="D15861">
            <v>220.31</v>
          </cell>
          <cell r="E15861">
            <v>104</v>
          </cell>
        </row>
        <row r="15862">
          <cell r="A15862" t="str">
            <v>P489942</v>
          </cell>
          <cell r="B15862" t="str">
            <v>DIODE BRIDGE</v>
          </cell>
          <cell r="C15862">
            <v>2440.9699999999998</v>
          </cell>
          <cell r="D15862">
            <v>3487.1</v>
          </cell>
          <cell r="E15862">
            <v>0</v>
          </cell>
        </row>
        <row r="15863">
          <cell r="A15863" t="str">
            <v>P489951</v>
          </cell>
          <cell r="B15863" t="str">
            <v>CIRCUIT BREAKER</v>
          </cell>
          <cell r="C15863">
            <v>9095.66</v>
          </cell>
          <cell r="D15863">
            <v>12993.79</v>
          </cell>
          <cell r="E15863">
            <v>0</v>
          </cell>
        </row>
        <row r="15864">
          <cell r="A15864" t="str">
            <v>P489952</v>
          </cell>
          <cell r="B15864" t="str">
            <v>RATING PLUG 1600 AMPH</v>
          </cell>
          <cell r="C15864">
            <v>248.29</v>
          </cell>
          <cell r="D15864">
            <v>354.71</v>
          </cell>
          <cell r="E15864">
            <v>167.44</v>
          </cell>
        </row>
        <row r="15865">
          <cell r="A15865" t="str">
            <v>P489953</v>
          </cell>
          <cell r="B15865" t="str">
            <v>RATING PLUG 2000 AMPH</v>
          </cell>
          <cell r="C15865">
            <v>190.69</v>
          </cell>
          <cell r="D15865">
            <v>272.41000000000003</v>
          </cell>
          <cell r="E15865">
            <v>0</v>
          </cell>
        </row>
        <row r="15866">
          <cell r="A15866" t="str">
            <v>P489957</v>
          </cell>
          <cell r="B15866" t="str">
            <v>BEARING</v>
          </cell>
          <cell r="C15866">
            <v>198.56</v>
          </cell>
          <cell r="D15866">
            <v>283.66000000000003</v>
          </cell>
          <cell r="E15866">
            <v>133.9</v>
          </cell>
        </row>
        <row r="15867">
          <cell r="A15867" t="str">
            <v>P489958</v>
          </cell>
          <cell r="B15867" t="str">
            <v>BEARING BRACKET</v>
          </cell>
          <cell r="C15867">
            <v>2309.2600000000002</v>
          </cell>
          <cell r="D15867">
            <v>3298.95</v>
          </cell>
          <cell r="E15867">
            <v>0</v>
          </cell>
        </row>
        <row r="15868">
          <cell r="A15868" t="str">
            <v>P489959</v>
          </cell>
          <cell r="B15868" t="str">
            <v>ADAPTER BRACKET</v>
          </cell>
          <cell r="C15868">
            <v>4242</v>
          </cell>
          <cell r="D15868">
            <v>6060</v>
          </cell>
          <cell r="E15868">
            <v>0</v>
          </cell>
        </row>
        <row r="15869">
          <cell r="A15869" t="str">
            <v>P489960</v>
          </cell>
          <cell r="B15869" t="str">
            <v>DRIVE DISC</v>
          </cell>
          <cell r="C15869">
            <v>231.09</v>
          </cell>
          <cell r="D15869">
            <v>330.13</v>
          </cell>
          <cell r="E15869">
            <v>0</v>
          </cell>
        </row>
        <row r="15870">
          <cell r="A15870" t="str">
            <v>P489961</v>
          </cell>
          <cell r="B15870" t="str">
            <v>VENT FAN</v>
          </cell>
          <cell r="C15870">
            <v>815.27</v>
          </cell>
          <cell r="D15870">
            <v>1164.67</v>
          </cell>
          <cell r="E15870">
            <v>0</v>
          </cell>
        </row>
        <row r="15871">
          <cell r="A15871" t="str">
            <v>P489962</v>
          </cell>
          <cell r="B15871" t="str">
            <v>EXHAUST SCREEN ASSEMBLY</v>
          </cell>
          <cell r="C15871">
            <v>249.7</v>
          </cell>
          <cell r="D15871">
            <v>356.71</v>
          </cell>
          <cell r="E15871">
            <v>0</v>
          </cell>
        </row>
        <row r="15872">
          <cell r="A15872" t="str">
            <v>P489963</v>
          </cell>
          <cell r="B15872" t="str">
            <v>INTAKE SCREEN ASSEMBLY</v>
          </cell>
          <cell r="C15872">
            <v>515.5</v>
          </cell>
          <cell r="D15872">
            <v>736.43</v>
          </cell>
          <cell r="E15872">
            <v>0</v>
          </cell>
        </row>
        <row r="15873">
          <cell r="A15873" t="str">
            <v>P489964</v>
          </cell>
          <cell r="B15873" t="str">
            <v>EXCITER ROTOR</v>
          </cell>
          <cell r="C15873">
            <v>1171.2</v>
          </cell>
          <cell r="D15873">
            <v>1673.14</v>
          </cell>
          <cell r="E15873">
            <v>0</v>
          </cell>
        </row>
        <row r="15874">
          <cell r="A15874" t="str">
            <v>P489965</v>
          </cell>
          <cell r="B15874" t="str">
            <v>EXCITER STATOR</v>
          </cell>
          <cell r="C15874">
            <v>1487.53</v>
          </cell>
          <cell r="D15874">
            <v>2125.04</v>
          </cell>
          <cell r="E15874">
            <v>0</v>
          </cell>
        </row>
        <row r="15875">
          <cell r="A15875" t="str">
            <v>P489966</v>
          </cell>
          <cell r="B15875" t="str">
            <v>PMG ROTOR</v>
          </cell>
          <cell r="C15875">
            <v>1504.48</v>
          </cell>
          <cell r="D15875">
            <v>2149.25</v>
          </cell>
          <cell r="E15875">
            <v>1014.572</v>
          </cell>
        </row>
        <row r="15876">
          <cell r="A15876" t="str">
            <v>P489967</v>
          </cell>
          <cell r="B15876" t="str">
            <v>PMG STATOR</v>
          </cell>
          <cell r="C15876">
            <v>1245.1300000000001</v>
          </cell>
          <cell r="D15876">
            <v>1778.75</v>
          </cell>
          <cell r="E15876">
            <v>0</v>
          </cell>
        </row>
        <row r="15877">
          <cell r="A15877" t="str">
            <v>P489973</v>
          </cell>
          <cell r="B15877" t="str">
            <v>TRIP RELEASE</v>
          </cell>
          <cell r="C15877">
            <v>217.01</v>
          </cell>
          <cell r="D15877">
            <v>310.02</v>
          </cell>
          <cell r="E15877">
            <v>146.34880000000001</v>
          </cell>
        </row>
        <row r="15878">
          <cell r="A15878" t="str">
            <v>P489977</v>
          </cell>
          <cell r="B15878" t="str">
            <v>BEARING</v>
          </cell>
          <cell r="C15878">
            <v>8498.5400000000009</v>
          </cell>
          <cell r="D15878">
            <v>12140.78</v>
          </cell>
          <cell r="E15878">
            <v>0</v>
          </cell>
        </row>
        <row r="15879">
          <cell r="A15879" t="str">
            <v>P489978</v>
          </cell>
          <cell r="B15879" t="str">
            <v>BEARING</v>
          </cell>
          <cell r="C15879">
            <v>8071.11</v>
          </cell>
          <cell r="D15879">
            <v>11530.16</v>
          </cell>
          <cell r="E15879">
            <v>0</v>
          </cell>
        </row>
        <row r="15880">
          <cell r="A15880" t="str">
            <v>P489979</v>
          </cell>
          <cell r="B15880" t="str">
            <v>VERISTOR</v>
          </cell>
          <cell r="C15880">
            <v>228.13</v>
          </cell>
          <cell r="D15880">
            <v>325.89999999999998</v>
          </cell>
          <cell r="E15880">
            <v>116.48</v>
          </cell>
        </row>
        <row r="15881">
          <cell r="A15881" t="str">
            <v>P489980</v>
          </cell>
          <cell r="B15881" t="str">
            <v>CAPACITOR, METALIC</v>
          </cell>
          <cell r="C15881">
            <v>58.6</v>
          </cell>
          <cell r="D15881">
            <v>83.71</v>
          </cell>
          <cell r="E15881">
            <v>39.520000000000003</v>
          </cell>
        </row>
        <row r="15882">
          <cell r="A15882" t="str">
            <v>P489981</v>
          </cell>
          <cell r="B15882" t="str">
            <v>CAPACITOR, ELECTRLYTIC</v>
          </cell>
          <cell r="C15882">
            <v>24.68</v>
          </cell>
          <cell r="D15882">
            <v>35.25</v>
          </cell>
          <cell r="E15882">
            <v>16.64</v>
          </cell>
        </row>
        <row r="15883">
          <cell r="A15883" t="str">
            <v>P489982</v>
          </cell>
          <cell r="B15883" t="str">
            <v>POWER RELAY, REVERS</v>
          </cell>
          <cell r="C15883">
            <v>3179.14</v>
          </cell>
          <cell r="D15883">
            <v>4541.62</v>
          </cell>
          <cell r="E15883">
            <v>0</v>
          </cell>
        </row>
        <row r="15884">
          <cell r="A15884" t="str">
            <v>P489983</v>
          </cell>
          <cell r="B15884" t="str">
            <v>7 PSI RADIATOR CAP W/CHAIN</v>
          </cell>
          <cell r="C15884">
            <v>57.77</v>
          </cell>
          <cell r="D15884">
            <v>82.52</v>
          </cell>
          <cell r="E15884">
            <v>38.958399999999997</v>
          </cell>
        </row>
        <row r="15885">
          <cell r="A15885" t="str">
            <v>P490000</v>
          </cell>
          <cell r="B15885" t="str">
            <v>BEARING</v>
          </cell>
          <cell r="C15885">
            <v>695.69</v>
          </cell>
          <cell r="D15885">
            <v>993.84</v>
          </cell>
          <cell r="E15885">
            <v>0</v>
          </cell>
        </row>
        <row r="15886">
          <cell r="A15886" t="str">
            <v>P490001</v>
          </cell>
          <cell r="B15886" t="str">
            <v>FAN</v>
          </cell>
          <cell r="C15886">
            <v>8297.35</v>
          </cell>
          <cell r="D15886">
            <v>11853.36</v>
          </cell>
          <cell r="E15886">
            <v>0</v>
          </cell>
        </row>
        <row r="15887">
          <cell r="A15887" t="str">
            <v>P490018</v>
          </cell>
          <cell r="B15887" t="str">
            <v>RECTIFIER ASSY</v>
          </cell>
          <cell r="C15887">
            <v>1414</v>
          </cell>
          <cell r="D15887">
            <v>2020</v>
          </cell>
          <cell r="E15887">
            <v>0</v>
          </cell>
        </row>
        <row r="15888">
          <cell r="A15888" t="str">
            <v>P490021</v>
          </cell>
          <cell r="B15888" t="str">
            <v>RECTIFIER BRIDGE</v>
          </cell>
          <cell r="C15888">
            <v>164.25</v>
          </cell>
          <cell r="D15888">
            <v>234.64</v>
          </cell>
          <cell r="E15888">
            <v>110.76</v>
          </cell>
        </row>
        <row r="15889">
          <cell r="A15889" t="str">
            <v>P490030</v>
          </cell>
          <cell r="B15889" t="str">
            <v>PILLOW BLOCK BEARING</v>
          </cell>
          <cell r="C15889">
            <v>288.39</v>
          </cell>
          <cell r="D15889">
            <v>411.98</v>
          </cell>
          <cell r="E15889">
            <v>194.48</v>
          </cell>
        </row>
        <row r="15890">
          <cell r="A15890" t="str">
            <v>P490031</v>
          </cell>
          <cell r="B15890" t="str">
            <v>FAN SHAFT</v>
          </cell>
          <cell r="C15890">
            <v>232.7</v>
          </cell>
          <cell r="D15890">
            <v>332.42</v>
          </cell>
          <cell r="E15890">
            <v>156.9256</v>
          </cell>
        </row>
        <row r="15891">
          <cell r="A15891" t="str">
            <v>P490032</v>
          </cell>
          <cell r="B15891" t="str">
            <v>KEYS</v>
          </cell>
          <cell r="C15891">
            <v>9.5299999999999994</v>
          </cell>
          <cell r="D15891">
            <v>13.61</v>
          </cell>
          <cell r="E15891">
            <v>6.4272</v>
          </cell>
        </row>
        <row r="15892">
          <cell r="A15892" t="str">
            <v>P490034</v>
          </cell>
          <cell r="B15892" t="str">
            <v>Shaft, Idler</v>
          </cell>
          <cell r="C15892">
            <v>231.33</v>
          </cell>
          <cell r="D15892">
            <v>330.47</v>
          </cell>
          <cell r="E15892">
            <v>156</v>
          </cell>
        </row>
        <row r="15893">
          <cell r="A15893" t="str">
            <v>P490039</v>
          </cell>
          <cell r="B15893" t="str">
            <v>FAN 7 DIA, 2 BORE BUSHING</v>
          </cell>
          <cell r="C15893">
            <v>6702.42</v>
          </cell>
          <cell r="D15893">
            <v>9574.8799999999992</v>
          </cell>
          <cell r="E15893">
            <v>0</v>
          </cell>
        </row>
        <row r="15894">
          <cell r="A15894" t="str">
            <v>P490040</v>
          </cell>
          <cell r="B15894" t="str">
            <v>REPLACEMENT RADIATOR CORE</v>
          </cell>
          <cell r="C15894">
            <v>7335.83</v>
          </cell>
          <cell r="D15894">
            <v>10479.76</v>
          </cell>
          <cell r="E15894">
            <v>0</v>
          </cell>
        </row>
        <row r="15895">
          <cell r="A15895" t="str">
            <v>P490044</v>
          </cell>
          <cell r="B15895" t="str">
            <v>REPAIR KIT</v>
          </cell>
          <cell r="C15895">
            <v>432.28</v>
          </cell>
          <cell r="D15895">
            <v>617.54</v>
          </cell>
          <cell r="E15895">
            <v>0</v>
          </cell>
        </row>
        <row r="15896">
          <cell r="A15896" t="str">
            <v>P490047</v>
          </cell>
          <cell r="B15896" t="str">
            <v>BEARING</v>
          </cell>
          <cell r="C15896">
            <v>1280.02</v>
          </cell>
          <cell r="D15896">
            <v>1828.59</v>
          </cell>
          <cell r="E15896">
            <v>1400.88</v>
          </cell>
        </row>
        <row r="15897">
          <cell r="A15897" t="str">
            <v>P490051</v>
          </cell>
          <cell r="B15897" t="str">
            <v>BATTERY CARD</v>
          </cell>
          <cell r="C15897">
            <v>1062.4000000000001</v>
          </cell>
          <cell r="D15897">
            <v>1517.71</v>
          </cell>
          <cell r="E15897">
            <v>363.96879999999999</v>
          </cell>
        </row>
        <row r="15898">
          <cell r="A15898" t="str">
            <v>P490054</v>
          </cell>
          <cell r="B15898" t="str">
            <v>AMMETER 0-30 ADC</v>
          </cell>
          <cell r="C15898">
            <v>266.39999999999998</v>
          </cell>
          <cell r="D15898">
            <v>380.57</v>
          </cell>
          <cell r="E15898">
            <v>0</v>
          </cell>
        </row>
        <row r="15899">
          <cell r="A15899" t="str">
            <v>P490055</v>
          </cell>
          <cell r="B15899" t="str">
            <v>EXCITER END (NDE) BEARING</v>
          </cell>
          <cell r="C15899">
            <v>161.93</v>
          </cell>
          <cell r="D15899">
            <v>231.33</v>
          </cell>
          <cell r="E15899">
            <v>109.2</v>
          </cell>
        </row>
        <row r="15900">
          <cell r="A15900" t="str">
            <v>P490057</v>
          </cell>
          <cell r="B15900" t="str">
            <v>HEATSINK ASSEMBLY</v>
          </cell>
          <cell r="C15900">
            <v>427.96</v>
          </cell>
          <cell r="D15900">
            <v>611.37</v>
          </cell>
          <cell r="E15900">
            <v>288.60000000000002</v>
          </cell>
        </row>
        <row r="15901">
          <cell r="A15901" t="str">
            <v>P490062</v>
          </cell>
          <cell r="B15901" t="str">
            <v>MAGNET GENERATOR ROTOR</v>
          </cell>
          <cell r="C15901">
            <v>2664.8</v>
          </cell>
          <cell r="D15901">
            <v>3806.86</v>
          </cell>
          <cell r="E15901">
            <v>1374.88</v>
          </cell>
        </row>
        <row r="15902">
          <cell r="A15902" t="str">
            <v>P490063</v>
          </cell>
          <cell r="B15902" t="str">
            <v>SPACE HEATER ELEMENT</v>
          </cell>
          <cell r="C15902">
            <v>342.55</v>
          </cell>
          <cell r="D15902">
            <v>489.36</v>
          </cell>
          <cell r="E15902">
            <v>225.68</v>
          </cell>
        </row>
        <row r="15903">
          <cell r="A15903" t="str">
            <v>P490065</v>
          </cell>
          <cell r="B15903" t="str">
            <v>BEARING THERMOCOUPLE</v>
          </cell>
          <cell r="C15903">
            <v>124.92</v>
          </cell>
          <cell r="D15903">
            <v>178.45</v>
          </cell>
          <cell r="E15903">
            <v>84.24</v>
          </cell>
        </row>
        <row r="15904">
          <cell r="A15904" t="str">
            <v>P490075</v>
          </cell>
          <cell r="B15904" t="str">
            <v>HEAT SINK ASSEMBLY</v>
          </cell>
          <cell r="C15904">
            <v>536.67999999999995</v>
          </cell>
          <cell r="D15904">
            <v>766.69</v>
          </cell>
          <cell r="E15904">
            <v>455.52</v>
          </cell>
        </row>
        <row r="15905">
          <cell r="A15905" t="str">
            <v>P490076</v>
          </cell>
          <cell r="B15905" t="str">
            <v>SURGE SUPPRESSOR</v>
          </cell>
          <cell r="C15905">
            <v>104.3</v>
          </cell>
          <cell r="D15905">
            <v>149.01</v>
          </cell>
          <cell r="E15905">
            <v>64.48</v>
          </cell>
        </row>
        <row r="15906">
          <cell r="A15906" t="str">
            <v>P490081</v>
          </cell>
          <cell r="B15906" t="str">
            <v>CAP, RADIATOR #10</v>
          </cell>
          <cell r="C15906">
            <v>110.7</v>
          </cell>
          <cell r="D15906">
            <v>158.13999999999999</v>
          </cell>
          <cell r="E15906">
            <v>0</v>
          </cell>
        </row>
        <row r="15907">
          <cell r="A15907" t="str">
            <v>P490082</v>
          </cell>
          <cell r="B15907" t="str">
            <v>PRESSURE CAP</v>
          </cell>
          <cell r="C15907">
            <v>134.13</v>
          </cell>
          <cell r="D15907">
            <v>191.61</v>
          </cell>
          <cell r="E15907">
            <v>0</v>
          </cell>
        </row>
        <row r="15908">
          <cell r="A15908" t="str">
            <v>P490083</v>
          </cell>
          <cell r="B15908" t="str">
            <v>BEARINGS, GENERATOR</v>
          </cell>
          <cell r="C15908">
            <v>22420.38</v>
          </cell>
          <cell r="D15908">
            <v>32029.119999999999</v>
          </cell>
          <cell r="E15908">
            <v>0</v>
          </cell>
        </row>
        <row r="15909">
          <cell r="A15909" t="str">
            <v>P490088</v>
          </cell>
          <cell r="B15909" t="str">
            <v>MAIN STATOR</v>
          </cell>
          <cell r="C15909">
            <v>52145.9</v>
          </cell>
          <cell r="D15909">
            <v>74494.14</v>
          </cell>
          <cell r="E15909">
            <v>0</v>
          </cell>
        </row>
        <row r="15910">
          <cell r="A15910" t="str">
            <v>P490089</v>
          </cell>
          <cell r="B15910" t="str">
            <v>MAIN ROTOR</v>
          </cell>
          <cell r="C15910">
            <v>36878.400000000001</v>
          </cell>
          <cell r="D15910">
            <v>52683.43</v>
          </cell>
          <cell r="E15910">
            <v>0</v>
          </cell>
        </row>
        <row r="15911">
          <cell r="A15911" t="str">
            <v>P490090</v>
          </cell>
          <cell r="B15911" t="str">
            <v>BEARING</v>
          </cell>
          <cell r="C15911">
            <v>3494.23</v>
          </cell>
          <cell r="D15911">
            <v>4991.76</v>
          </cell>
          <cell r="E15911">
            <v>1087.8399999999999</v>
          </cell>
        </row>
        <row r="15912">
          <cell r="A15912" t="str">
            <v>P490093</v>
          </cell>
          <cell r="B15912" t="str">
            <v>SURGE SUPPRESSOR</v>
          </cell>
          <cell r="C15912">
            <v>57.06</v>
          </cell>
          <cell r="D15912">
            <v>81.52</v>
          </cell>
          <cell r="E15912">
            <v>38.479999999999997</v>
          </cell>
        </row>
        <row r="15913">
          <cell r="A15913" t="str">
            <v>P495105</v>
          </cell>
          <cell r="B15913" t="str">
            <v>NDE BEARING HOUSING</v>
          </cell>
          <cell r="C15913">
            <v>6704.78</v>
          </cell>
          <cell r="D15913">
            <v>9578.26</v>
          </cell>
          <cell r="E15913">
            <v>0</v>
          </cell>
        </row>
        <row r="15914">
          <cell r="A15914" t="str">
            <v>P495118</v>
          </cell>
          <cell r="B15914" t="str">
            <v>KIT, REPAIR FOR P312013</v>
          </cell>
          <cell r="C15914">
            <v>403.52</v>
          </cell>
          <cell r="D15914">
            <v>576.46</v>
          </cell>
          <cell r="E15914">
            <v>249.44399999999999</v>
          </cell>
        </row>
        <row r="15915">
          <cell r="A15915" t="str">
            <v>P495120</v>
          </cell>
          <cell r="B15915" t="str">
            <v>EXCITER STATOR</v>
          </cell>
          <cell r="C15915">
            <v>1734.96</v>
          </cell>
          <cell r="D15915">
            <v>2478.52</v>
          </cell>
          <cell r="E15915">
            <v>1170</v>
          </cell>
        </row>
        <row r="15916">
          <cell r="A15916" t="str">
            <v>P495124</v>
          </cell>
          <cell r="B15916" t="str">
            <v>COVER GRID ASSEMBLY</v>
          </cell>
          <cell r="C15916">
            <v>1569.14</v>
          </cell>
          <cell r="D15916">
            <v>2241.62</v>
          </cell>
          <cell r="E15916">
            <v>0</v>
          </cell>
        </row>
        <row r="15917">
          <cell r="A15917" t="str">
            <v>P495134</v>
          </cell>
          <cell r="B15917" t="str">
            <v>BOLT</v>
          </cell>
          <cell r="C15917">
            <v>3.62</v>
          </cell>
          <cell r="D15917">
            <v>5.17</v>
          </cell>
          <cell r="E15917">
            <v>2.444</v>
          </cell>
        </row>
        <row r="15918">
          <cell r="A15918" t="str">
            <v>P495135</v>
          </cell>
          <cell r="B15918" t="str">
            <v>WASHER</v>
          </cell>
          <cell r="C15918">
            <v>1.21</v>
          </cell>
          <cell r="D15918">
            <v>1.72</v>
          </cell>
          <cell r="E15918">
            <v>0.81120000000000003</v>
          </cell>
        </row>
        <row r="15919">
          <cell r="A15919" t="str">
            <v>P495139</v>
          </cell>
          <cell r="B15919" t="str">
            <v>SURGE PROTECTOR</v>
          </cell>
          <cell r="C15919">
            <v>66.319999999999993</v>
          </cell>
          <cell r="D15919">
            <v>94.74</v>
          </cell>
          <cell r="E15919">
            <v>44.72</v>
          </cell>
        </row>
        <row r="15920">
          <cell r="A15920" t="str">
            <v>P495140</v>
          </cell>
          <cell r="B15920" t="str">
            <v>SURGE SUPPRESSOR</v>
          </cell>
          <cell r="C15920">
            <v>301.73</v>
          </cell>
          <cell r="D15920">
            <v>431.04</v>
          </cell>
          <cell r="E15920">
            <v>203.476</v>
          </cell>
        </row>
        <row r="15921">
          <cell r="A15921" t="str">
            <v>P495149</v>
          </cell>
          <cell r="B15921" t="str">
            <v>REPAIR KIT FOR P315359</v>
          </cell>
          <cell r="C15921">
            <v>777.03</v>
          </cell>
          <cell r="D15921">
            <v>1110.04</v>
          </cell>
          <cell r="E15921">
            <v>239.35599999999999</v>
          </cell>
        </row>
        <row r="15922">
          <cell r="A15922" t="str">
            <v>P495150</v>
          </cell>
          <cell r="B15922" t="str">
            <v>SM70 BLOCK FOR P314000</v>
          </cell>
          <cell r="C15922">
            <v>143.19999999999999</v>
          </cell>
          <cell r="D15922">
            <v>204.57</v>
          </cell>
          <cell r="E15922">
            <v>0</v>
          </cell>
        </row>
        <row r="15923">
          <cell r="A15923" t="str">
            <v>P495154</v>
          </cell>
          <cell r="B15923" t="str">
            <v>BEARING, WATER PUMP</v>
          </cell>
          <cell r="C15923">
            <v>18.510000000000002</v>
          </cell>
          <cell r="D15923">
            <v>26.44</v>
          </cell>
          <cell r="E15923">
            <v>12.48</v>
          </cell>
        </row>
        <row r="15924">
          <cell r="A15924" t="str">
            <v>P495155</v>
          </cell>
          <cell r="B15924" t="str">
            <v>PMG ROTOR</v>
          </cell>
          <cell r="C15924">
            <v>1230.24</v>
          </cell>
          <cell r="D15924">
            <v>1757.48</v>
          </cell>
          <cell r="E15924">
            <v>760.5</v>
          </cell>
        </row>
        <row r="15925">
          <cell r="A15925" t="str">
            <v>P495159</v>
          </cell>
          <cell r="B15925" t="str">
            <v>FACEPLATES FOR P121774</v>
          </cell>
          <cell r="C15925">
            <v>104.52</v>
          </cell>
          <cell r="D15925">
            <v>149.31</v>
          </cell>
          <cell r="E15925">
            <v>37.491999999999997</v>
          </cell>
        </row>
        <row r="15926">
          <cell r="A15926" t="str">
            <v>P495168</v>
          </cell>
          <cell r="B15926" t="str">
            <v>IDLER SHAFT</v>
          </cell>
          <cell r="C15926">
            <v>164.1</v>
          </cell>
          <cell r="D15926">
            <v>234.43</v>
          </cell>
          <cell r="E15926">
            <v>110.6664</v>
          </cell>
        </row>
        <row r="15927">
          <cell r="A15927" t="str">
            <v>P495169</v>
          </cell>
          <cell r="B15927" t="str">
            <v>KEY, .375 X .375</v>
          </cell>
          <cell r="C15927">
            <v>6.54</v>
          </cell>
          <cell r="D15927">
            <v>9.34</v>
          </cell>
          <cell r="E15927">
            <v>4.4096000000000002</v>
          </cell>
        </row>
        <row r="15928">
          <cell r="A15928" t="str">
            <v>P495170</v>
          </cell>
          <cell r="B15928" t="str">
            <v>ROTATING RECTIFIER ASM</v>
          </cell>
          <cell r="C15928">
            <v>2025.6</v>
          </cell>
          <cell r="D15928">
            <v>2893.71</v>
          </cell>
          <cell r="E15928">
            <v>0</v>
          </cell>
        </row>
        <row r="15929">
          <cell r="A15929" t="str">
            <v>P495186</v>
          </cell>
          <cell r="B15929" t="str">
            <v>FAN SHAFT</v>
          </cell>
          <cell r="C15929">
            <v>313.06</v>
          </cell>
          <cell r="D15929">
            <v>447.23</v>
          </cell>
          <cell r="E15929">
            <v>211.12</v>
          </cell>
        </row>
        <row r="15930">
          <cell r="A15930" t="str">
            <v>P495187</v>
          </cell>
          <cell r="B15930" t="str">
            <v>IDLER SHAFT</v>
          </cell>
          <cell r="C15930">
            <v>155.76</v>
          </cell>
          <cell r="D15930">
            <v>222.52</v>
          </cell>
          <cell r="E15930">
            <v>105.04</v>
          </cell>
        </row>
        <row r="15931">
          <cell r="A15931" t="str">
            <v>P495189</v>
          </cell>
          <cell r="B15931" t="str">
            <v>EXCITER STATOR</v>
          </cell>
          <cell r="C15931">
            <v>2099.9899999999998</v>
          </cell>
          <cell r="D15931">
            <v>2999.99</v>
          </cell>
          <cell r="E15931">
            <v>0</v>
          </cell>
        </row>
        <row r="15932">
          <cell r="A15932" t="str">
            <v>P495190</v>
          </cell>
          <cell r="B15932" t="str">
            <v>PERM MAGNET GENERATOR STATOR</v>
          </cell>
          <cell r="C15932">
            <v>3195.64</v>
          </cell>
          <cell r="D15932">
            <v>4565.2</v>
          </cell>
          <cell r="E15932">
            <v>0</v>
          </cell>
        </row>
        <row r="15933">
          <cell r="A15933" t="str">
            <v>P495194</v>
          </cell>
          <cell r="B15933" t="str">
            <v>RECTIFIER ASM</v>
          </cell>
          <cell r="C15933">
            <v>1762.56</v>
          </cell>
          <cell r="D15933">
            <v>2517.94</v>
          </cell>
          <cell r="E15933">
            <v>694.72</v>
          </cell>
        </row>
        <row r="15934">
          <cell r="A15934" t="str">
            <v>P495201</v>
          </cell>
          <cell r="B15934" t="str">
            <v>PCMCIA ADAPTER FOR CF1&amp;2 CARDS</v>
          </cell>
          <cell r="C15934">
            <v>18.88</v>
          </cell>
          <cell r="D15934">
            <v>26.97</v>
          </cell>
          <cell r="E15934">
            <v>12.7296</v>
          </cell>
        </row>
        <row r="15935">
          <cell r="A15935" t="str">
            <v>P495216</v>
          </cell>
          <cell r="B15935" t="str">
            <v>GASKET,RADIATOR HEADER</v>
          </cell>
          <cell r="C15935">
            <v>34.94</v>
          </cell>
          <cell r="D15935">
            <v>49.92</v>
          </cell>
          <cell r="E15935">
            <v>23.566400000000002</v>
          </cell>
        </row>
        <row r="15936">
          <cell r="A15936" t="str">
            <v>P495223</v>
          </cell>
          <cell r="B15936" t="str">
            <v>CIR BREAKER RACKING HANDLE</v>
          </cell>
          <cell r="C15936">
            <v>48.92</v>
          </cell>
          <cell r="D15936">
            <v>69.88</v>
          </cell>
          <cell r="E15936">
            <v>32.988799999999998</v>
          </cell>
        </row>
        <row r="15937">
          <cell r="A15937" t="str">
            <v>P495224</v>
          </cell>
          <cell r="B15937" t="str">
            <v>CIR BREAKER LIFTING BRKT K</v>
          </cell>
          <cell r="C15937">
            <v>89.82</v>
          </cell>
          <cell r="D15937">
            <v>128.31</v>
          </cell>
          <cell r="E15937">
            <v>60.569600000000001</v>
          </cell>
        </row>
        <row r="15938">
          <cell r="A15938" t="str">
            <v>P495225</v>
          </cell>
          <cell r="B15938" t="str">
            <v>EMAX DOOR FLANGE E1/E6</v>
          </cell>
          <cell r="C15938">
            <v>61.35</v>
          </cell>
          <cell r="D15938">
            <v>87.64</v>
          </cell>
          <cell r="E15938">
            <v>41.371200000000002</v>
          </cell>
        </row>
        <row r="15939">
          <cell r="A15939" t="str">
            <v>P495226</v>
          </cell>
          <cell r="B15939" t="str">
            <v>ENCLOSURE LIFTING BRACKET</v>
          </cell>
          <cell r="C15939">
            <v>106.03</v>
          </cell>
          <cell r="D15939">
            <v>151.47</v>
          </cell>
          <cell r="E15939">
            <v>71.5</v>
          </cell>
        </row>
        <row r="15940">
          <cell r="A15940" t="str">
            <v>P495227</v>
          </cell>
          <cell r="B15940" t="str">
            <v>PLATE, HEAT EXCHANGER</v>
          </cell>
          <cell r="C15940">
            <v>1024</v>
          </cell>
          <cell r="D15940">
            <v>1462.86</v>
          </cell>
          <cell r="E15940">
            <v>0</v>
          </cell>
        </row>
        <row r="15941">
          <cell r="A15941" t="str">
            <v>P495228</v>
          </cell>
          <cell r="B15941" t="str">
            <v>PLATE, HEAT EXCHANGER</v>
          </cell>
          <cell r="C15941">
            <v>1024</v>
          </cell>
          <cell r="D15941">
            <v>1462.86</v>
          </cell>
          <cell r="E15941">
            <v>0</v>
          </cell>
        </row>
        <row r="15942">
          <cell r="A15942" t="str">
            <v>P495230</v>
          </cell>
          <cell r="B15942" t="str">
            <v>DIODES-STANDARD</v>
          </cell>
          <cell r="C15942">
            <v>107.95</v>
          </cell>
          <cell r="D15942">
            <v>154.21</v>
          </cell>
          <cell r="E15942">
            <v>72.8</v>
          </cell>
        </row>
        <row r="15943">
          <cell r="A15943" t="str">
            <v>P495231</v>
          </cell>
          <cell r="B15943" t="str">
            <v>DIODES-REVERSE</v>
          </cell>
          <cell r="C15943">
            <v>107.95</v>
          </cell>
          <cell r="D15943">
            <v>154.21</v>
          </cell>
          <cell r="E15943">
            <v>72.8</v>
          </cell>
        </row>
        <row r="15944">
          <cell r="A15944" t="str">
            <v>P495233</v>
          </cell>
          <cell r="B15944" t="str">
            <v>84 IN FAN BLADE</v>
          </cell>
          <cell r="C15944">
            <v>1449.55</v>
          </cell>
          <cell r="D15944">
            <v>2070.79</v>
          </cell>
          <cell r="E15944">
            <v>0</v>
          </cell>
        </row>
        <row r="15945">
          <cell r="A15945" t="str">
            <v>P495234</v>
          </cell>
          <cell r="B15945" t="str">
            <v>84 IN DIA FAN ASSEMBLY, 8 BLADES</v>
          </cell>
          <cell r="C15945">
            <v>9750.94</v>
          </cell>
          <cell r="D15945">
            <v>13929.92</v>
          </cell>
          <cell r="E15945">
            <v>0</v>
          </cell>
        </row>
        <row r="15946">
          <cell r="A15946" t="str">
            <v>P495239</v>
          </cell>
          <cell r="B15946" t="str">
            <v>FAN SHAFT</v>
          </cell>
          <cell r="C15946">
            <v>271.7</v>
          </cell>
          <cell r="D15946">
            <v>388.15</v>
          </cell>
          <cell r="E15946">
            <v>183.22720000000001</v>
          </cell>
        </row>
        <row r="15947">
          <cell r="A15947" t="str">
            <v>P495240</v>
          </cell>
          <cell r="B15947" t="str">
            <v>IDLER SHAFT</v>
          </cell>
          <cell r="C15947">
            <v>137.53</v>
          </cell>
          <cell r="D15947">
            <v>196.47</v>
          </cell>
          <cell r="E15947">
            <v>92.747200000000007</v>
          </cell>
        </row>
        <row r="15948">
          <cell r="A15948" t="str">
            <v>P495241</v>
          </cell>
          <cell r="B15948" t="str">
            <v>OIL TEMP INDICATOR GAUGE</v>
          </cell>
          <cell r="C15948">
            <v>1238.4000000000001</v>
          </cell>
          <cell r="D15948">
            <v>1769.14</v>
          </cell>
          <cell r="E15948">
            <v>0</v>
          </cell>
        </row>
        <row r="15949">
          <cell r="A15949" t="str">
            <v>P495243</v>
          </cell>
          <cell r="B15949" t="str">
            <v>SET OF 2 GASKETS</v>
          </cell>
          <cell r="C15949">
            <v>124.92</v>
          </cell>
          <cell r="D15949">
            <v>178.45</v>
          </cell>
          <cell r="E15949">
            <v>84.24</v>
          </cell>
        </row>
        <row r="15950">
          <cell r="A15950" t="str">
            <v>P495244</v>
          </cell>
          <cell r="B15950" t="str">
            <v>SLEEVE,L BEARING RETAINER</v>
          </cell>
          <cell r="C15950">
            <v>147.13</v>
          </cell>
          <cell r="D15950">
            <v>210.18</v>
          </cell>
          <cell r="E15950">
            <v>99.215999999999994</v>
          </cell>
        </row>
        <row r="15951">
          <cell r="A15951" t="str">
            <v>P495245</v>
          </cell>
          <cell r="B15951" t="str">
            <v>BEARING</v>
          </cell>
          <cell r="C15951">
            <v>1959.78</v>
          </cell>
          <cell r="D15951">
            <v>2799.68</v>
          </cell>
          <cell r="E15951">
            <v>1321.6112000000001</v>
          </cell>
        </row>
        <row r="15952">
          <cell r="A15952" t="str">
            <v>P495248</v>
          </cell>
          <cell r="B15952" t="str">
            <v>SHUNT TRIP 24VDC WL</v>
          </cell>
          <cell r="C15952">
            <v>103.54</v>
          </cell>
          <cell r="D15952">
            <v>147.91</v>
          </cell>
          <cell r="E15952">
            <v>69.825599999999994</v>
          </cell>
        </row>
        <row r="15953">
          <cell r="A15953" t="str">
            <v>P495249</v>
          </cell>
          <cell r="B15953" t="str">
            <v>CLOSING SOL 120VAC WL</v>
          </cell>
          <cell r="C15953">
            <v>103.54</v>
          </cell>
          <cell r="D15953">
            <v>147.91</v>
          </cell>
          <cell r="E15953">
            <v>69.825599999999994</v>
          </cell>
        </row>
        <row r="15954">
          <cell r="A15954" t="str">
            <v>P495250</v>
          </cell>
          <cell r="B15954" t="str">
            <v>UV RELEASE 24VDC WL</v>
          </cell>
          <cell r="C15954">
            <v>431.81</v>
          </cell>
          <cell r="D15954">
            <v>616.87</v>
          </cell>
          <cell r="E15954">
            <v>291.2</v>
          </cell>
        </row>
        <row r="15955">
          <cell r="A15955" t="str">
            <v>P495251</v>
          </cell>
          <cell r="B15955" t="str">
            <v>REMOTE RESET SOLENOID 24VDC</v>
          </cell>
          <cell r="C15955">
            <v>164.25</v>
          </cell>
          <cell r="D15955">
            <v>234.64</v>
          </cell>
          <cell r="E15955">
            <v>110.76</v>
          </cell>
        </row>
        <row r="15956">
          <cell r="A15956" t="str">
            <v>P495252</v>
          </cell>
          <cell r="B15956" t="str">
            <v>REMOTE RESET SOLENOID 120VAC</v>
          </cell>
          <cell r="C15956">
            <v>164.25</v>
          </cell>
          <cell r="D15956">
            <v>234.64</v>
          </cell>
          <cell r="E15956">
            <v>110.76</v>
          </cell>
        </row>
        <row r="15957">
          <cell r="A15957" t="str">
            <v>P495253</v>
          </cell>
          <cell r="B15957" t="str">
            <v>BEARING</v>
          </cell>
          <cell r="C15957">
            <v>2331.7199999999998</v>
          </cell>
          <cell r="D15957">
            <v>3331.03</v>
          </cell>
          <cell r="E15957">
            <v>862.16</v>
          </cell>
        </row>
        <row r="15958">
          <cell r="A15958" t="str">
            <v>P495255</v>
          </cell>
          <cell r="B15958" t="str">
            <v>SEAL, DRIVE END</v>
          </cell>
          <cell r="C15958">
            <v>161.93</v>
          </cell>
          <cell r="D15958">
            <v>231.33</v>
          </cell>
          <cell r="E15958">
            <v>109.2</v>
          </cell>
        </row>
        <row r="15959">
          <cell r="A15959" t="str">
            <v>P495256</v>
          </cell>
          <cell r="B15959" t="str">
            <v>SLEEVE, DE</v>
          </cell>
          <cell r="C15959">
            <v>161.93</v>
          </cell>
          <cell r="D15959">
            <v>231.33</v>
          </cell>
          <cell r="E15959">
            <v>109.2</v>
          </cell>
        </row>
        <row r="15960">
          <cell r="A15960" t="str">
            <v>P495259</v>
          </cell>
          <cell r="B15960" t="str">
            <v>PMG STATOR</v>
          </cell>
          <cell r="C15960">
            <v>4481.9799999999996</v>
          </cell>
          <cell r="D15960">
            <v>6402.82</v>
          </cell>
          <cell r="E15960">
            <v>0</v>
          </cell>
        </row>
        <row r="15961">
          <cell r="A15961" t="str">
            <v>P495260</v>
          </cell>
          <cell r="B15961" t="str">
            <v>MAIN REVOLVING FIELD(ROTOR)</v>
          </cell>
          <cell r="C15961">
            <v>8285.6</v>
          </cell>
          <cell r="D15961">
            <v>11836.57</v>
          </cell>
          <cell r="E15961">
            <v>0</v>
          </cell>
        </row>
        <row r="15962">
          <cell r="A15962" t="str">
            <v>P495261</v>
          </cell>
          <cell r="B15962" t="str">
            <v>SEAL PROTECTOR SLEEVE</v>
          </cell>
          <cell r="C15962">
            <v>21.59</v>
          </cell>
          <cell r="D15962">
            <v>30.84</v>
          </cell>
          <cell r="E15962">
            <v>14.56</v>
          </cell>
        </row>
        <row r="15963">
          <cell r="A15963" t="str">
            <v>P495262</v>
          </cell>
          <cell r="B15963" t="str">
            <v>BRASS RETAINER- CARBON SEAL DR</v>
          </cell>
          <cell r="C15963">
            <v>195.08</v>
          </cell>
          <cell r="D15963">
            <v>278.69</v>
          </cell>
          <cell r="E15963">
            <v>131.56</v>
          </cell>
        </row>
        <row r="15964">
          <cell r="A15964" t="str">
            <v>P495263</v>
          </cell>
          <cell r="B15964" t="str">
            <v>CLAMP &amp; NUT &amp; BOLT</v>
          </cell>
          <cell r="C15964">
            <v>14.62</v>
          </cell>
          <cell r="D15964">
            <v>20.88</v>
          </cell>
          <cell r="E15964">
            <v>0</v>
          </cell>
        </row>
        <row r="15965">
          <cell r="A15965" t="str">
            <v>P495264</v>
          </cell>
          <cell r="B15965" t="str">
            <v>VOLTAGE REGULATOR</v>
          </cell>
          <cell r="C15965">
            <v>2692.8</v>
          </cell>
          <cell r="D15965">
            <v>3846.86</v>
          </cell>
          <cell r="E15965">
            <v>0</v>
          </cell>
        </row>
        <row r="15966">
          <cell r="A15966" t="str">
            <v>P495267</v>
          </cell>
          <cell r="B15966" t="str">
            <v>DIODE</v>
          </cell>
          <cell r="C15966">
            <v>58.28</v>
          </cell>
          <cell r="D15966">
            <v>83.25</v>
          </cell>
          <cell r="E15966">
            <v>39.301600000000001</v>
          </cell>
        </row>
        <row r="15967">
          <cell r="A15967" t="str">
            <v>P495268</v>
          </cell>
          <cell r="B15967" t="str">
            <v>DIODE</v>
          </cell>
          <cell r="C15967">
            <v>58.28</v>
          </cell>
          <cell r="D15967">
            <v>83.25</v>
          </cell>
          <cell r="E15967">
            <v>39.301600000000001</v>
          </cell>
        </row>
        <row r="15968">
          <cell r="A15968" t="str">
            <v>P495269</v>
          </cell>
          <cell r="B15968" t="str">
            <v>VARISTOR</v>
          </cell>
          <cell r="C15968">
            <v>91.3</v>
          </cell>
          <cell r="D15968">
            <v>130.43</v>
          </cell>
          <cell r="E15968">
            <v>61.567999999999998</v>
          </cell>
        </row>
        <row r="15969">
          <cell r="A15969" t="str">
            <v>P495270</v>
          </cell>
          <cell r="B15969" t="str">
            <v>EXCITER ROTOR</v>
          </cell>
          <cell r="C15969">
            <v>9041.6</v>
          </cell>
          <cell r="D15969">
            <v>12916.57</v>
          </cell>
          <cell r="E15969">
            <v>0</v>
          </cell>
        </row>
        <row r="15970">
          <cell r="A15970" t="str">
            <v>P495271</v>
          </cell>
          <cell r="B15970" t="str">
            <v>EXCITER FEILD ASSEMBLY WOUND</v>
          </cell>
          <cell r="C15970">
            <v>7652.8</v>
          </cell>
          <cell r="D15970">
            <v>10932.57</v>
          </cell>
          <cell r="E15970">
            <v>0</v>
          </cell>
        </row>
        <row r="15971">
          <cell r="A15971" t="str">
            <v>P495272</v>
          </cell>
          <cell r="B15971" t="str">
            <v>BOLTED RADIATOR CORE/W TANKS</v>
          </cell>
          <cell r="C15971">
            <v>11677.6</v>
          </cell>
          <cell r="D15971">
            <v>16682.29</v>
          </cell>
          <cell r="E15971">
            <v>0</v>
          </cell>
        </row>
        <row r="15972">
          <cell r="A15972" t="str">
            <v>P495273</v>
          </cell>
          <cell r="B15972" t="str">
            <v>SET OF 7 FLEX DISCS</v>
          </cell>
          <cell r="C15972">
            <v>538.42999999999995</v>
          </cell>
          <cell r="D15972">
            <v>769.19</v>
          </cell>
          <cell r="E15972">
            <v>348.4</v>
          </cell>
        </row>
        <row r="15973">
          <cell r="A15973" t="str">
            <v>P495295</v>
          </cell>
          <cell r="B15973" t="str">
            <v>VOLTAGE REGULATOR</v>
          </cell>
          <cell r="C15973">
            <v>3253.6</v>
          </cell>
          <cell r="D15973">
            <v>4648</v>
          </cell>
          <cell r="E15973">
            <v>0</v>
          </cell>
        </row>
        <row r="15974">
          <cell r="A15974" t="str">
            <v>P495296</v>
          </cell>
          <cell r="B15974" t="str">
            <v>RECTIFIER</v>
          </cell>
          <cell r="C15974">
            <v>1124.8</v>
          </cell>
          <cell r="D15974">
            <v>1606.86</v>
          </cell>
          <cell r="E15974">
            <v>0</v>
          </cell>
        </row>
        <row r="15975">
          <cell r="A15975" t="str">
            <v>P495300</v>
          </cell>
          <cell r="B15975" t="str">
            <v>REPLACEMENT ELEMENT</v>
          </cell>
          <cell r="C15975">
            <v>49.47</v>
          </cell>
          <cell r="D15975">
            <v>70.67</v>
          </cell>
          <cell r="E15975">
            <v>33.363199999999999</v>
          </cell>
        </row>
        <row r="15976">
          <cell r="A15976" t="str">
            <v>P495315</v>
          </cell>
          <cell r="B15976" t="str">
            <v>VOLTAGE REGULATOR</v>
          </cell>
          <cell r="C15976">
            <v>5116.8</v>
          </cell>
          <cell r="D15976">
            <v>7309.71</v>
          </cell>
          <cell r="E15976">
            <v>0</v>
          </cell>
        </row>
        <row r="15977">
          <cell r="A15977" t="str">
            <v>P495316</v>
          </cell>
          <cell r="B15977" t="str">
            <v>BEARING PILLOW BLOCK</v>
          </cell>
          <cell r="C15977">
            <v>778.4</v>
          </cell>
          <cell r="D15977">
            <v>1112</v>
          </cell>
          <cell r="E15977">
            <v>0</v>
          </cell>
        </row>
        <row r="15978">
          <cell r="A15978" t="str">
            <v>P495317</v>
          </cell>
          <cell r="B15978" t="str">
            <v>EXC FLD &amp; PMG ASSY WND</v>
          </cell>
          <cell r="C15978">
            <v>20172</v>
          </cell>
          <cell r="D15978">
            <v>28817.14</v>
          </cell>
          <cell r="E15978">
            <v>0</v>
          </cell>
        </row>
        <row r="15979">
          <cell r="A15979" t="str">
            <v>P495319</v>
          </cell>
          <cell r="B15979" t="str">
            <v>EXCITER END (NDE) BEARING</v>
          </cell>
          <cell r="C15979">
            <v>1647.3</v>
          </cell>
          <cell r="D15979">
            <v>2353.29</v>
          </cell>
          <cell r="E15979">
            <v>666.64</v>
          </cell>
        </row>
        <row r="15980">
          <cell r="A15980" t="str">
            <v>P495345</v>
          </cell>
          <cell r="B15980" t="str">
            <v>AIR SUCTION BRANCH</v>
          </cell>
          <cell r="C15980">
            <v>3144.15</v>
          </cell>
          <cell r="D15980">
            <v>4491.6400000000003</v>
          </cell>
          <cell r="E15980">
            <v>2087.9353500000002</v>
          </cell>
        </row>
        <row r="15981">
          <cell r="A15981" t="str">
            <v>P495386</v>
          </cell>
          <cell r="B15981" t="str">
            <v>STATOR, PMG</v>
          </cell>
          <cell r="C15981">
            <v>946.34</v>
          </cell>
          <cell r="D15981">
            <v>1351.91</v>
          </cell>
          <cell r="E15981">
            <v>585</v>
          </cell>
        </row>
        <row r="15982">
          <cell r="A15982" t="str">
            <v>P495391</v>
          </cell>
          <cell r="B15982" t="str">
            <v>BEARING, GENERATOR</v>
          </cell>
          <cell r="C15982">
            <v>204.49</v>
          </cell>
          <cell r="D15982">
            <v>292.13</v>
          </cell>
          <cell r="E15982">
            <v>137.904</v>
          </cell>
        </row>
        <row r="15983">
          <cell r="A15983" t="str">
            <v>P495410</v>
          </cell>
          <cell r="B15983" t="str">
            <v>BEARING, PILLOW BLOCK</v>
          </cell>
          <cell r="C15983">
            <v>531.59</v>
          </cell>
          <cell r="D15983">
            <v>759.41</v>
          </cell>
          <cell r="E15983">
            <v>358.488</v>
          </cell>
        </row>
        <row r="15984">
          <cell r="A15984" t="str">
            <v>P495417</v>
          </cell>
          <cell r="B15984" t="str">
            <v>STATOR, EXCITOR</v>
          </cell>
          <cell r="C15984">
            <v>2357.02</v>
          </cell>
          <cell r="D15984">
            <v>3367.17</v>
          </cell>
          <cell r="E15984">
            <v>1457.04</v>
          </cell>
        </row>
        <row r="15985">
          <cell r="A15985" t="str">
            <v>P495427</v>
          </cell>
          <cell r="B15985" t="str">
            <v>RECTIFIER/ HEAT SINK ASSY</v>
          </cell>
          <cell r="C15985">
            <v>1176</v>
          </cell>
          <cell r="D15985">
            <v>1680</v>
          </cell>
          <cell r="E15985">
            <v>462.8</v>
          </cell>
        </row>
        <row r="15986">
          <cell r="A15986" t="str">
            <v>P495463</v>
          </cell>
          <cell r="B15986" t="str">
            <v>SLEEVE, BEARING</v>
          </cell>
          <cell r="C15986">
            <v>933.02</v>
          </cell>
          <cell r="D15986">
            <v>1332.89</v>
          </cell>
          <cell r="E15986">
            <v>629.20000000000005</v>
          </cell>
        </row>
        <row r="15987">
          <cell r="A15987" t="str">
            <v>P495473</v>
          </cell>
          <cell r="B15987" t="str">
            <v>DIODE SET, POSITIVE</v>
          </cell>
          <cell r="C15987">
            <v>285.02</v>
          </cell>
          <cell r="D15987">
            <v>407.17</v>
          </cell>
          <cell r="E15987">
            <v>186.16</v>
          </cell>
        </row>
        <row r="15988">
          <cell r="A15988" t="str">
            <v>P495474</v>
          </cell>
          <cell r="B15988" t="str">
            <v>DIODE SET, REVERSE</v>
          </cell>
          <cell r="C15988">
            <v>285.02</v>
          </cell>
          <cell r="D15988">
            <v>407.17</v>
          </cell>
          <cell r="E15988">
            <v>186.16</v>
          </cell>
        </row>
        <row r="15989">
          <cell r="A15989" t="str">
            <v>P495477</v>
          </cell>
          <cell r="B15989" t="str">
            <v>Bearing, Pillow Block Idler Shaft</v>
          </cell>
          <cell r="C15989">
            <v>200.48</v>
          </cell>
          <cell r="D15989">
            <v>286.39999999999998</v>
          </cell>
          <cell r="E15989">
            <v>135.19999999999999</v>
          </cell>
        </row>
        <row r="15990">
          <cell r="A15990" t="str">
            <v>P495548</v>
          </cell>
          <cell r="B15990" t="str">
            <v>BEARING, GENERATOR</v>
          </cell>
          <cell r="C15990">
            <v>764.92</v>
          </cell>
          <cell r="D15990">
            <v>1092.75</v>
          </cell>
          <cell r="E15990">
            <v>515.84</v>
          </cell>
        </row>
        <row r="15991">
          <cell r="A15991" t="str">
            <v>P495632</v>
          </cell>
          <cell r="B15991" t="str">
            <v>BEARING RTD</v>
          </cell>
          <cell r="C15991">
            <v>262.17</v>
          </cell>
          <cell r="D15991">
            <v>374.53</v>
          </cell>
          <cell r="E15991">
            <v>176.8</v>
          </cell>
        </row>
        <row r="15992">
          <cell r="A15992" t="str">
            <v>P495647</v>
          </cell>
          <cell r="B15992" t="str">
            <v>ASSEMBLY, ROTATING RECTIFIER</v>
          </cell>
          <cell r="C15992">
            <v>918.98</v>
          </cell>
          <cell r="D15992">
            <v>1312.83</v>
          </cell>
          <cell r="E15992">
            <v>505.44</v>
          </cell>
        </row>
        <row r="15993">
          <cell r="A15993" t="str">
            <v>P495648</v>
          </cell>
          <cell r="B15993" t="str">
            <v>ROTOR, EXCITER</v>
          </cell>
          <cell r="C15993">
            <v>5547.95</v>
          </cell>
          <cell r="D15993">
            <v>7925.64</v>
          </cell>
          <cell r="E15993">
            <v>4052.88</v>
          </cell>
        </row>
        <row r="15994">
          <cell r="A15994" t="str">
            <v>P495665</v>
          </cell>
          <cell r="B15994" t="str">
            <v>RTD ASM., BEARING SENSOR</v>
          </cell>
          <cell r="C15994">
            <v>308.44</v>
          </cell>
          <cell r="D15994">
            <v>440.63</v>
          </cell>
          <cell r="E15994">
            <v>208</v>
          </cell>
        </row>
        <row r="15995">
          <cell r="A15995" t="str">
            <v>P495674</v>
          </cell>
          <cell r="B15995" t="str">
            <v>GASKET, LOCK</v>
          </cell>
          <cell r="C15995">
            <v>22.21</v>
          </cell>
          <cell r="D15995">
            <v>31.73</v>
          </cell>
          <cell r="E15995">
            <v>14.976000000000001</v>
          </cell>
        </row>
        <row r="15996">
          <cell r="A15996" t="str">
            <v>P495674A</v>
          </cell>
          <cell r="B15996" t="str">
            <v>RING GASKET, HEAT EXCHANGER</v>
          </cell>
          <cell r="C15996">
            <v>41.24</v>
          </cell>
          <cell r="D15996">
            <v>58.92</v>
          </cell>
          <cell r="E15996">
            <v>27.8096</v>
          </cell>
        </row>
        <row r="15997">
          <cell r="A15997" t="str">
            <v>P495679</v>
          </cell>
          <cell r="B15997" t="str">
            <v>SLEEVE, SHAFT</v>
          </cell>
          <cell r="C15997">
            <v>106.12</v>
          </cell>
          <cell r="D15997">
            <v>151.6</v>
          </cell>
          <cell r="E15997">
            <v>65.52</v>
          </cell>
        </row>
        <row r="15998">
          <cell r="A15998" t="str">
            <v>P495726</v>
          </cell>
          <cell r="B15998" t="str">
            <v>SPACE HEATER 120 600W</v>
          </cell>
          <cell r="C15998">
            <v>178.4</v>
          </cell>
          <cell r="D15998">
            <v>254.86</v>
          </cell>
          <cell r="E15998">
            <v>75.92</v>
          </cell>
        </row>
        <row r="15999">
          <cell r="A15999" t="str">
            <v>P495727</v>
          </cell>
          <cell r="B15999" t="str">
            <v>KIT, REPAIR FOR 5080 FRNG</v>
          </cell>
          <cell r="C15999">
            <v>570.39</v>
          </cell>
          <cell r="D15999">
            <v>814.85</v>
          </cell>
          <cell r="E15999">
            <v>352.60160000000002</v>
          </cell>
        </row>
        <row r="16000">
          <cell r="A16000" t="str">
            <v>P495729</v>
          </cell>
          <cell r="B16000" t="str">
            <v>PM EXCITER ASSY</v>
          </cell>
          <cell r="C16000">
            <v>4871.2</v>
          </cell>
          <cell r="D16000">
            <v>6958.86</v>
          </cell>
          <cell r="E16000">
            <v>2074.8000000000002</v>
          </cell>
        </row>
        <row r="16001">
          <cell r="A16001" t="str">
            <v>P495730</v>
          </cell>
          <cell r="B16001" t="str">
            <v>SPACER SHAFT</v>
          </cell>
          <cell r="C16001">
            <v>684.7</v>
          </cell>
          <cell r="D16001">
            <v>978.15</v>
          </cell>
          <cell r="E16001">
            <v>275.60000000000002</v>
          </cell>
        </row>
        <row r="16002">
          <cell r="A16002" t="str">
            <v>P495731</v>
          </cell>
          <cell r="B16002" t="str">
            <v>WASHER SPACER</v>
          </cell>
          <cell r="C16002">
            <v>102.18</v>
          </cell>
          <cell r="D16002">
            <v>145.97</v>
          </cell>
          <cell r="E16002">
            <v>40.56</v>
          </cell>
        </row>
        <row r="16003">
          <cell r="A16003" t="str">
            <v>P495732</v>
          </cell>
          <cell r="B16003" t="str">
            <v>KIT CIRCUIT BREAKER 600V 600A</v>
          </cell>
          <cell r="C16003">
            <v>5108</v>
          </cell>
          <cell r="D16003">
            <v>7297.14</v>
          </cell>
          <cell r="E16003">
            <v>2175.6799999999998</v>
          </cell>
        </row>
        <row r="16004">
          <cell r="A16004" t="str">
            <v>P495739C</v>
          </cell>
          <cell r="B16004" t="str">
            <v>DIODE STD 125A 1200V</v>
          </cell>
          <cell r="C16004">
            <v>130.84</v>
          </cell>
          <cell r="D16004">
            <v>186.91</v>
          </cell>
          <cell r="E16004">
            <v>76.959999999999994</v>
          </cell>
        </row>
        <row r="16005">
          <cell r="A16005" t="str">
            <v>P495741</v>
          </cell>
          <cell r="B16005" t="str">
            <v>FUSE 1E, 5.5 KV B-SIZE (VT)</v>
          </cell>
          <cell r="C16005">
            <v>1374.8</v>
          </cell>
          <cell r="D16005">
            <v>1964</v>
          </cell>
          <cell r="E16005">
            <v>927.11839999999995</v>
          </cell>
        </row>
        <row r="16006">
          <cell r="A16006" t="str">
            <v>P495741A</v>
          </cell>
          <cell r="B16006" t="str">
            <v>FUSE-BRUSH 15E (CPT)</v>
          </cell>
          <cell r="C16006">
            <v>736.8</v>
          </cell>
          <cell r="D16006">
            <v>1052.57</v>
          </cell>
          <cell r="E16006">
            <v>455.31200000000001</v>
          </cell>
        </row>
        <row r="16007">
          <cell r="A16007" t="str">
            <v>P495753</v>
          </cell>
          <cell r="B16007" t="str">
            <v>LPD LIP SEAL - 5.062 SHAFT</v>
          </cell>
          <cell r="C16007">
            <v>225.44</v>
          </cell>
          <cell r="D16007">
            <v>322.05</v>
          </cell>
          <cell r="E16007">
            <v>139.36000000000001</v>
          </cell>
        </row>
        <row r="16008">
          <cell r="A16008" t="str">
            <v>P495772A</v>
          </cell>
          <cell r="B16008" t="str">
            <v>CONNECTOR, PACKARD 12065287</v>
          </cell>
          <cell r="C16008">
            <v>2.31</v>
          </cell>
          <cell r="D16008">
            <v>3.3</v>
          </cell>
          <cell r="E16008">
            <v>1.4976</v>
          </cell>
        </row>
        <row r="16009">
          <cell r="A16009" t="str">
            <v>P495772B</v>
          </cell>
          <cell r="B16009" t="str">
            <v>CONNECTOR, SUMITOMO 6189-0819</v>
          </cell>
          <cell r="C16009">
            <v>6.7</v>
          </cell>
          <cell r="D16009">
            <v>9.57</v>
          </cell>
          <cell r="E16009">
            <v>4.3336800000000002</v>
          </cell>
        </row>
        <row r="16010">
          <cell r="A16010" t="str">
            <v>P495772C</v>
          </cell>
          <cell r="B16010" t="str">
            <v>CONNECTOR, PACKARD 12162193</v>
          </cell>
          <cell r="C16010">
            <v>2.08</v>
          </cell>
          <cell r="D16010">
            <v>2.98</v>
          </cell>
          <cell r="E16010">
            <v>1.3520000000000001</v>
          </cell>
        </row>
        <row r="16011">
          <cell r="A16011" t="str">
            <v>P495772D</v>
          </cell>
          <cell r="B16011" t="str">
            <v>CONNECTOR, DEUTSCH DT06-3S-EP06</v>
          </cell>
          <cell r="C16011">
            <v>5.99</v>
          </cell>
          <cell r="D16011">
            <v>8.56</v>
          </cell>
          <cell r="E16011">
            <v>3.8792</v>
          </cell>
        </row>
        <row r="16012">
          <cell r="A16012" t="str">
            <v>P495772E</v>
          </cell>
          <cell r="B16012" t="str">
            <v>CONNECTOR, ITT CANNON CA08F-10SL-4S-F80</v>
          </cell>
          <cell r="C16012">
            <v>80.78</v>
          </cell>
          <cell r="D16012">
            <v>115.41</v>
          </cell>
          <cell r="E16012">
            <v>52.270400000000002</v>
          </cell>
        </row>
        <row r="16013">
          <cell r="A16013" t="str">
            <v>P495772F</v>
          </cell>
          <cell r="B16013" t="str">
            <v>CONNECTOR, PACKARD 12010501</v>
          </cell>
          <cell r="C16013">
            <v>0.71</v>
          </cell>
          <cell r="D16013">
            <v>1.01</v>
          </cell>
          <cell r="E16013">
            <v>0.67600000000000005</v>
          </cell>
        </row>
        <row r="16014">
          <cell r="A16014" t="str">
            <v>P495772G</v>
          </cell>
          <cell r="B16014" t="str">
            <v>CONNECTOR, PACKARD 12103784</v>
          </cell>
          <cell r="C16014">
            <v>1.81</v>
          </cell>
          <cell r="D16014">
            <v>2.59</v>
          </cell>
          <cell r="E16014">
            <v>1.1752</v>
          </cell>
        </row>
        <row r="16015">
          <cell r="A16015" t="str">
            <v>RD209250</v>
          </cell>
          <cell r="B16015" t="str">
            <v>CONDUIT ASM., WIRING 3/8 IN</v>
          </cell>
          <cell r="C16015">
            <v>35.25</v>
          </cell>
          <cell r="D16015">
            <v>50.36</v>
          </cell>
          <cell r="E16015">
            <v>31.520800000000001</v>
          </cell>
        </row>
        <row r="16016">
          <cell r="A16016" t="str">
            <v>REM-208350</v>
          </cell>
          <cell r="B16016" t="str">
            <v>Remanufactured</v>
          </cell>
          <cell r="C16016">
            <v>1008</v>
          </cell>
          <cell r="D16016">
            <v>1440</v>
          </cell>
          <cell r="E16016">
            <v>578.01279999999997</v>
          </cell>
        </row>
        <row r="16017">
          <cell r="A16017" t="str">
            <v>REM-211896</v>
          </cell>
          <cell r="B16017" t="str">
            <v>Remanufactured</v>
          </cell>
          <cell r="C16017">
            <v>1428</v>
          </cell>
          <cell r="D16017">
            <v>2040</v>
          </cell>
          <cell r="E16017">
            <v>856.43399999999997</v>
          </cell>
        </row>
        <row r="16018">
          <cell r="A16018" t="str">
            <v>REM-211896A</v>
          </cell>
          <cell r="B16018" t="str">
            <v>Remanufactured</v>
          </cell>
          <cell r="C16018">
            <v>1428</v>
          </cell>
          <cell r="D16018">
            <v>2040</v>
          </cell>
          <cell r="E16018">
            <v>923.99400000000003</v>
          </cell>
        </row>
        <row r="16019">
          <cell r="A16019" t="str">
            <v>REM-A205407H</v>
          </cell>
          <cell r="B16019" t="str">
            <v>Remanufactured, Connecting Rod</v>
          </cell>
          <cell r="C16019">
            <v>399</v>
          </cell>
          <cell r="D16019">
            <v>570</v>
          </cell>
          <cell r="E16019">
            <v>198.43639999999999</v>
          </cell>
        </row>
        <row r="16020">
          <cell r="A16020" t="str">
            <v>REM-A205407HWC</v>
          </cell>
          <cell r="B16020" t="str">
            <v>Remanufactured, Connecting Rod</v>
          </cell>
          <cell r="C16020">
            <v>399</v>
          </cell>
          <cell r="D16020">
            <v>570</v>
          </cell>
          <cell r="E16020">
            <v>198.47399999999999</v>
          </cell>
        </row>
        <row r="16021">
          <cell r="A16021" t="str">
            <v>REM-A205707</v>
          </cell>
          <cell r="B16021" t="str">
            <v>Remanufactured, Connecting Rod</v>
          </cell>
          <cell r="C16021">
            <v>399</v>
          </cell>
          <cell r="D16021">
            <v>570</v>
          </cell>
          <cell r="E16021">
            <v>197.92320000000001</v>
          </cell>
        </row>
        <row r="16022">
          <cell r="A16022" t="str">
            <v>REM-A205707A</v>
          </cell>
          <cell r="B16022" t="str">
            <v>Remanufactured</v>
          </cell>
          <cell r="C16022">
            <v>399</v>
          </cell>
          <cell r="D16022">
            <v>570</v>
          </cell>
          <cell r="E16022">
            <v>196.2208</v>
          </cell>
        </row>
        <row r="16023">
          <cell r="A16023" t="str">
            <v>REM-A205707A2</v>
          </cell>
          <cell r="B16023" t="str">
            <v>Remanufactured</v>
          </cell>
          <cell r="C16023">
            <v>399</v>
          </cell>
          <cell r="D16023">
            <v>570</v>
          </cell>
          <cell r="E16023">
            <v>196.67840000000001</v>
          </cell>
        </row>
        <row r="16024">
          <cell r="A16024" t="str">
            <v>REM-A205707WA</v>
          </cell>
          <cell r="B16024" t="str">
            <v>Remanufactured, Connecting Rod</v>
          </cell>
          <cell r="C16024">
            <v>399</v>
          </cell>
          <cell r="D16024">
            <v>570</v>
          </cell>
          <cell r="E16024">
            <v>196.33519999999999</v>
          </cell>
        </row>
        <row r="16025">
          <cell r="A16025" t="str">
            <v>REM-A205707WC</v>
          </cell>
          <cell r="B16025" t="str">
            <v>Remanufactured, Connecting Rod</v>
          </cell>
          <cell r="C16025">
            <v>399</v>
          </cell>
          <cell r="D16025">
            <v>570</v>
          </cell>
          <cell r="E16025">
            <v>197.26079999999999</v>
          </cell>
        </row>
        <row r="16026">
          <cell r="A16026" t="str">
            <v>REM-AA200380</v>
          </cell>
          <cell r="B16026" t="str">
            <v>REMANUFACTURED, OIL PUMP</v>
          </cell>
          <cell r="C16026">
            <v>1910.6</v>
          </cell>
          <cell r="D16026">
            <v>2760</v>
          </cell>
          <cell r="E16026">
            <v>687.86</v>
          </cell>
        </row>
        <row r="16027">
          <cell r="A16027" t="str">
            <v>REM-AA204702R</v>
          </cell>
          <cell r="B16027" t="str">
            <v>REMANUFACTURED, CYLINDER HEAD</v>
          </cell>
          <cell r="C16027">
            <v>896</v>
          </cell>
          <cell r="D16027">
            <v>1280</v>
          </cell>
          <cell r="E16027">
            <v>705.19479999999999</v>
          </cell>
        </row>
        <row r="16028">
          <cell r="A16028" t="str">
            <v>REM-AA205407J</v>
          </cell>
          <cell r="B16028" t="str">
            <v>Remanufactured, Connecting Rod</v>
          </cell>
          <cell r="C16028">
            <v>399</v>
          </cell>
          <cell r="D16028">
            <v>570</v>
          </cell>
          <cell r="E16028">
            <v>197.5308</v>
          </cell>
        </row>
        <row r="16029">
          <cell r="A16029" t="str">
            <v>REM-AA285002H</v>
          </cell>
          <cell r="B16029" t="str">
            <v>REMANUFACTURED, CYLINDER HEAD</v>
          </cell>
          <cell r="C16029">
            <v>2856</v>
          </cell>
          <cell r="D16029">
            <v>4080</v>
          </cell>
          <cell r="E16029">
            <v>1480.9</v>
          </cell>
        </row>
        <row r="16030">
          <cell r="A16030" t="str">
            <v>REM-AA300007F</v>
          </cell>
          <cell r="B16030" t="str">
            <v>Remanufactured, Connecting Rod</v>
          </cell>
          <cell r="C16030">
            <v>371</v>
          </cell>
          <cell r="D16030">
            <v>530</v>
          </cell>
          <cell r="E16030">
            <v>192.21279999999999</v>
          </cell>
        </row>
        <row r="16031">
          <cell r="A16031" t="str">
            <v>REM-AA302007C</v>
          </cell>
          <cell r="B16031" t="str">
            <v>Remanufactured, Connecting Rod</v>
          </cell>
          <cell r="C16031">
            <v>371</v>
          </cell>
          <cell r="D16031">
            <v>530</v>
          </cell>
          <cell r="E16031">
            <v>192.0984</v>
          </cell>
        </row>
        <row r="16032">
          <cell r="A16032" t="str">
            <v>REM-AD204802E</v>
          </cell>
          <cell r="B16032" t="str">
            <v>Remanufactured, Cylinder Head Asm (VHP-GL CSA)</v>
          </cell>
          <cell r="C16032">
            <v>1050</v>
          </cell>
          <cell r="D16032">
            <v>1500</v>
          </cell>
          <cell r="E16032">
            <v>762.34559999999999</v>
          </cell>
        </row>
        <row r="16033">
          <cell r="A16033" t="str">
            <v>REM-AD287002A</v>
          </cell>
          <cell r="B16033" t="str">
            <v>REMANUFACTURED, CYLINDER HEAD</v>
          </cell>
          <cell r="C16033">
            <v>2856</v>
          </cell>
          <cell r="D16033">
            <v>4080</v>
          </cell>
          <cell r="E16033">
            <v>1480.9</v>
          </cell>
        </row>
        <row r="16034">
          <cell r="A16034" t="str">
            <v>REM-AE205002G</v>
          </cell>
          <cell r="B16034" t="str">
            <v>Remanufactured, Cylinder Head</v>
          </cell>
          <cell r="C16034">
            <v>1598.83</v>
          </cell>
          <cell r="D16034">
            <v>2284.04</v>
          </cell>
          <cell r="E16034">
            <v>856.24440000000004</v>
          </cell>
        </row>
        <row r="16035">
          <cell r="A16035" t="str">
            <v>REM-AF205002G</v>
          </cell>
          <cell r="B16035" t="str">
            <v>Remanufactured, Cylinder Head Asm (GSI)</v>
          </cell>
          <cell r="C16035">
            <v>1442</v>
          </cell>
          <cell r="D16035">
            <v>2060</v>
          </cell>
          <cell r="E16035">
            <v>940.93439999999998</v>
          </cell>
        </row>
        <row r="16036">
          <cell r="A16036" t="str">
            <v>REM-AG205002G</v>
          </cell>
          <cell r="B16036" t="str">
            <v>Remanufactured, Cylinder Head Asm (LT)</v>
          </cell>
          <cell r="C16036">
            <v>1442</v>
          </cell>
          <cell r="D16036">
            <v>2060</v>
          </cell>
          <cell r="E16036">
            <v>933.93439999999998</v>
          </cell>
        </row>
        <row r="16037">
          <cell r="A16037" t="str">
            <v>REM-AG300302C</v>
          </cell>
          <cell r="B16037" t="str">
            <v>Remanufactured</v>
          </cell>
          <cell r="C16037">
            <v>693</v>
          </cell>
          <cell r="D16037">
            <v>990</v>
          </cell>
          <cell r="E16037">
            <v>485.84960000000001</v>
          </cell>
        </row>
        <row r="16038">
          <cell r="A16038" t="str">
            <v>REM-AH200960D</v>
          </cell>
          <cell r="B16038" t="str">
            <v>REMANUFACTURED, JACKET WATER PUMP ASM.</v>
          </cell>
          <cell r="C16038">
            <v>840</v>
          </cell>
          <cell r="D16038">
            <v>1200</v>
          </cell>
          <cell r="E16038">
            <v>309.63560000000001</v>
          </cell>
        </row>
        <row r="16039">
          <cell r="A16039" t="str">
            <v>REM-C205507</v>
          </cell>
          <cell r="B16039" t="str">
            <v>Remanufactured, Connecting Rod</v>
          </cell>
          <cell r="C16039">
            <v>434</v>
          </cell>
          <cell r="D16039">
            <v>620</v>
          </cell>
          <cell r="E16039">
            <v>227.6284</v>
          </cell>
        </row>
        <row r="16040">
          <cell r="A16040" t="str">
            <v>REM-C205707</v>
          </cell>
          <cell r="B16040" t="str">
            <v>Remanufactured, Connecting Rod</v>
          </cell>
          <cell r="C16040">
            <v>399</v>
          </cell>
          <cell r="D16040">
            <v>570</v>
          </cell>
          <cell r="E16040">
            <v>197.3408</v>
          </cell>
        </row>
        <row r="16041">
          <cell r="A16041" t="str">
            <v>REM-C205707A</v>
          </cell>
          <cell r="B16041" t="str">
            <v>Remanufactured</v>
          </cell>
          <cell r="C16041">
            <v>399</v>
          </cell>
          <cell r="D16041">
            <v>570</v>
          </cell>
          <cell r="E16041">
            <v>196.8032</v>
          </cell>
        </row>
        <row r="16042">
          <cell r="A16042" t="str">
            <v>REM-C205707A2</v>
          </cell>
          <cell r="B16042" t="str">
            <v>Remanufactured</v>
          </cell>
          <cell r="C16042">
            <v>399</v>
          </cell>
          <cell r="D16042">
            <v>570</v>
          </cell>
          <cell r="E16042">
            <v>197.26079999999999</v>
          </cell>
        </row>
        <row r="16043">
          <cell r="A16043" t="str">
            <v>REM-C205707WC</v>
          </cell>
          <cell r="B16043" t="str">
            <v>Remanufactured, Connecting Rod</v>
          </cell>
          <cell r="C16043">
            <v>399</v>
          </cell>
          <cell r="D16043">
            <v>570</v>
          </cell>
          <cell r="E16043">
            <v>196.64840000000001</v>
          </cell>
        </row>
        <row r="16044">
          <cell r="A16044" t="str">
            <v>REM-CD204802E</v>
          </cell>
          <cell r="B16044" t="str">
            <v>Remanufactured, Cylinder Head Asm (VHP - GL)</v>
          </cell>
          <cell r="C16044">
            <v>1113</v>
          </cell>
          <cell r="D16044">
            <v>1590</v>
          </cell>
          <cell r="E16044">
            <v>809.81359999999995</v>
          </cell>
        </row>
        <row r="16045">
          <cell r="A16045" t="str">
            <v>REM-CE205002G</v>
          </cell>
          <cell r="B16045" t="str">
            <v>Remanufactured, Cylinder Head</v>
          </cell>
          <cell r="C16045">
            <v>1645</v>
          </cell>
          <cell r="D16045">
            <v>2350</v>
          </cell>
          <cell r="E16045">
            <v>881.02440000000001</v>
          </cell>
        </row>
        <row r="16046">
          <cell r="A16046" t="str">
            <v>REM-CF205002G</v>
          </cell>
          <cell r="B16046" t="str">
            <v>Remanufactured, Cylinder Head Asm (9394)</v>
          </cell>
          <cell r="C16046">
            <v>1589</v>
          </cell>
          <cell r="D16046">
            <v>2270</v>
          </cell>
          <cell r="E16046">
            <v>1029.9344000000001</v>
          </cell>
        </row>
        <row r="16047">
          <cell r="A16047" t="str">
            <v>REM-CG205002G</v>
          </cell>
          <cell r="B16047" t="str">
            <v>Remanufactured, Cylinder Head Asm (LDFL)</v>
          </cell>
          <cell r="C16047">
            <v>1589</v>
          </cell>
          <cell r="D16047">
            <v>2270</v>
          </cell>
          <cell r="E16047">
            <v>908.93439999999998</v>
          </cell>
        </row>
        <row r="16048">
          <cell r="A16048" t="str">
            <v>REM-DE300302C</v>
          </cell>
          <cell r="B16048" t="str">
            <v>Remanufactured, Cylinder Head</v>
          </cell>
          <cell r="C16048">
            <v>644</v>
          </cell>
          <cell r="D16048">
            <v>920</v>
          </cell>
          <cell r="E16048">
            <v>423.36959999999999</v>
          </cell>
        </row>
        <row r="16049">
          <cell r="A16049" t="str">
            <v>REM-DF300302C</v>
          </cell>
          <cell r="B16049" t="str">
            <v>Remanufactured, Cylinder Head</v>
          </cell>
          <cell r="C16049">
            <v>644</v>
          </cell>
          <cell r="D16049">
            <v>920</v>
          </cell>
          <cell r="E16049">
            <v>446.55959999999999</v>
          </cell>
        </row>
        <row r="16050">
          <cell r="A16050" t="str">
            <v>REM-EA204802E</v>
          </cell>
          <cell r="B16050" t="str">
            <v>REMANUFACTURED, CYLINDER HEAD</v>
          </cell>
          <cell r="C16050">
            <v>956</v>
          </cell>
          <cell r="D16050">
            <v>1380</v>
          </cell>
          <cell r="E16050">
            <v>695.85479999999995</v>
          </cell>
        </row>
        <row r="16051">
          <cell r="A16051" t="str">
            <v>SP1026</v>
          </cell>
          <cell r="B16051" t="str">
            <v>MARATH STD DIODE B-525570-1</v>
          </cell>
          <cell r="C16051">
            <v>100.24</v>
          </cell>
          <cell r="D16051">
            <v>143.19999999999999</v>
          </cell>
          <cell r="E16051">
            <v>67.599999999999994</v>
          </cell>
        </row>
        <row r="16052">
          <cell r="A16052" t="str">
            <v>SP1055</v>
          </cell>
          <cell r="B16052" t="str">
            <v>MARA SURG SUP B526482-1</v>
          </cell>
          <cell r="C16052">
            <v>101.79</v>
          </cell>
          <cell r="D16052">
            <v>145.41</v>
          </cell>
          <cell r="E16052">
            <v>68.64</v>
          </cell>
        </row>
        <row r="16053">
          <cell r="A16053" t="str">
            <v>SP778</v>
          </cell>
          <cell r="B16053" t="str">
            <v>KATO SURGE PROT 854-11753-16</v>
          </cell>
          <cell r="C16053">
            <v>55.52</v>
          </cell>
          <cell r="D16053">
            <v>79.319999999999993</v>
          </cell>
          <cell r="E16053">
            <v>37.44</v>
          </cell>
        </row>
        <row r="16054">
          <cell r="A16054" t="str">
            <v>SP778A</v>
          </cell>
          <cell r="B16054" t="str">
            <v>KATO SURGE PROT 854-11043-16</v>
          </cell>
          <cell r="C16054">
            <v>53.98</v>
          </cell>
          <cell r="D16054">
            <v>77.11</v>
          </cell>
          <cell r="E16054">
            <v>36.4</v>
          </cell>
        </row>
        <row r="16055">
          <cell r="A16055" t="str">
            <v>SP976A</v>
          </cell>
          <cell r="B16055" t="str">
            <v>MARATH STD DIODE B-525571-1</v>
          </cell>
          <cell r="C16055">
            <v>76.34</v>
          </cell>
          <cell r="D16055">
            <v>109.06</v>
          </cell>
          <cell r="E16055">
            <v>51.48</v>
          </cell>
        </row>
        <row r="16056">
          <cell r="A16056" t="str">
            <v>T169886</v>
          </cell>
          <cell r="B16056" t="str">
            <v>HOSE FLEX</v>
          </cell>
          <cell r="C16056">
            <v>102.43</v>
          </cell>
          <cell r="D16056">
            <v>146.33000000000001</v>
          </cell>
          <cell r="E16056">
            <v>92.705600000000004</v>
          </cell>
        </row>
        <row r="16057">
          <cell r="A16057" t="str">
            <v>T209542C</v>
          </cell>
          <cell r="B16057" t="str">
            <v>ADAPTER ASSEMBLY</v>
          </cell>
          <cell r="C16057">
            <v>331.83</v>
          </cell>
          <cell r="D16057">
            <v>474.05</v>
          </cell>
          <cell r="E16057">
            <v>223.77680000000001</v>
          </cell>
        </row>
        <row r="16058">
          <cell r="A16058" t="str">
            <v>T305628</v>
          </cell>
          <cell r="B16058" t="str">
            <v>HARNESS ASM. PRIMARY</v>
          </cell>
          <cell r="C16058">
            <v>633.76</v>
          </cell>
          <cell r="D16058">
            <v>905.37</v>
          </cell>
          <cell r="E16058">
            <v>195.79181</v>
          </cell>
        </row>
        <row r="16059">
          <cell r="A16059" t="str">
            <v>TD209250</v>
          </cell>
          <cell r="B16059" t="str">
            <v>CONDUIT ASM.,WIRING 3/8 IN</v>
          </cell>
          <cell r="C16059">
            <v>39.36</v>
          </cell>
          <cell r="D16059">
            <v>56.23</v>
          </cell>
          <cell r="E16059">
            <v>37.391750000000002</v>
          </cell>
        </row>
        <row r="16060">
          <cell r="A16060" t="str">
            <v>V159474D</v>
          </cell>
          <cell r="B16060" t="str">
            <v>DRIVE ASM., GOVERNOR 3.06 RATIO</v>
          </cell>
          <cell r="C16060">
            <v>1438.86</v>
          </cell>
          <cell r="D16060">
            <v>2055.5100000000002</v>
          </cell>
          <cell r="E16060">
            <v>850.95524</v>
          </cell>
        </row>
        <row r="16061">
          <cell r="A16061" t="str">
            <v>V208628</v>
          </cell>
          <cell r="B16061" t="str">
            <v>CONDUIT,ASM,WIRING</v>
          </cell>
          <cell r="C16061">
            <v>40.04</v>
          </cell>
          <cell r="D16061">
            <v>57.19</v>
          </cell>
          <cell r="E16061">
            <v>37.847059999999999</v>
          </cell>
        </row>
        <row r="16062">
          <cell r="A16062" t="str">
            <v>V209250</v>
          </cell>
          <cell r="B16062" t="str">
            <v>CONDUIT,ASM .38X145</v>
          </cell>
          <cell r="C16062">
            <v>22</v>
          </cell>
          <cell r="D16062">
            <v>31.43</v>
          </cell>
          <cell r="E16062">
            <v>14.832990000000001</v>
          </cell>
        </row>
        <row r="16063">
          <cell r="A16063" t="str">
            <v>V740222</v>
          </cell>
          <cell r="B16063" t="str">
            <v>HARNESS ASM., DSM SENSOR TO FILTER</v>
          </cell>
          <cell r="C16063">
            <v>456.9</v>
          </cell>
          <cell r="D16063">
            <v>652.71</v>
          </cell>
          <cell r="E16063">
            <v>156.78</v>
          </cell>
        </row>
        <row r="16064">
          <cell r="A16064" t="str">
            <v>VA209250</v>
          </cell>
          <cell r="B16064" t="str">
            <v>CONDUIT ASM,WIRING .38</v>
          </cell>
          <cell r="C16064">
            <v>51.41</v>
          </cell>
          <cell r="D16064">
            <v>73.44</v>
          </cell>
          <cell r="E16064">
            <v>35.213209999999997</v>
          </cell>
        </row>
        <row r="16065">
          <cell r="A16065" t="str">
            <v>VC209250</v>
          </cell>
          <cell r="B16065" t="str">
            <v>CONDUIT ASSY, 3/8 IN</v>
          </cell>
          <cell r="C16065">
            <v>35.39</v>
          </cell>
          <cell r="D16065">
            <v>50.55</v>
          </cell>
          <cell r="E16065">
            <v>34.7087</v>
          </cell>
        </row>
        <row r="16066">
          <cell r="A16066" t="str">
            <v>VD209250</v>
          </cell>
          <cell r="B16066" t="str">
            <v>CONDUIT ASM.,WIRING 3/8 IN</v>
          </cell>
          <cell r="C16066">
            <v>36.299999999999997</v>
          </cell>
          <cell r="D16066">
            <v>51.86</v>
          </cell>
          <cell r="E16066">
            <v>35.329639999999998</v>
          </cell>
        </row>
        <row r="16067">
          <cell r="A16067" t="str">
            <v>W166185</v>
          </cell>
          <cell r="B16067" t="str">
            <v>HOSE FLEX ASM.</v>
          </cell>
          <cell r="C16067">
            <v>19.21</v>
          </cell>
          <cell r="D16067">
            <v>27.44</v>
          </cell>
          <cell r="E16067">
            <v>12.95632</v>
          </cell>
        </row>
        <row r="16068">
          <cell r="A16068" t="str">
            <v>W208628</v>
          </cell>
          <cell r="B16068" t="str">
            <v>CONDUIT ASM WIRING</v>
          </cell>
          <cell r="C16068">
            <v>18.39</v>
          </cell>
          <cell r="D16068">
            <v>26.27</v>
          </cell>
          <cell r="E16068">
            <v>12.39723</v>
          </cell>
        </row>
        <row r="16069">
          <cell r="A16069" t="str">
            <v>W209542C</v>
          </cell>
          <cell r="B16069" t="str">
            <v>ADAPTER, LUBE OIL INLET</v>
          </cell>
          <cell r="C16069">
            <v>584.22</v>
          </cell>
          <cell r="D16069">
            <v>834.59</v>
          </cell>
          <cell r="E16069">
            <v>296.25090999999998</v>
          </cell>
        </row>
        <row r="16070">
          <cell r="A16070" t="str">
            <v>W305628</v>
          </cell>
          <cell r="B16070" t="str">
            <v>HARNESS ASM., PRIMARY</v>
          </cell>
          <cell r="C16070">
            <v>766.57</v>
          </cell>
          <cell r="D16070">
            <v>1095.0999999999999</v>
          </cell>
          <cell r="E16070">
            <v>246.06399999999999</v>
          </cell>
        </row>
        <row r="16071">
          <cell r="A16071" t="str">
            <v>W740222</v>
          </cell>
          <cell r="B16071" t="str">
            <v>HARNESS ASM., DSM SENSORS TO FILTER</v>
          </cell>
          <cell r="C16071">
            <v>466.03</v>
          </cell>
          <cell r="D16071">
            <v>665.75</v>
          </cell>
          <cell r="E16071">
            <v>152.77600000000001</v>
          </cell>
        </row>
        <row r="16072">
          <cell r="A16072" t="str">
            <v>WA209250</v>
          </cell>
          <cell r="B16072" t="str">
            <v>CONDUIT ASM.,WIRING .38</v>
          </cell>
          <cell r="C16072">
            <v>69.489999999999995</v>
          </cell>
          <cell r="D16072">
            <v>99.27</v>
          </cell>
          <cell r="E16072">
            <v>37.930309999999999</v>
          </cell>
        </row>
        <row r="16073">
          <cell r="A16073" t="str">
            <v>WD209250</v>
          </cell>
          <cell r="B16073" t="str">
            <v>CONDUIT ASM.,WIRING 3/8 IN</v>
          </cell>
          <cell r="C16073">
            <v>34.61</v>
          </cell>
          <cell r="D16073">
            <v>49.45</v>
          </cell>
          <cell r="E16073">
            <v>34.189590000000003</v>
          </cell>
        </row>
        <row r="16074">
          <cell r="A16074" t="str">
            <v>WS170395</v>
          </cell>
          <cell r="B16074" t="str">
            <v>HXHDSCR M10 X 95 LG</v>
          </cell>
          <cell r="C16074">
            <v>0.74</v>
          </cell>
          <cell r="D16074">
            <v>1.06</v>
          </cell>
          <cell r="E16074">
            <v>0.49795</v>
          </cell>
        </row>
        <row r="16075">
          <cell r="A16075" t="str">
            <v>WS172636</v>
          </cell>
          <cell r="B16075" t="str">
            <v>NUT,HEX GR 10,M16</v>
          </cell>
          <cell r="C16075">
            <v>1.24</v>
          </cell>
          <cell r="D16075">
            <v>1.78</v>
          </cell>
          <cell r="E16075">
            <v>0.13905000000000001</v>
          </cell>
        </row>
        <row r="16076">
          <cell r="A16076" t="str">
            <v>WS177634</v>
          </cell>
          <cell r="B16076" t="str">
            <v>HXHDSCRSTAIN M12 X40</v>
          </cell>
          <cell r="C16076">
            <v>1.21</v>
          </cell>
          <cell r="D16076">
            <v>1.73</v>
          </cell>
          <cell r="E16076">
            <v>0.75073999999999996</v>
          </cell>
        </row>
        <row r="16077">
          <cell r="A16077" t="str">
            <v>WS177635</v>
          </cell>
          <cell r="B16077" t="str">
            <v>HXHDSCRSTAIN M10 X40</v>
          </cell>
          <cell r="C16077">
            <v>1.81</v>
          </cell>
          <cell r="D16077">
            <v>2.58</v>
          </cell>
          <cell r="E16077">
            <v>0.56013999999999997</v>
          </cell>
        </row>
        <row r="16078">
          <cell r="A16078" t="str">
            <v>WS177913</v>
          </cell>
          <cell r="B16078" t="str">
            <v>HXHDSCR M10 X 85 LG</v>
          </cell>
          <cell r="C16078">
            <v>1.68</v>
          </cell>
          <cell r="D16078">
            <v>2.4</v>
          </cell>
          <cell r="E16078">
            <v>0.86631999999999998</v>
          </cell>
        </row>
        <row r="16079">
          <cell r="A16079" t="str">
            <v>WS177985</v>
          </cell>
          <cell r="B16079" t="str">
            <v>HXHDSCR 10.9 M12 X30</v>
          </cell>
          <cell r="C16079">
            <v>0.34</v>
          </cell>
          <cell r="D16079">
            <v>0.48</v>
          </cell>
          <cell r="E16079">
            <v>0.17122999999999999</v>
          </cell>
        </row>
        <row r="16080">
          <cell r="A16080" t="str">
            <v>WS178669</v>
          </cell>
          <cell r="B16080" t="str">
            <v>HXHDSCR M14 X70 CLASS 10.9</v>
          </cell>
          <cell r="C16080">
            <v>3.06</v>
          </cell>
          <cell r="D16080">
            <v>4.37</v>
          </cell>
          <cell r="E16080">
            <v>0.83242000000000005</v>
          </cell>
        </row>
        <row r="16081">
          <cell r="A16081" t="str">
            <v>WS178747</v>
          </cell>
          <cell r="B16081" t="str">
            <v>NBL HXHDSCR 10.9 M12X35</v>
          </cell>
          <cell r="C16081">
            <v>0.33</v>
          </cell>
          <cell r="D16081">
            <v>0.47</v>
          </cell>
          <cell r="E16081">
            <v>0.17949999999999999</v>
          </cell>
        </row>
        <row r="16082">
          <cell r="A16082" t="str">
            <v>WS178929</v>
          </cell>
          <cell r="B16082" t="str">
            <v>HXHDSCR 10.9 M14 X40</v>
          </cell>
          <cell r="C16082">
            <v>0.84</v>
          </cell>
          <cell r="D16082">
            <v>1.2</v>
          </cell>
          <cell r="E16082">
            <v>0.56960999999999995</v>
          </cell>
        </row>
        <row r="16083">
          <cell r="A16083" t="str">
            <v>WS190054</v>
          </cell>
          <cell r="B16083" t="str">
            <v>HXHDSCRSTAIN M10 X30</v>
          </cell>
          <cell r="C16083">
            <v>0.53</v>
          </cell>
          <cell r="D16083">
            <v>0.75</v>
          </cell>
          <cell r="E16083">
            <v>0.33279999999999998</v>
          </cell>
        </row>
        <row r="16084">
          <cell r="A16084" t="str">
            <v>WS202700</v>
          </cell>
          <cell r="B16084" t="str">
            <v>HXHDCPSCR M12X 40 LG.</v>
          </cell>
          <cell r="C16084">
            <v>0.46</v>
          </cell>
          <cell r="D16084">
            <v>0.66</v>
          </cell>
          <cell r="E16084">
            <v>0.23644999999999999</v>
          </cell>
        </row>
        <row r="16085">
          <cell r="A16085" t="str">
            <v>WS205739</v>
          </cell>
          <cell r="B16085" t="str">
            <v>NBL HXHDSCR GR10.9 M16 X 70</v>
          </cell>
          <cell r="C16085">
            <v>2.73</v>
          </cell>
          <cell r="D16085">
            <v>3.91</v>
          </cell>
          <cell r="E16085">
            <v>0.53935999999999995</v>
          </cell>
        </row>
        <row r="16086">
          <cell r="A16086" t="str">
            <v>WS223354</v>
          </cell>
          <cell r="B16086" t="str">
            <v>HXHDSCR GR10,9 M12 X 65</v>
          </cell>
          <cell r="C16086">
            <v>2.04</v>
          </cell>
          <cell r="D16086">
            <v>2.91</v>
          </cell>
          <cell r="E16086">
            <v>0.32063999999999998</v>
          </cell>
        </row>
        <row r="16087">
          <cell r="A16087" t="str">
            <v>WS228298</v>
          </cell>
          <cell r="B16087" t="str">
            <v>HXHDSCR M12X50</v>
          </cell>
          <cell r="C16087">
            <v>0.6</v>
          </cell>
          <cell r="D16087">
            <v>0.85</v>
          </cell>
          <cell r="E16087">
            <v>0.36941000000000002</v>
          </cell>
        </row>
        <row r="16088">
          <cell r="A16088" t="str">
            <v>WS237837</v>
          </cell>
          <cell r="B16088" t="str">
            <v>HXHDSCR,M10X85 LG,10.9</v>
          </cell>
          <cell r="C16088">
            <v>1.08</v>
          </cell>
          <cell r="D16088">
            <v>1.54</v>
          </cell>
          <cell r="E16088">
            <v>0.55910000000000004</v>
          </cell>
        </row>
        <row r="16089">
          <cell r="A16089" t="str">
            <v>WS241775</v>
          </cell>
          <cell r="B16089" t="str">
            <v>HXHDSCR M10X30 GR10,9</v>
          </cell>
          <cell r="C16089">
            <v>1.06</v>
          </cell>
          <cell r="D16089">
            <v>1.52</v>
          </cell>
          <cell r="E16089">
            <v>0.12906000000000001</v>
          </cell>
        </row>
        <row r="16090">
          <cell r="A16090" t="str">
            <v>WS255173</v>
          </cell>
          <cell r="B16090" t="str">
            <v>HXHDSCR M10 X 115 LG</v>
          </cell>
          <cell r="C16090">
            <v>13.97</v>
          </cell>
          <cell r="D16090">
            <v>19.95</v>
          </cell>
          <cell r="E16090">
            <v>8.6319999999999997</v>
          </cell>
        </row>
        <row r="16091">
          <cell r="A16091" t="str">
            <v>WS312544</v>
          </cell>
          <cell r="B16091" t="str">
            <v>HXHDSCR GR8 M16 X 40</v>
          </cell>
          <cell r="C16091">
            <v>0.95</v>
          </cell>
          <cell r="D16091">
            <v>1.36</v>
          </cell>
          <cell r="E16091">
            <v>0.69638</v>
          </cell>
        </row>
        <row r="16092">
          <cell r="A16092" t="str">
            <v>WS394595</v>
          </cell>
          <cell r="B16092" t="str">
            <v>HXHDSCR,M10X40,10.9</v>
          </cell>
          <cell r="C16092">
            <v>1.4</v>
          </cell>
          <cell r="D16092">
            <v>2</v>
          </cell>
          <cell r="E16092">
            <v>0.24534</v>
          </cell>
        </row>
        <row r="16093">
          <cell r="A16093" t="str">
            <v>WS801974</v>
          </cell>
          <cell r="B16093" t="str">
            <v>HXHDSCR M5X20 FULTHD</v>
          </cell>
          <cell r="C16093">
            <v>0.21</v>
          </cell>
          <cell r="D16093">
            <v>0.31</v>
          </cell>
          <cell r="E16093">
            <v>0.10967</v>
          </cell>
        </row>
        <row r="16094">
          <cell r="A16094" t="str">
            <v>WS802071</v>
          </cell>
          <cell r="B16094" t="str">
            <v>CAPSCREW M16X25</v>
          </cell>
          <cell r="C16094">
            <v>1.21</v>
          </cell>
          <cell r="D16094">
            <v>1.72</v>
          </cell>
          <cell r="E16094">
            <v>0.81535999999999997</v>
          </cell>
        </row>
        <row r="16095">
          <cell r="A16095" t="str">
            <v>WS802077</v>
          </cell>
          <cell r="B16095" t="str">
            <v>HXHDSCR  M16X55</v>
          </cell>
          <cell r="C16095">
            <v>0.78</v>
          </cell>
          <cell r="D16095">
            <v>1.1200000000000001</v>
          </cell>
          <cell r="E16095">
            <v>0.48537000000000002</v>
          </cell>
        </row>
        <row r="16096">
          <cell r="A16096" t="str">
            <v>WS802170</v>
          </cell>
          <cell r="B16096" t="str">
            <v>HXHDSCR M5X25 MM LG</v>
          </cell>
          <cell r="C16096">
            <v>0.22</v>
          </cell>
          <cell r="D16096">
            <v>0.32</v>
          </cell>
          <cell r="E16096">
            <v>0.13686000000000001</v>
          </cell>
        </row>
        <row r="16097">
          <cell r="A16097" t="str">
            <v>WS805066</v>
          </cell>
          <cell r="B16097" t="str">
            <v>NUT,THIN HEX 16 MM</v>
          </cell>
          <cell r="C16097">
            <v>0.74</v>
          </cell>
          <cell r="D16097">
            <v>1.06</v>
          </cell>
          <cell r="E16097">
            <v>0.45760000000000001</v>
          </cell>
        </row>
        <row r="16098">
          <cell r="A16098" t="str">
            <v>WS807428</v>
          </cell>
          <cell r="B16098" t="str">
            <v>NUT</v>
          </cell>
          <cell r="C16098">
            <v>0.27</v>
          </cell>
          <cell r="D16098">
            <v>0.39</v>
          </cell>
          <cell r="E16098">
            <v>0.182</v>
          </cell>
        </row>
        <row r="16099">
          <cell r="A16099" t="str">
            <v>WS808297</v>
          </cell>
          <cell r="B16099" t="str">
            <v>HXHDSCR M8X30 FULTHD</v>
          </cell>
          <cell r="C16099">
            <v>0.46</v>
          </cell>
          <cell r="D16099">
            <v>0.66</v>
          </cell>
          <cell r="E16099">
            <v>5.4080000000000003E-2</v>
          </cell>
        </row>
        <row r="16100">
          <cell r="A16100" t="str">
            <v>WS808318</v>
          </cell>
          <cell r="B16100" t="str">
            <v>HXHDSCR M10X40FULTHD</v>
          </cell>
          <cell r="C16100">
            <v>0.84</v>
          </cell>
          <cell r="D16100">
            <v>1.19</v>
          </cell>
          <cell r="E16100">
            <v>0.11274000000000001</v>
          </cell>
        </row>
        <row r="16101">
          <cell r="A16101" t="str">
            <v>WS808335</v>
          </cell>
          <cell r="B16101" t="str">
            <v>HXHDSCR M12 X 22 LG FULLTHRD</v>
          </cell>
          <cell r="C16101">
            <v>1.57</v>
          </cell>
          <cell r="D16101">
            <v>2.25</v>
          </cell>
          <cell r="E16101">
            <v>1.0608</v>
          </cell>
        </row>
        <row r="16102">
          <cell r="A16102" t="str">
            <v>WS808354</v>
          </cell>
          <cell r="B16102" t="str">
            <v>HXHDSCR M12X150</v>
          </cell>
          <cell r="C16102">
            <v>4.87</v>
          </cell>
          <cell r="D16102">
            <v>6.95</v>
          </cell>
          <cell r="E16102">
            <v>2.5072299999999998</v>
          </cell>
        </row>
        <row r="16103">
          <cell r="A16103" t="str">
            <v>WS808394</v>
          </cell>
          <cell r="B16103" t="str">
            <v>HXHDSCR,M8X35 LG,8.8</v>
          </cell>
          <cell r="C16103">
            <v>0.17</v>
          </cell>
          <cell r="D16103">
            <v>0.25</v>
          </cell>
          <cell r="E16103">
            <v>0.10296</v>
          </cell>
        </row>
        <row r="16104">
          <cell r="A16104" t="str">
            <v>WS808397</v>
          </cell>
          <cell r="B16104" t="str">
            <v>HXHDSCR M8X50 MM LG.</v>
          </cell>
          <cell r="C16104">
            <v>0.77</v>
          </cell>
          <cell r="D16104">
            <v>1.0900000000000001</v>
          </cell>
          <cell r="E16104">
            <v>0.39467999999999998</v>
          </cell>
        </row>
        <row r="16105">
          <cell r="A16105" t="str">
            <v>WS808398</v>
          </cell>
          <cell r="B16105" t="str">
            <v>HXHDSCR M8X55 MM LG</v>
          </cell>
          <cell r="C16105">
            <v>0.57999999999999996</v>
          </cell>
          <cell r="D16105">
            <v>0.83</v>
          </cell>
          <cell r="E16105">
            <v>0.36399999999999999</v>
          </cell>
        </row>
        <row r="16106">
          <cell r="A16106" t="str">
            <v>WS808400</v>
          </cell>
          <cell r="B16106" t="str">
            <v>HXHDSCR M8X65 MM LG</v>
          </cell>
          <cell r="C16106">
            <v>0.96</v>
          </cell>
          <cell r="D16106">
            <v>1.37</v>
          </cell>
          <cell r="E16106">
            <v>0.312</v>
          </cell>
        </row>
        <row r="16107">
          <cell r="A16107" t="str">
            <v>WS808401</v>
          </cell>
          <cell r="B16107" t="str">
            <v>HXHDSCR M8X70 MM LG</v>
          </cell>
          <cell r="C16107">
            <v>0.21</v>
          </cell>
          <cell r="D16107">
            <v>0.31</v>
          </cell>
          <cell r="E16107">
            <v>0.12189</v>
          </cell>
        </row>
        <row r="16108">
          <cell r="A16108" t="str">
            <v>WS808406</v>
          </cell>
          <cell r="B16108" t="str">
            <v>HX HD SCREW M8X110</v>
          </cell>
          <cell r="C16108">
            <v>4.71</v>
          </cell>
          <cell r="D16108">
            <v>6.73</v>
          </cell>
          <cell r="E16108">
            <v>1.0815999999999999</v>
          </cell>
        </row>
        <row r="16109">
          <cell r="A16109" t="str">
            <v>WS808423</v>
          </cell>
          <cell r="B16109" t="str">
            <v>HXHDSCR M10X100 MMLG</v>
          </cell>
          <cell r="C16109">
            <v>0.89</v>
          </cell>
          <cell r="D16109">
            <v>1.28</v>
          </cell>
          <cell r="E16109">
            <v>0.55037000000000003</v>
          </cell>
        </row>
        <row r="16110">
          <cell r="A16110" t="str">
            <v>WS809172</v>
          </cell>
          <cell r="B16110" t="str">
            <v>HXHDSCR.M6X18 FULTHD</v>
          </cell>
          <cell r="C16110">
            <v>0.1</v>
          </cell>
          <cell r="D16110">
            <v>0.15</v>
          </cell>
          <cell r="E16110">
            <v>6.6460000000000005E-2</v>
          </cell>
        </row>
        <row r="16111">
          <cell r="A16111" t="str">
            <v>WS809173</v>
          </cell>
          <cell r="B16111" t="str">
            <v>HXHDSCR M8X18 FULTHD</v>
          </cell>
          <cell r="C16111">
            <v>0.53</v>
          </cell>
          <cell r="D16111">
            <v>0.75</v>
          </cell>
          <cell r="E16111">
            <v>0.1976</v>
          </cell>
        </row>
        <row r="16112">
          <cell r="A16112" t="str">
            <v>WS809174</v>
          </cell>
          <cell r="B16112" t="str">
            <v>HXHDSCR M10X18FULTHD</v>
          </cell>
          <cell r="C16112">
            <v>0.67</v>
          </cell>
          <cell r="D16112">
            <v>0.96</v>
          </cell>
          <cell r="E16112">
            <v>0.41360999999999998</v>
          </cell>
        </row>
        <row r="16113">
          <cell r="A16113" t="str">
            <v>X166188</v>
          </cell>
          <cell r="B16113" t="str">
            <v>HOSE FLEX. ASM.</v>
          </cell>
          <cell r="C16113">
            <v>51.76</v>
          </cell>
          <cell r="D16113">
            <v>73.94</v>
          </cell>
          <cell r="E16113">
            <v>34.9024</v>
          </cell>
        </row>
        <row r="16114">
          <cell r="A16114" t="str">
            <v>X169886</v>
          </cell>
          <cell r="B16114" t="str">
            <v>HOSE, FLEX. ASM</v>
          </cell>
          <cell r="C16114">
            <v>229.8</v>
          </cell>
          <cell r="D16114">
            <v>328.29</v>
          </cell>
          <cell r="E16114">
            <v>88.119200000000006</v>
          </cell>
        </row>
        <row r="16115">
          <cell r="A16115" t="str">
            <v>X200282E</v>
          </cell>
          <cell r="B16115" t="str">
            <v>COVER,OIL PUMP,ASM.</v>
          </cell>
          <cell r="C16115">
            <v>488.93</v>
          </cell>
          <cell r="D16115">
            <v>698.47</v>
          </cell>
          <cell r="E16115">
            <v>109.5744</v>
          </cell>
        </row>
        <row r="16116">
          <cell r="A16116" t="str">
            <v>X208628</v>
          </cell>
          <cell r="B16116" t="str">
            <v>CONDUIT ASM, WIRING</v>
          </cell>
          <cell r="C16116">
            <v>56</v>
          </cell>
          <cell r="D16116">
            <v>80</v>
          </cell>
          <cell r="E16116">
            <v>39.115349999999999</v>
          </cell>
        </row>
        <row r="16117">
          <cell r="A16117" t="str">
            <v>X285072D</v>
          </cell>
          <cell r="B16117" t="str">
            <v>CARBURETOR ASSY</v>
          </cell>
          <cell r="C16117">
            <v>18421.2</v>
          </cell>
          <cell r="D16117">
            <v>26316</v>
          </cell>
          <cell r="E16117">
            <v>15486.789709999999</v>
          </cell>
        </row>
        <row r="16118">
          <cell r="A16118" t="str">
            <v>XD209250</v>
          </cell>
          <cell r="B16118" t="str">
            <v>CONDUIT ASM.,WIRING 3/8 IN</v>
          </cell>
          <cell r="C16118">
            <v>35.4</v>
          </cell>
          <cell r="D16118">
            <v>50.58</v>
          </cell>
          <cell r="E16118">
            <v>34.721609999999998</v>
          </cell>
        </row>
        <row r="16119">
          <cell r="A16119" t="str">
            <v>Y11089</v>
          </cell>
          <cell r="B16119" t="str">
            <v>ELBOW, PIPE 90 DEG,.50</v>
          </cell>
          <cell r="C16119">
            <v>0.97</v>
          </cell>
          <cell r="D16119">
            <v>1.38</v>
          </cell>
          <cell r="E16119">
            <v>0.66559999999999997</v>
          </cell>
        </row>
        <row r="16120">
          <cell r="A16120" t="str">
            <v>Y14259</v>
          </cell>
          <cell r="B16120" t="str">
            <v>ELBOW,HALF UNION 4X4</v>
          </cell>
          <cell r="C16120">
            <v>2.41</v>
          </cell>
          <cell r="D16120">
            <v>3.44</v>
          </cell>
          <cell r="E16120">
            <v>1.2398899999999999</v>
          </cell>
        </row>
        <row r="16121">
          <cell r="A16121" t="str">
            <v>Y18277</v>
          </cell>
          <cell r="B16121" t="str">
            <v>BUSHING CONDUIT GALV</v>
          </cell>
          <cell r="C16121">
            <v>0.42</v>
          </cell>
          <cell r="D16121">
            <v>0.6</v>
          </cell>
          <cell r="E16121">
            <v>0.28245999999999999</v>
          </cell>
        </row>
        <row r="16122">
          <cell r="A16122" t="str">
            <v>Y18511</v>
          </cell>
          <cell r="B16122" t="str">
            <v>RUBBER GROMMET</v>
          </cell>
          <cell r="C16122">
            <v>2.02</v>
          </cell>
          <cell r="D16122">
            <v>2.88</v>
          </cell>
          <cell r="E16122">
            <v>1.3208</v>
          </cell>
        </row>
        <row r="16123">
          <cell r="A16123" t="str">
            <v>Y18610</v>
          </cell>
          <cell r="B16123" t="str">
            <v>LOCKNUT,CONDUIT 1.25</v>
          </cell>
          <cell r="C16123">
            <v>0.67</v>
          </cell>
          <cell r="D16123">
            <v>0.96</v>
          </cell>
          <cell r="E16123">
            <v>0.40872000000000003</v>
          </cell>
        </row>
        <row r="16124">
          <cell r="A16124" t="str">
            <v>Y18802</v>
          </cell>
          <cell r="B16124" t="str">
            <v>PLUG,SOCHDPIPE .125 NPT</v>
          </cell>
          <cell r="C16124">
            <v>0.56999999999999995</v>
          </cell>
          <cell r="D16124">
            <v>0.82</v>
          </cell>
          <cell r="E16124">
            <v>4.1599999999999998E-2</v>
          </cell>
        </row>
        <row r="16125">
          <cell r="A16125" t="str">
            <v>Y18813A</v>
          </cell>
          <cell r="B16125" t="str">
            <v>WASHER,FLAT,#2</v>
          </cell>
          <cell r="C16125">
            <v>0.37</v>
          </cell>
          <cell r="D16125">
            <v>0.52</v>
          </cell>
          <cell r="E16125">
            <v>0.24742</v>
          </cell>
        </row>
        <row r="16126">
          <cell r="A16126" t="str">
            <v>Y18813B</v>
          </cell>
          <cell r="B16126" t="str">
            <v>WASHER,FLAT,#4</v>
          </cell>
          <cell r="C16126">
            <v>0.01</v>
          </cell>
          <cell r="D16126">
            <v>0.01</v>
          </cell>
          <cell r="E16126">
            <v>3.0599999999999998E-3</v>
          </cell>
        </row>
        <row r="16127">
          <cell r="A16127" t="str">
            <v>Y18813D</v>
          </cell>
          <cell r="B16127" t="str">
            <v>WASHER,FLAT,#8</v>
          </cell>
          <cell r="C16127">
            <v>0.04</v>
          </cell>
          <cell r="D16127">
            <v>0.06</v>
          </cell>
          <cell r="E16127">
            <v>3.1199999999999999E-2</v>
          </cell>
        </row>
        <row r="16128">
          <cell r="A16128" t="str">
            <v>Y18813E</v>
          </cell>
          <cell r="B16128" t="str">
            <v>WASHER,FLAT,#10</v>
          </cell>
          <cell r="C16128">
            <v>0.11</v>
          </cell>
          <cell r="D16128">
            <v>0.16</v>
          </cell>
          <cell r="E16128">
            <v>4.0600000000000002E-3</v>
          </cell>
        </row>
        <row r="16129">
          <cell r="A16129" t="str">
            <v>Y18813F</v>
          </cell>
          <cell r="B16129" t="str">
            <v>WASHER,FLAT,#12</v>
          </cell>
          <cell r="C16129">
            <v>0.02</v>
          </cell>
          <cell r="D16129">
            <v>0.02</v>
          </cell>
          <cell r="E16129">
            <v>1.248E-2</v>
          </cell>
        </row>
        <row r="16130">
          <cell r="A16130" t="str">
            <v>Y18813G</v>
          </cell>
          <cell r="B16130" t="str">
            <v>WASHER,FLAT .25</v>
          </cell>
          <cell r="C16130">
            <v>0.02</v>
          </cell>
          <cell r="D16130">
            <v>0.03</v>
          </cell>
          <cell r="E16130">
            <v>4.79E-3</v>
          </cell>
        </row>
        <row r="16131">
          <cell r="A16131" t="str">
            <v>Y18813H</v>
          </cell>
          <cell r="B16131" t="str">
            <v>WASHER,FLAT .375</v>
          </cell>
          <cell r="C16131">
            <v>0.11</v>
          </cell>
          <cell r="D16131">
            <v>0.16</v>
          </cell>
          <cell r="E16131">
            <v>1.154E-2</v>
          </cell>
        </row>
        <row r="16132">
          <cell r="A16132" t="str">
            <v>Y18813J</v>
          </cell>
          <cell r="B16132" t="str">
            <v>WASHER,FLAT .4375</v>
          </cell>
          <cell r="C16132">
            <v>0.03</v>
          </cell>
          <cell r="D16132">
            <v>0.04</v>
          </cell>
          <cell r="E16132">
            <v>1.404E-2</v>
          </cell>
        </row>
        <row r="16133">
          <cell r="A16133" t="str">
            <v>Y18813K</v>
          </cell>
          <cell r="B16133" t="str">
            <v>WASHER,FLAT .500</v>
          </cell>
          <cell r="C16133">
            <v>0.05</v>
          </cell>
          <cell r="D16133">
            <v>7.0000000000000007E-2</v>
          </cell>
          <cell r="E16133">
            <v>2.8080000000000001E-2</v>
          </cell>
        </row>
        <row r="16134">
          <cell r="A16134" t="str">
            <v>Y18813L</v>
          </cell>
          <cell r="B16134" t="str">
            <v>WASHER, FLAT 9/16 &amp; M14</v>
          </cell>
          <cell r="C16134">
            <v>0.2</v>
          </cell>
          <cell r="D16134">
            <v>0.28999999999999998</v>
          </cell>
          <cell r="E16134">
            <v>4.326E-2</v>
          </cell>
        </row>
        <row r="16135">
          <cell r="A16135" t="str">
            <v>Y18813M</v>
          </cell>
          <cell r="B16135" t="str">
            <v>WASHER,FLAT,.625 &amp; M16</v>
          </cell>
          <cell r="C16135">
            <v>7.0000000000000007E-2</v>
          </cell>
          <cell r="D16135">
            <v>0.1</v>
          </cell>
          <cell r="E16135">
            <v>4.2119999999999998E-2</v>
          </cell>
        </row>
        <row r="16136">
          <cell r="A16136" t="str">
            <v>Y18813N</v>
          </cell>
          <cell r="B16136" t="str">
            <v>WASHER,FLAT .6875</v>
          </cell>
          <cell r="C16136">
            <v>1.46</v>
          </cell>
          <cell r="D16136">
            <v>2.09</v>
          </cell>
          <cell r="E16136">
            <v>1.0192000000000001</v>
          </cell>
        </row>
        <row r="16137">
          <cell r="A16137" t="str">
            <v>Y18813P</v>
          </cell>
          <cell r="B16137" t="str">
            <v>WASHER,FLAT .75</v>
          </cell>
          <cell r="C16137">
            <v>0.11</v>
          </cell>
          <cell r="D16137">
            <v>0.16</v>
          </cell>
          <cell r="E16137">
            <v>6.2399999999999997E-2</v>
          </cell>
        </row>
        <row r="16138">
          <cell r="A16138" t="str">
            <v>Y18813Q</v>
          </cell>
          <cell r="B16138" t="str">
            <v>WASHER,FLAT .875</v>
          </cell>
          <cell r="C16138">
            <v>2.09</v>
          </cell>
          <cell r="D16138">
            <v>2.99</v>
          </cell>
          <cell r="E16138">
            <v>0.69306000000000001</v>
          </cell>
        </row>
        <row r="16139">
          <cell r="A16139" t="str">
            <v>Y18813T</v>
          </cell>
          <cell r="B16139" t="str">
            <v>WASHER,FLAT 1.25</v>
          </cell>
          <cell r="C16139">
            <v>0.75</v>
          </cell>
          <cell r="D16139">
            <v>1.08</v>
          </cell>
          <cell r="E16139">
            <v>0.45843</v>
          </cell>
        </row>
        <row r="16140">
          <cell r="A16140" t="str">
            <v>Y18814G</v>
          </cell>
          <cell r="B16140" t="str">
            <v>WASHER</v>
          </cell>
          <cell r="C16140">
            <v>0.1</v>
          </cell>
          <cell r="D16140">
            <v>0.15</v>
          </cell>
          <cell r="E16140">
            <v>2.87E-2</v>
          </cell>
        </row>
        <row r="16141">
          <cell r="A16141" t="str">
            <v>Y18814J</v>
          </cell>
          <cell r="B16141" t="str">
            <v>WASHER</v>
          </cell>
          <cell r="C16141">
            <v>0.03</v>
          </cell>
          <cell r="D16141">
            <v>0.05</v>
          </cell>
          <cell r="E16141">
            <v>2.3820000000000001E-2</v>
          </cell>
        </row>
        <row r="16142">
          <cell r="A16142" t="str">
            <v>Y18814K</v>
          </cell>
          <cell r="B16142" t="str">
            <v>WASHER,FLAT,.50,PLATED</v>
          </cell>
          <cell r="C16142">
            <v>0.08</v>
          </cell>
          <cell r="D16142">
            <v>0.11</v>
          </cell>
          <cell r="E16142">
            <v>2.683E-2</v>
          </cell>
        </row>
        <row r="16143">
          <cell r="A16143" t="str">
            <v>Y18814T</v>
          </cell>
          <cell r="B16143" t="str">
            <v>WASHER</v>
          </cell>
          <cell r="C16143">
            <v>0.39</v>
          </cell>
          <cell r="D16143">
            <v>0.56000000000000005</v>
          </cell>
          <cell r="E16143">
            <v>0.26407999999999998</v>
          </cell>
        </row>
        <row r="16144">
          <cell r="A16144" t="str">
            <v>Y18953</v>
          </cell>
          <cell r="B16144" t="str">
            <v>MTG RELAY CUSHION</v>
          </cell>
          <cell r="C16144">
            <v>2.59</v>
          </cell>
          <cell r="D16144">
            <v>3.7</v>
          </cell>
          <cell r="E16144">
            <v>1.7472000000000001</v>
          </cell>
        </row>
        <row r="16145">
          <cell r="A16145" t="str">
            <v>Y18983</v>
          </cell>
          <cell r="B16145" t="str">
            <v>TERMINAL,WIRE #6AWG,.38 IN CS</v>
          </cell>
          <cell r="C16145">
            <v>0.61</v>
          </cell>
          <cell r="D16145">
            <v>0.87</v>
          </cell>
          <cell r="E16145">
            <v>0.43637999999999999</v>
          </cell>
        </row>
        <row r="16146">
          <cell r="A16146" t="str">
            <v>Y18983A</v>
          </cell>
          <cell r="B16146" t="str">
            <v>TERMINAL,WIRE #6AWG 1/4 INCS</v>
          </cell>
          <cell r="C16146">
            <v>1.43</v>
          </cell>
          <cell r="D16146">
            <v>2.0499999999999998</v>
          </cell>
          <cell r="E16146">
            <v>0.33176</v>
          </cell>
        </row>
        <row r="16147">
          <cell r="A16147" t="str">
            <v>Y18983B</v>
          </cell>
          <cell r="B16147" t="str">
            <v>TERMINAL, WIRE #6AWG, #10 CS</v>
          </cell>
          <cell r="C16147">
            <v>0.54</v>
          </cell>
          <cell r="D16147">
            <v>0.77</v>
          </cell>
          <cell r="E16147">
            <v>0.33289999999999997</v>
          </cell>
        </row>
        <row r="16148">
          <cell r="A16148" t="str">
            <v>Y18983C</v>
          </cell>
          <cell r="B16148" t="str">
            <v>TERMINAL, WIRE #6AWG, 5/16 IN CS</v>
          </cell>
          <cell r="C16148">
            <v>0.54</v>
          </cell>
          <cell r="D16148">
            <v>0.78</v>
          </cell>
          <cell r="E16148">
            <v>0.36482999999999999</v>
          </cell>
        </row>
        <row r="16149">
          <cell r="A16149" t="str">
            <v>Y18983D</v>
          </cell>
          <cell r="B16149" t="str">
            <v>TERMINAL,WIRE #6AWG,1/2 IN CS</v>
          </cell>
          <cell r="C16149">
            <v>1.56</v>
          </cell>
          <cell r="D16149">
            <v>2.23</v>
          </cell>
          <cell r="E16149">
            <v>0.96730000000000005</v>
          </cell>
        </row>
        <row r="16150">
          <cell r="A16150" t="str">
            <v>Y18984</v>
          </cell>
          <cell r="B16150" t="str">
            <v>#8 TERM, 14-16 WIRE BLUE</v>
          </cell>
          <cell r="C16150">
            <v>0.17</v>
          </cell>
          <cell r="D16150">
            <v>0.24</v>
          </cell>
          <cell r="E16150">
            <v>0.11201</v>
          </cell>
        </row>
        <row r="16151">
          <cell r="A16151" t="str">
            <v>Y18984C</v>
          </cell>
          <cell r="B16151" t="str">
            <v>3/8 TERM,14-16 WIRE BLUE</v>
          </cell>
          <cell r="C16151">
            <v>1.1599999999999999</v>
          </cell>
          <cell r="D16151">
            <v>1.66</v>
          </cell>
          <cell r="E16151">
            <v>0.35454000000000002</v>
          </cell>
        </row>
        <row r="16152">
          <cell r="A16152" t="str">
            <v>Y18984D</v>
          </cell>
          <cell r="B16152" t="str">
            <v>#4-6 TERM, 14-16 WIRE BLUE</v>
          </cell>
          <cell r="C16152">
            <v>0.63</v>
          </cell>
          <cell r="D16152">
            <v>0.9</v>
          </cell>
          <cell r="E16152">
            <v>0.42566999999999999</v>
          </cell>
        </row>
        <row r="16153">
          <cell r="A16153" t="str">
            <v>Y18984E</v>
          </cell>
          <cell r="B16153" t="str">
            <v>.31 TERM,14-16 WIRE BLUE</v>
          </cell>
          <cell r="C16153">
            <v>0.53</v>
          </cell>
          <cell r="D16153">
            <v>0.75</v>
          </cell>
          <cell r="E16153">
            <v>0.35620000000000002</v>
          </cell>
        </row>
        <row r="16154">
          <cell r="A16154" t="str">
            <v>Y18984F</v>
          </cell>
          <cell r="B16154" t="str">
            <v>1/2 TERM, 14-16 WIRE BLUE</v>
          </cell>
          <cell r="C16154">
            <v>1.39</v>
          </cell>
          <cell r="D16154">
            <v>1.98</v>
          </cell>
          <cell r="E16154">
            <v>0.93278000000000005</v>
          </cell>
        </row>
        <row r="16155">
          <cell r="A16155" t="str">
            <v>Y18994A</v>
          </cell>
          <cell r="B16155" t="str">
            <v>#8-10 TERM,10-12 WIRE YELLOW</v>
          </cell>
          <cell r="C16155">
            <v>0.19</v>
          </cell>
          <cell r="D16155">
            <v>0.27</v>
          </cell>
          <cell r="E16155">
            <v>0.13395000000000001</v>
          </cell>
        </row>
        <row r="16156">
          <cell r="A16156" t="str">
            <v>Y18994C</v>
          </cell>
          <cell r="B16156" t="str">
            <v>3/8 TERM, 10-12 WIRE YELLOW</v>
          </cell>
          <cell r="C16156">
            <v>0.77</v>
          </cell>
          <cell r="D16156">
            <v>1.1100000000000001</v>
          </cell>
          <cell r="E16156">
            <v>0.51937999999999995</v>
          </cell>
        </row>
        <row r="16157">
          <cell r="A16157" t="str">
            <v>Y18994D</v>
          </cell>
          <cell r="B16157" t="str">
            <v>5/16 TERM, 10-12 WIRE YELLOW</v>
          </cell>
          <cell r="C16157">
            <v>0.6</v>
          </cell>
          <cell r="D16157">
            <v>0.86</v>
          </cell>
          <cell r="E16157">
            <v>0.40872000000000003</v>
          </cell>
        </row>
        <row r="16158">
          <cell r="A16158" t="str">
            <v>Y18995C</v>
          </cell>
          <cell r="B16158" t="str">
            <v>TERMINAL WIRE</v>
          </cell>
          <cell r="C16158">
            <v>1.43</v>
          </cell>
          <cell r="D16158">
            <v>2.04</v>
          </cell>
          <cell r="E16158">
            <v>0.96377000000000002</v>
          </cell>
        </row>
        <row r="16159">
          <cell r="A16159" t="str">
            <v>Y19052B</v>
          </cell>
          <cell r="B16159" t="str">
            <v>TERMINAL, WIRE #8AWG 3/8 IN MS</v>
          </cell>
          <cell r="C16159">
            <v>1.49</v>
          </cell>
          <cell r="D16159">
            <v>2.13</v>
          </cell>
          <cell r="E16159">
            <v>0.35078999999999999</v>
          </cell>
        </row>
        <row r="16160">
          <cell r="A16160" t="str">
            <v>Y19108</v>
          </cell>
          <cell r="B16160" t="str">
            <v>LOCKNUT CONDUIT 1.00</v>
          </cell>
          <cell r="C16160">
            <v>1</v>
          </cell>
          <cell r="D16160">
            <v>1.43</v>
          </cell>
          <cell r="E16160">
            <v>0.51666999999999996</v>
          </cell>
        </row>
        <row r="16161">
          <cell r="A16161" t="str">
            <v>Y19145</v>
          </cell>
          <cell r="B16161" t="str">
            <v>TERMINAL WIRE</v>
          </cell>
          <cell r="C16161">
            <v>1.22</v>
          </cell>
          <cell r="D16161">
            <v>1.75</v>
          </cell>
          <cell r="E16161">
            <v>0.82618000000000003</v>
          </cell>
        </row>
        <row r="16162">
          <cell r="A16162" t="str">
            <v>Y20206A</v>
          </cell>
          <cell r="B16162" t="str">
            <v>FITTING GREASE</v>
          </cell>
          <cell r="C16162">
            <v>16.32</v>
          </cell>
          <cell r="D16162">
            <v>23.31</v>
          </cell>
          <cell r="E16162">
            <v>9.5264000000000006</v>
          </cell>
        </row>
        <row r="16163">
          <cell r="A16163" t="str">
            <v>Y6174</v>
          </cell>
          <cell r="B16163" t="str">
            <v>HOSE,2IDX2.38X4.5 LG</v>
          </cell>
          <cell r="C16163">
            <v>16.239999999999998</v>
          </cell>
          <cell r="D16163">
            <v>23.2</v>
          </cell>
          <cell r="E16163">
            <v>4.3784000000000001</v>
          </cell>
        </row>
        <row r="16164">
          <cell r="A16164" t="str">
            <v>Y6510</v>
          </cell>
          <cell r="B16164" t="str">
            <v>COLLAR IDLER ROD</v>
          </cell>
          <cell r="C16164">
            <v>7.06</v>
          </cell>
          <cell r="D16164">
            <v>10.09</v>
          </cell>
          <cell r="E16164">
            <v>1.5911999999999999</v>
          </cell>
        </row>
        <row r="16165">
          <cell r="A16165" t="str">
            <v>Y6807</v>
          </cell>
          <cell r="B16165" t="str">
            <v>CLIP TUBING</v>
          </cell>
          <cell r="C16165">
            <v>0.24</v>
          </cell>
          <cell r="D16165">
            <v>0.34</v>
          </cell>
          <cell r="E16165">
            <v>0.15881000000000001</v>
          </cell>
        </row>
        <row r="16166">
          <cell r="A16166" t="str">
            <v>Y6867A</v>
          </cell>
          <cell r="B16166" t="str">
            <v>CORD GRIP,.38-.44 (.50 NPT)</v>
          </cell>
          <cell r="C16166">
            <v>4.9000000000000004</v>
          </cell>
          <cell r="D16166">
            <v>6.99</v>
          </cell>
          <cell r="E16166">
            <v>3.2968000000000002</v>
          </cell>
        </row>
        <row r="16167">
          <cell r="A16167" t="str">
            <v>Y6917</v>
          </cell>
          <cell r="B16167" t="str">
            <v>FLANGE</v>
          </cell>
          <cell r="C16167">
            <v>178.62</v>
          </cell>
          <cell r="D16167">
            <v>255.17</v>
          </cell>
          <cell r="E16167">
            <v>23.4</v>
          </cell>
        </row>
        <row r="16168">
          <cell r="A16168" t="str">
            <v>Y6968C</v>
          </cell>
          <cell r="B16168" t="str">
            <v>CORD GRIP, 5/8-3/4 (1.0 NPT)</v>
          </cell>
          <cell r="C16168">
            <v>5.97</v>
          </cell>
          <cell r="D16168">
            <v>8.52</v>
          </cell>
          <cell r="E16168">
            <v>4.0247999999999999</v>
          </cell>
        </row>
        <row r="16169">
          <cell r="A16169" t="str">
            <v>Y6968G</v>
          </cell>
          <cell r="B16169" t="str">
            <v>CORD GRIP, 1/2-5/8 (1.0 NPT)</v>
          </cell>
          <cell r="C16169">
            <v>8.02</v>
          </cell>
          <cell r="D16169">
            <v>11.45</v>
          </cell>
          <cell r="E16169">
            <v>5.4080000000000004</v>
          </cell>
        </row>
        <row r="16170">
          <cell r="A16170" t="str">
            <v>Y7408A</v>
          </cell>
          <cell r="B16170" t="str">
            <v>NUTESTOP3/8-16X35/64</v>
          </cell>
          <cell r="C16170">
            <v>7.0000000000000007E-2</v>
          </cell>
          <cell r="D16170">
            <v>0.1</v>
          </cell>
          <cell r="E16170">
            <v>4.5240000000000002E-2</v>
          </cell>
        </row>
        <row r="16171">
          <cell r="A16171" t="str">
            <v>Y7408B</v>
          </cell>
          <cell r="B16171" t="str">
            <v>NUTESTOP1/2-13X45/64</v>
          </cell>
          <cell r="C16171">
            <v>0.48</v>
          </cell>
          <cell r="D16171">
            <v>0.68</v>
          </cell>
          <cell r="E16171">
            <v>0.31979999999999997</v>
          </cell>
        </row>
        <row r="16172">
          <cell r="A16172" t="str">
            <v>Y7408C</v>
          </cell>
          <cell r="B16172" t="str">
            <v>NUTELSTOP,.25-28X.312</v>
          </cell>
          <cell r="C16172">
            <v>0.11</v>
          </cell>
          <cell r="D16172">
            <v>0.16</v>
          </cell>
          <cell r="E16172">
            <v>6.2399999999999997E-2</v>
          </cell>
        </row>
        <row r="16173">
          <cell r="A16173" t="str">
            <v>Y7461</v>
          </cell>
          <cell r="B16173" t="str">
            <v>HXHDSCR,SS, .50-13X1.00 LG.</v>
          </cell>
          <cell r="C16173">
            <v>0.83</v>
          </cell>
          <cell r="D16173">
            <v>1.18</v>
          </cell>
          <cell r="E16173">
            <v>0.4264</v>
          </cell>
        </row>
        <row r="16174">
          <cell r="A16174" t="str">
            <v>Y9017</v>
          </cell>
          <cell r="B16174" t="str">
            <v>CONN,ANGLE COND,.375</v>
          </cell>
          <cell r="C16174">
            <v>3.02</v>
          </cell>
          <cell r="D16174">
            <v>4.3099999999999996</v>
          </cell>
          <cell r="E16174">
            <v>2.03424</v>
          </cell>
        </row>
        <row r="16175">
          <cell r="A16175" t="str">
            <v>Z208628</v>
          </cell>
          <cell r="B16175" t="str">
            <v>CONDUIT ASM,WIRING</v>
          </cell>
          <cell r="C16175">
            <v>103.02</v>
          </cell>
          <cell r="D16175">
            <v>147.16999999999999</v>
          </cell>
          <cell r="E16175">
            <v>43.29927</v>
          </cell>
        </row>
        <row r="16176">
          <cell r="A16176" t="str">
            <v>Z209250</v>
          </cell>
          <cell r="B16176" t="str">
            <v>CONDUIT ASM .38X105</v>
          </cell>
          <cell r="C16176">
            <v>35.71</v>
          </cell>
          <cell r="D16176">
            <v>51.01</v>
          </cell>
          <cell r="E16176">
            <v>31.82846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ter.skowronski@ge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rgb="FF008000"/>
  </sheetPr>
  <dimension ref="A1:S50"/>
  <sheetViews>
    <sheetView workbookViewId="0">
      <selection activeCell="H27" sqref="H27"/>
    </sheetView>
  </sheetViews>
  <sheetFormatPr baseColWidth="10" defaultColWidth="8.83203125" defaultRowHeight="14" x14ac:dyDescent="0.15"/>
  <cols>
    <col min="1" max="1" width="4" style="54" customWidth="1"/>
    <col min="2" max="5" width="8.83203125" style="54"/>
    <col min="6" max="7" width="10.5" style="54" bestFit="1" customWidth="1"/>
    <col min="8" max="16384" width="8.83203125" style="54"/>
  </cols>
  <sheetData>
    <row r="1" spans="1:19" ht="20" x14ac:dyDescent="0.2">
      <c r="B1" s="55" t="s">
        <v>0</v>
      </c>
    </row>
    <row r="2" spans="1:19" x14ac:dyDescent="0.15">
      <c r="B2" s="56" t="s">
        <v>342</v>
      </c>
    </row>
    <row r="3" spans="1:19" x14ac:dyDescent="0.15">
      <c r="B3" s="56"/>
    </row>
    <row r="4" spans="1:19" x14ac:dyDescent="0.15">
      <c r="B4" s="57" t="s">
        <v>1</v>
      </c>
      <c r="D4" s="54" t="s">
        <v>2</v>
      </c>
      <c r="F4" s="58" t="s">
        <v>3</v>
      </c>
      <c r="G4" s="59">
        <v>42740</v>
      </c>
      <c r="H4" s="60">
        <f ca="1">TODAY()-G4</f>
        <v>195</v>
      </c>
      <c r="I4" s="219" t="s">
        <v>4</v>
      </c>
      <c r="J4" s="219"/>
      <c r="K4" s="219"/>
      <c r="L4" s="219"/>
      <c r="M4" s="219"/>
      <c r="N4" s="219"/>
      <c r="O4" s="219"/>
      <c r="P4" s="219"/>
    </row>
    <row r="5" spans="1:19" ht="15" x14ac:dyDescent="0.2">
      <c r="B5" s="57"/>
      <c r="D5" s="61"/>
      <c r="Q5" s="62"/>
      <c r="R5" s="62"/>
      <c r="S5" s="63"/>
    </row>
    <row r="6" spans="1:19" ht="15" x14ac:dyDescent="0.2">
      <c r="B6" s="57" t="s">
        <v>5</v>
      </c>
      <c r="D6" s="61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3"/>
    </row>
    <row r="7" spans="1:19" x14ac:dyDescent="0.15">
      <c r="A7" s="58" t="s">
        <v>6</v>
      </c>
      <c r="B7" s="54" t="s">
        <v>7</v>
      </c>
      <c r="D7" s="54" t="s">
        <v>8</v>
      </c>
      <c r="H7" s="54" t="s">
        <v>9</v>
      </c>
      <c r="I7" s="59">
        <v>42740</v>
      </c>
      <c r="J7" s="62"/>
      <c r="K7" s="62"/>
      <c r="L7" s="62"/>
      <c r="M7" s="62"/>
      <c r="N7" s="62"/>
      <c r="O7" s="62"/>
      <c r="P7" s="62"/>
      <c r="Q7" s="62"/>
      <c r="R7" s="62"/>
      <c r="S7" s="63"/>
    </row>
    <row r="8" spans="1:19" x14ac:dyDescent="0.15">
      <c r="A8" s="58" t="s">
        <v>6</v>
      </c>
      <c r="B8" s="54" t="s">
        <v>10</v>
      </c>
      <c r="D8" s="54" t="s">
        <v>8</v>
      </c>
      <c r="H8" s="54" t="s">
        <v>9</v>
      </c>
      <c r="I8" s="59">
        <v>42740</v>
      </c>
      <c r="K8" s="56"/>
    </row>
    <row r="10" spans="1:19" x14ac:dyDescent="0.15">
      <c r="B10" s="57" t="s">
        <v>11</v>
      </c>
    </row>
    <row r="11" spans="1:19" x14ac:dyDescent="0.15">
      <c r="A11" s="58" t="s">
        <v>6</v>
      </c>
      <c r="B11" s="54" t="s">
        <v>12</v>
      </c>
    </row>
    <row r="12" spans="1:19" x14ac:dyDescent="0.15">
      <c r="A12" s="58" t="s">
        <v>6</v>
      </c>
      <c r="B12" s="54" t="s">
        <v>13</v>
      </c>
    </row>
    <row r="13" spans="1:19" x14ac:dyDescent="0.15">
      <c r="A13" s="58" t="s">
        <v>6</v>
      </c>
      <c r="B13" s="54" t="s">
        <v>14</v>
      </c>
    </row>
    <row r="14" spans="1:19" x14ac:dyDescent="0.15">
      <c r="A14" s="58" t="s">
        <v>6</v>
      </c>
      <c r="B14" s="54" t="s">
        <v>15</v>
      </c>
    </row>
    <row r="15" spans="1:19" x14ac:dyDescent="0.15">
      <c r="A15" s="58"/>
    </row>
    <row r="16" spans="1:19" x14ac:dyDescent="0.15">
      <c r="B16" s="54" t="s">
        <v>16</v>
      </c>
    </row>
    <row r="17" spans="1:2" x14ac:dyDescent="0.15">
      <c r="A17" s="58" t="s">
        <v>6</v>
      </c>
      <c r="B17" s="54" t="s">
        <v>17</v>
      </c>
    </row>
    <row r="18" spans="1:2" x14ac:dyDescent="0.15">
      <c r="A18" s="58"/>
      <c r="B18" s="188"/>
    </row>
    <row r="19" spans="1:2" x14ac:dyDescent="0.15">
      <c r="A19" s="58"/>
    </row>
    <row r="20" spans="1:2" x14ac:dyDescent="0.15">
      <c r="B20" s="64" t="s">
        <v>18</v>
      </c>
    </row>
    <row r="21" spans="1:2" x14ac:dyDescent="0.15">
      <c r="B21" s="54" t="s">
        <v>19</v>
      </c>
    </row>
    <row r="22" spans="1:2" ht="15" x14ac:dyDescent="0.2">
      <c r="B22" s="61" t="s">
        <v>20</v>
      </c>
    </row>
    <row r="23" spans="1:2" x14ac:dyDescent="0.15">
      <c r="B23" s="65"/>
    </row>
    <row r="24" spans="1:2" x14ac:dyDescent="0.15">
      <c r="B24" s="66"/>
    </row>
    <row r="25" spans="1:2" x14ac:dyDescent="0.15">
      <c r="B25" s="67"/>
    </row>
    <row r="26" spans="1:2" x14ac:dyDescent="0.15">
      <c r="B26" s="67"/>
    </row>
    <row r="28" spans="1:2" x14ac:dyDescent="0.15">
      <c r="B28" s="68"/>
    </row>
    <row r="29" spans="1:2" x14ac:dyDescent="0.15">
      <c r="B29" s="68"/>
    </row>
    <row r="30" spans="1:2" x14ac:dyDescent="0.15">
      <c r="B30" s="68"/>
    </row>
    <row r="31" spans="1:2" x14ac:dyDescent="0.15">
      <c r="B31" s="68"/>
    </row>
    <row r="32" spans="1:2" x14ac:dyDescent="0.15">
      <c r="B32" s="68"/>
    </row>
    <row r="33" spans="2:2" x14ac:dyDescent="0.15">
      <c r="B33" s="68"/>
    </row>
    <row r="34" spans="2:2" ht="15" x14ac:dyDescent="0.15">
      <c r="B34" s="69"/>
    </row>
    <row r="35" spans="2:2" x14ac:dyDescent="0.15">
      <c r="B35" s="70"/>
    </row>
    <row r="36" spans="2:2" x14ac:dyDescent="0.15">
      <c r="B36" s="70"/>
    </row>
    <row r="37" spans="2:2" x14ac:dyDescent="0.15">
      <c r="B37" s="70"/>
    </row>
    <row r="38" spans="2:2" x14ac:dyDescent="0.15">
      <c r="B38" s="71"/>
    </row>
    <row r="39" spans="2:2" x14ac:dyDescent="0.15">
      <c r="B39" s="71"/>
    </row>
    <row r="40" spans="2:2" x14ac:dyDescent="0.15">
      <c r="B40" s="71"/>
    </row>
    <row r="41" spans="2:2" x14ac:dyDescent="0.15">
      <c r="B41" s="70"/>
    </row>
    <row r="42" spans="2:2" x14ac:dyDescent="0.15">
      <c r="B42" s="70"/>
    </row>
    <row r="43" spans="2:2" x14ac:dyDescent="0.15">
      <c r="B43" s="72"/>
    </row>
    <row r="44" spans="2:2" x14ac:dyDescent="0.15">
      <c r="B44" s="72"/>
    </row>
    <row r="45" spans="2:2" x14ac:dyDescent="0.15">
      <c r="B45" s="72"/>
    </row>
    <row r="46" spans="2:2" x14ac:dyDescent="0.15">
      <c r="B46" s="70"/>
    </row>
    <row r="47" spans="2:2" x14ac:dyDescent="0.15">
      <c r="B47" s="73"/>
    </row>
    <row r="48" spans="2:2" x14ac:dyDescent="0.15">
      <c r="B48" s="73"/>
    </row>
    <row r="49" spans="2:2" x14ac:dyDescent="0.15">
      <c r="B49" s="73"/>
    </row>
    <row r="50" spans="2:2" x14ac:dyDescent="0.15">
      <c r="B50" s="73"/>
    </row>
  </sheetData>
  <mergeCells count="1">
    <mergeCell ref="I4:P4"/>
  </mergeCells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3"/>
  <sheetViews>
    <sheetView topLeftCell="A38" zoomScale="160" zoomScaleNormal="160" workbookViewId="0">
      <selection activeCell="L6" sqref="L6"/>
    </sheetView>
  </sheetViews>
  <sheetFormatPr baseColWidth="10" defaultColWidth="8.83203125" defaultRowHeight="14" x14ac:dyDescent="0.15"/>
  <cols>
    <col min="1" max="1" width="51.83203125" style="1" customWidth="1"/>
    <col min="2" max="2" width="28.83203125" style="1" customWidth="1"/>
    <col min="3" max="3" width="8.83203125" style="1"/>
    <col min="4" max="4" width="28.5" style="1" customWidth="1"/>
    <col min="5" max="5" width="25.5" style="1" customWidth="1"/>
    <col min="6" max="7" width="21.5" style="1" customWidth="1"/>
    <col min="8" max="8" width="20.1640625" style="1" customWidth="1"/>
    <col min="9" max="9" width="19.6640625" style="1" customWidth="1"/>
    <col min="10" max="10" width="19.33203125" style="1" customWidth="1"/>
    <col min="11" max="11" width="20.6640625" style="1" customWidth="1"/>
    <col min="12" max="12" width="23" style="1" customWidth="1"/>
    <col min="13" max="16384" width="8.83203125" style="1"/>
  </cols>
  <sheetData>
    <row r="1" spans="1:14" ht="21" x14ac:dyDescent="0.25">
      <c r="A1" s="222" t="s">
        <v>341</v>
      </c>
      <c r="B1" s="222"/>
      <c r="C1" s="222"/>
      <c r="D1" s="222"/>
      <c r="E1" s="222"/>
      <c r="F1" s="222"/>
      <c r="G1" s="222"/>
      <c r="H1" s="222"/>
      <c r="I1" s="222"/>
    </row>
    <row r="3" spans="1:14" ht="44.25" customHeight="1" thickBot="1" x14ac:dyDescent="0.2">
      <c r="A3" s="157" t="s">
        <v>21</v>
      </c>
      <c r="B3" s="158" t="s">
        <v>22</v>
      </c>
      <c r="D3" s="128"/>
      <c r="E3" s="129"/>
      <c r="F3" s="129"/>
      <c r="G3" s="129"/>
    </row>
    <row r="4" spans="1:14" ht="25.5" customHeight="1" x14ac:dyDescent="0.15">
      <c r="A4" s="159" t="s">
        <v>23</v>
      </c>
      <c r="B4" s="160">
        <v>1</v>
      </c>
      <c r="D4" s="12" t="str">
        <f>'16V275GL Plus'!G8</f>
        <v>Total MSA Price to End User</v>
      </c>
      <c r="E4" s="13" t="str">
        <f>'16V275GL Plus'!H8</f>
        <v>Price/Unit</v>
      </c>
      <c r="F4" s="8"/>
      <c r="G4" s="8"/>
    </row>
    <row r="5" spans="1:14" ht="27.75" customHeight="1" thickBot="1" x14ac:dyDescent="0.2">
      <c r="A5" s="189"/>
      <c r="B5" s="190"/>
      <c r="D5" s="127">
        <f>'16V275GL Plus'!G9</f>
        <v>1059754.0077714287</v>
      </c>
      <c r="E5" s="193">
        <f>'16V275GL Plus'!H9</f>
        <v>1059754.0077714287</v>
      </c>
      <c r="F5" s="191"/>
      <c r="G5" s="178"/>
    </row>
    <row r="6" spans="1:14" ht="34.5" customHeight="1" x14ac:dyDescent="0.15">
      <c r="A6" s="159" t="s">
        <v>24</v>
      </c>
      <c r="B6" s="161">
        <v>0</v>
      </c>
      <c r="D6" s="12" t="str">
        <f>'[2]L7044 GSI EXT'!J11</f>
        <v>Total MSA Price With inflation to End User</v>
      </c>
      <c r="E6" s="13" t="str">
        <f>'[2]L7044 GSI EXT'!K11</f>
        <v>Price With inflation/Unit</v>
      </c>
      <c r="F6" s="179"/>
      <c r="G6" s="8"/>
    </row>
    <row r="7" spans="1:14" ht="28.5" customHeight="1" thickBot="1" x14ac:dyDescent="0.2">
      <c r="A7" s="159" t="s">
        <v>25</v>
      </c>
      <c r="B7" s="161">
        <v>0</v>
      </c>
      <c r="D7" s="139">
        <f>'16V275GL Plus Schedule-Customer'!L71</f>
        <v>1059754.0077714287</v>
      </c>
      <c r="E7" s="180">
        <f>D7/B4</f>
        <v>1059754.0077714287</v>
      </c>
      <c r="F7" s="179"/>
      <c r="G7" s="192"/>
    </row>
    <row r="8" spans="1:14" ht="22.5" customHeight="1" x14ac:dyDescent="0.15">
      <c r="A8" s="159" t="s">
        <v>26</v>
      </c>
      <c r="B8" s="162">
        <v>0.95</v>
      </c>
    </row>
    <row r="9" spans="1:14" ht="33.75" customHeight="1" thickBot="1" x14ac:dyDescent="0.2">
      <c r="A9" s="159" t="s">
        <v>27</v>
      </c>
      <c r="B9" s="163">
        <v>43252</v>
      </c>
    </row>
    <row r="10" spans="1:14" ht="33" customHeight="1" thickBot="1" x14ac:dyDescent="0.2">
      <c r="A10" s="164" t="s">
        <v>28</v>
      </c>
      <c r="B10" s="165">
        <f>'16V275GL Plus Schedule-Customer'!B63</f>
        <v>46409.894736842107</v>
      </c>
      <c r="D10" s="220" t="s">
        <v>30</v>
      </c>
      <c r="E10" s="221"/>
    </row>
    <row r="11" spans="1:14" ht="33" customHeight="1" x14ac:dyDescent="0.15">
      <c r="A11" s="166" t="s">
        <v>29</v>
      </c>
      <c r="B11" s="85">
        <f>'16V275GL Plus'!C17</f>
        <v>72000</v>
      </c>
      <c r="D11" s="125" t="str">
        <f>'16V275GL Plus'!B11</f>
        <v>SERVICE</v>
      </c>
      <c r="E11" s="126" t="str">
        <f>'16V275GL Plus'!C11</f>
        <v>HOURS</v>
      </c>
      <c r="F11" s="123" t="str">
        <f>'16V275GL Plus'!D11</f>
        <v>Service Intervals per engine</v>
      </c>
      <c r="G11" s="123" t="str">
        <f>'16V275GL Plus'!E11</f>
        <v>Total Service Intervals</v>
      </c>
      <c r="H11" s="124" t="s">
        <v>31</v>
      </c>
      <c r="I11" s="70"/>
      <c r="J11" s="70"/>
      <c r="K11" s="70"/>
      <c r="L11" s="70"/>
      <c r="M11" s="70"/>
      <c r="N11" s="70"/>
    </row>
    <row r="12" spans="1:14" x14ac:dyDescent="0.15">
      <c r="D12" s="36" t="str">
        <f>'[2]L7044 GSI EXT'!B13</f>
        <v xml:space="preserve">A -  Planned Service </v>
      </c>
      <c r="E12" s="4">
        <f>'16V275GL Plus'!C12</f>
        <v>4000</v>
      </c>
      <c r="F12" s="4">
        <f>'16V275GL Plus'!D12</f>
        <v>18</v>
      </c>
      <c r="G12" s="4">
        <f>'16V275GL Plus'!E12</f>
        <v>18</v>
      </c>
      <c r="H12" s="142">
        <f>'16V275GL Plus Schedule-Customer'!E8</f>
        <v>8193.4043999999994</v>
      </c>
      <c r="I12" s="7"/>
    </row>
    <row r="13" spans="1:14" x14ac:dyDescent="0.15">
      <c r="D13" s="36" t="str">
        <f>'[2]L7044 GSI EXT'!B14</f>
        <v xml:space="preserve">B -  Planned Service </v>
      </c>
      <c r="E13" s="4">
        <f>'16V275GL Plus'!C13</f>
        <v>8000</v>
      </c>
      <c r="F13" s="4">
        <f>'16V275GL Plus'!D13</f>
        <v>9</v>
      </c>
      <c r="G13" s="4">
        <f>'16V275GL Plus'!E13</f>
        <v>9</v>
      </c>
      <c r="H13" s="142">
        <f>'16V275GL Plus Schedule-Customer'!F8</f>
        <v>9091.01</v>
      </c>
      <c r="I13" s="7"/>
    </row>
    <row r="14" spans="1:14" x14ac:dyDescent="0.15">
      <c r="D14" s="36" t="str">
        <f>'[2]L7044 GSI EXT'!B15</f>
        <v xml:space="preserve">C -  Planned Service </v>
      </c>
      <c r="E14" s="4">
        <f>'16V275GL Plus'!C14</f>
        <v>16000</v>
      </c>
      <c r="F14" s="4">
        <f>'16V275GL Plus'!D14</f>
        <v>4</v>
      </c>
      <c r="G14" s="4">
        <f>'16V275GL Plus'!E14</f>
        <v>4</v>
      </c>
      <c r="H14" s="142">
        <f>'16V275GL Plus Schedule-Customer'!G8</f>
        <v>60377.99</v>
      </c>
      <c r="I14" s="7"/>
    </row>
    <row r="15" spans="1:14" s="70" customFormat="1" x14ac:dyDescent="0.15">
      <c r="D15" s="36" t="str">
        <f>'[2]L7044 GSI EXT'!B16</f>
        <v xml:space="preserve">D -  Planned Service </v>
      </c>
      <c r="E15" s="6">
        <f>'16V275GL Plus'!C15</f>
        <v>24000</v>
      </c>
      <c r="F15" s="4">
        <f>'16V275GL Plus'!D15</f>
        <v>3</v>
      </c>
      <c r="G15" s="4">
        <f>'16V275GL Plus'!E15</f>
        <v>3</v>
      </c>
      <c r="H15" s="142">
        <f>'16V275GL Plus Schedule-Customer'!H8</f>
        <v>435.8</v>
      </c>
      <c r="I15" s="7"/>
      <c r="J15" s="1"/>
      <c r="K15" s="1"/>
      <c r="L15" s="1"/>
      <c r="M15" s="1"/>
      <c r="N15" s="1"/>
    </row>
    <row r="16" spans="1:14" x14ac:dyDescent="0.15">
      <c r="D16" s="46" t="str">
        <f>'[2]L7044 GSI EXT'!B17</f>
        <v xml:space="preserve">E -  Top End Overhaul </v>
      </c>
      <c r="E16" s="4">
        <f>'16V275GL Plus'!C16</f>
        <v>36000</v>
      </c>
      <c r="F16" s="4">
        <f>'16V275GL Plus'!D16</f>
        <v>2</v>
      </c>
      <c r="G16" s="4">
        <f>'16V275GL Plus'!E16</f>
        <v>2</v>
      </c>
      <c r="H16" s="142">
        <f>'16V275GL Plus Schedule-Customer'!I8</f>
        <v>65958.672857142854</v>
      </c>
      <c r="I16" s="7"/>
    </row>
    <row r="17" spans="1:10" x14ac:dyDescent="0.15">
      <c r="D17" s="38" t="str">
        <f>'[2]L7044 GSI EXT'!B18</f>
        <v>F - Bottom End Overhaul</v>
      </c>
      <c r="E17" s="4">
        <v>72000</v>
      </c>
      <c r="F17" s="4">
        <v>1</v>
      </c>
      <c r="G17" s="4">
        <v>1</v>
      </c>
      <c r="H17" s="142">
        <f>'16V275GL Plus Schedule-Customer'!J8</f>
        <v>344348.35000000003</v>
      </c>
      <c r="I17" s="7"/>
    </row>
    <row r="18" spans="1:10" ht="15" thickBot="1" x14ac:dyDescent="0.2">
      <c r="D18" s="131" t="str">
        <f>'[2]L7044 GSI EXT'!B19</f>
        <v>G - Emergency Spares</v>
      </c>
      <c r="E18" s="130" t="s">
        <v>32</v>
      </c>
      <c r="F18" s="130">
        <f>'16V275GL Plus'!D17</f>
        <v>1</v>
      </c>
      <c r="G18" s="130">
        <f>'16V275GL Plus'!E17</f>
        <v>1</v>
      </c>
      <c r="H18" s="143">
        <f>'16V275GL Plus Schedule-Customer'!K26</f>
        <v>111368.58285714287</v>
      </c>
      <c r="I18" s="7"/>
    </row>
    <row r="19" spans="1:10" x14ac:dyDescent="0.15">
      <c r="H19" s="141"/>
      <c r="J19" s="7"/>
    </row>
    <row r="22" spans="1:10" x14ac:dyDescent="0.15">
      <c r="B22" s="208" t="s">
        <v>35</v>
      </c>
    </row>
    <row r="23" spans="1:10" x14ac:dyDescent="0.15">
      <c r="A23" s="144" t="s">
        <v>32</v>
      </c>
      <c r="B23" s="112">
        <f>'16V275GL Plus Schedule-Customer'!K26</f>
        <v>111368.58285714287</v>
      </c>
    </row>
    <row r="24" spans="1:10" x14ac:dyDescent="0.15">
      <c r="A24" s="144" t="s">
        <v>33</v>
      </c>
      <c r="B24" s="112">
        <f>'16V275GL Plus Comm. Spares'!G7</f>
        <v>4106.47</v>
      </c>
    </row>
    <row r="25" spans="1:10" x14ac:dyDescent="0.15">
      <c r="A25" s="144" t="s">
        <v>34</v>
      </c>
      <c r="B25" s="112">
        <f>'16V275GL Plus Tools'!G91</f>
        <v>0</v>
      </c>
    </row>
    <row r="26" spans="1:10" x14ac:dyDescent="0.15">
      <c r="A26" s="1">
        <f>'16V275GL Plus Schedule-Customer'!D68</f>
        <v>2018</v>
      </c>
      <c r="B26" s="7">
        <f>'16V275GL Plus Schedule-Customer'!C68</f>
        <v>8193.4043999999994</v>
      </c>
    </row>
    <row r="27" spans="1:10" x14ac:dyDescent="0.15">
      <c r="A27" s="1">
        <f>'16V275GL Plus Schedule-Customer'!D69</f>
        <v>2019</v>
      </c>
      <c r="B27" s="7">
        <f>'16V275GL Plus Schedule-Customer'!C69</f>
        <v>25477.818800000001</v>
      </c>
    </row>
    <row r="28" spans="1:10" x14ac:dyDescent="0.15">
      <c r="A28" s="1">
        <f>'16V275GL Plus Schedule-Customer'!D70</f>
        <v>2020</v>
      </c>
      <c r="B28" s="7">
        <f>'16V275GL Plus Schedule-Customer'!C70</f>
        <v>85855.808799999999</v>
      </c>
    </row>
    <row r="29" spans="1:10" x14ac:dyDescent="0.15">
      <c r="A29" s="1">
        <f>'16V275GL Plus Schedule-Customer'!D71</f>
        <v>2021</v>
      </c>
      <c r="B29" s="7">
        <f>'16V275GL Plus Schedule-Customer'!C71</f>
        <v>25913.6188</v>
      </c>
    </row>
    <row r="30" spans="1:10" x14ac:dyDescent="0.15">
      <c r="A30" s="1">
        <f>'16V275GL Plus Schedule-Customer'!D72</f>
        <v>2022</v>
      </c>
      <c r="B30" s="7">
        <f>'16V275GL Plus Schedule-Customer'!C72</f>
        <v>151814.48165714287</v>
      </c>
    </row>
    <row r="31" spans="1:10" x14ac:dyDescent="0.15">
      <c r="A31" s="1">
        <f>'16V275GL Plus Schedule-Customer'!D73</f>
        <v>2023</v>
      </c>
      <c r="B31" s="7">
        <f>'16V275GL Plus Schedule-Customer'!C73</f>
        <v>25477.818800000001</v>
      </c>
    </row>
    <row r="32" spans="1:10" x14ac:dyDescent="0.15">
      <c r="A32" s="1">
        <f>'16V275GL Plus Schedule-Customer'!D74</f>
        <v>2024</v>
      </c>
      <c r="B32" s="7">
        <f>'16V275GL Plus Schedule-Customer'!C74</f>
        <v>86291.608800000002</v>
      </c>
    </row>
    <row r="33" spans="1:12" x14ac:dyDescent="0.15">
      <c r="A33" s="1">
        <f>'16V275GL Plus Schedule-Customer'!D75</f>
        <v>2025</v>
      </c>
      <c r="B33" s="7">
        <f>'16V275GL Plus Schedule-Customer'!C75</f>
        <v>25477.818800000001</v>
      </c>
    </row>
    <row r="34" spans="1:12" x14ac:dyDescent="0.15">
      <c r="A34" s="1">
        <f>'16V275GL Plus Schedule-Customer'!D76</f>
        <v>2026</v>
      </c>
      <c r="B34" s="7">
        <f>'16V275GL Plus Schedule-Customer'!C76</f>
        <v>85855.808799999999</v>
      </c>
    </row>
    <row r="35" spans="1:12" x14ac:dyDescent="0.15">
      <c r="A35" s="1">
        <f>'16V275GL Plus Schedule-Customer'!D77</f>
        <v>2027</v>
      </c>
      <c r="B35" s="7">
        <f>'16V275GL Plus Schedule-Customer'!C77</f>
        <v>428027.2372571429</v>
      </c>
    </row>
    <row r="36" spans="1:12" x14ac:dyDescent="0.15">
      <c r="A36" s="1">
        <f>'16V275GL Plus Schedule-Customer'!D78</f>
        <v>2028</v>
      </c>
      <c r="B36" s="145">
        <f>'16V275GL Plus Schedule-Customer'!C78</f>
        <v>0</v>
      </c>
    </row>
    <row r="37" spans="1:12" x14ac:dyDescent="0.15">
      <c r="B37" s="7">
        <f>SUM(B23:B36)</f>
        <v>1063860.4777714286</v>
      </c>
    </row>
    <row r="44" spans="1:12" x14ac:dyDescent="0.15">
      <c r="D44" s="223" t="s">
        <v>36</v>
      </c>
      <c r="E44" s="223"/>
      <c r="F44" s="223"/>
    </row>
    <row r="45" spans="1:12" x14ac:dyDescent="0.15">
      <c r="D45" s="138" t="str">
        <f>'16V275GL Plus Schedule-Customer'!B27</f>
        <v>Estimated Service Interval Date</v>
      </c>
      <c r="E45" s="85" t="str">
        <f>'16V275GL Plus Schedule-Customer'!C27</f>
        <v>Year</v>
      </c>
      <c r="F45" s="85" t="str">
        <f>'16V275GL Plus Schedule-Customer'!D27</f>
        <v>Operating hours</v>
      </c>
      <c r="G45" s="138" t="str">
        <f>'16V275GL Plus Schedule-Customer'!E27</f>
        <v>A  Planned Service</v>
      </c>
      <c r="H45" s="138" t="str">
        <f>'16V275GL Plus Schedule-Customer'!F27</f>
        <v>B  Planned Service</v>
      </c>
      <c r="I45" s="91" t="str">
        <f>'16V275GL Plus Schedule-Customer'!G27</f>
        <v>C  Planned Service</v>
      </c>
      <c r="J45" s="138" t="str">
        <f>'16V275GL Plus Schedule-Customer'!H27</f>
        <v>D  Planned Service</v>
      </c>
      <c r="K45" s="172" t="str">
        <f>'16V275GL Plus Schedule-Customer'!I27</f>
        <v>E  Top End Overhaul</v>
      </c>
      <c r="L45" s="138" t="str">
        <f>'16V275GL Plus Schedule-Customer'!J27</f>
        <v>F  Bottom End Overhaul</v>
      </c>
    </row>
    <row r="46" spans="1:12" x14ac:dyDescent="0.15">
      <c r="D46" s="175">
        <f>'16V275GL Plus Schedule-Customer'!B28</f>
        <v>43339.719298245611</v>
      </c>
      <c r="E46" s="132">
        <f>'16V275GL Plus Schedule-Customer'!C28</f>
        <v>2018</v>
      </c>
      <c r="F46" s="85">
        <f>'16V275GL Plus Schedule-Customer'!D28</f>
        <v>2000</v>
      </c>
      <c r="G46" s="176" t="str">
        <f>IF('16V275GL Plus Schedule-Customer'!E28&gt;1,"X","")</f>
        <v/>
      </c>
      <c r="H46" s="176" t="str">
        <f>IF('16V275GL Plus Schedule-Customer'!F28&gt;1,"X","")</f>
        <v/>
      </c>
      <c r="I46" s="176" t="str">
        <f>IF('16V275GL Plus Schedule-Customer'!G28&gt;1,"X","")</f>
        <v/>
      </c>
      <c r="J46" s="176" t="str">
        <f>IF('16V275GL Plus Schedule-Customer'!H28&gt;1,"X","")</f>
        <v/>
      </c>
      <c r="K46" s="176" t="str">
        <f>IF('16V275GL Plus Schedule-Customer'!I28&gt;1,"X","")</f>
        <v/>
      </c>
      <c r="L46" s="176" t="str">
        <f>IF('16V275GL Plus Schedule-Customer'!J28&gt;1,"X","")</f>
        <v/>
      </c>
    </row>
    <row r="47" spans="1:12" x14ac:dyDescent="0.15">
      <c r="D47" s="175">
        <f>'16V275GL Plus Schedule-Customer'!B29</f>
        <v>43427.438596491229</v>
      </c>
      <c r="E47" s="132">
        <f>'16V275GL Plus Schedule-Customer'!C29</f>
        <v>2018</v>
      </c>
      <c r="F47" s="85">
        <f>'16V275GL Plus Schedule-Customer'!D29</f>
        <v>4000</v>
      </c>
      <c r="G47" s="176" t="str">
        <f>IF('16V275GL Plus Schedule-Customer'!E29&gt;1,"X","")</f>
        <v>X</v>
      </c>
      <c r="H47" s="176" t="str">
        <f>IF('16V275GL Plus Schedule-Customer'!F29&gt;1,"X","")</f>
        <v/>
      </c>
      <c r="I47" s="176" t="str">
        <f>IF('16V275GL Plus Schedule-Customer'!G29&gt;1,"X","")</f>
        <v/>
      </c>
      <c r="J47" s="176" t="str">
        <f>IF('16V275GL Plus Schedule-Customer'!H29&gt;1,"X","")</f>
        <v/>
      </c>
      <c r="K47" s="176" t="str">
        <f>IF('16V275GL Plus Schedule-Customer'!I29&gt;1,"X","")</f>
        <v/>
      </c>
      <c r="L47" s="176" t="str">
        <f>IF('16V275GL Plus Schedule-Customer'!J29&gt;1,"X","")</f>
        <v/>
      </c>
    </row>
    <row r="48" spans="1:12" x14ac:dyDescent="0.15">
      <c r="D48" s="175">
        <f>'16V275GL Plus Schedule-Customer'!B30</f>
        <v>43515.15789473684</v>
      </c>
      <c r="E48" s="132">
        <f>'16V275GL Plus Schedule-Customer'!C30</f>
        <v>2019</v>
      </c>
      <c r="F48" s="85">
        <f>'16V275GL Plus Schedule-Customer'!D30</f>
        <v>6000</v>
      </c>
      <c r="G48" s="176" t="str">
        <f>IF('16V275GL Plus Schedule-Customer'!E30&gt;1,"X","")</f>
        <v/>
      </c>
      <c r="H48" s="176" t="str">
        <f>IF('16V275GL Plus Schedule-Customer'!F30&gt;1,"X","")</f>
        <v/>
      </c>
      <c r="I48" s="176" t="str">
        <f>IF('16V275GL Plus Schedule-Customer'!G30&gt;1,"X","")</f>
        <v/>
      </c>
      <c r="J48" s="176" t="str">
        <f>IF('16V275GL Plus Schedule-Customer'!H30&gt;1,"X","")</f>
        <v/>
      </c>
      <c r="K48" s="176" t="str">
        <f>IF('16V275GL Plus Schedule-Customer'!I30&gt;1,"X","")</f>
        <v/>
      </c>
      <c r="L48" s="176" t="str">
        <f>IF('16V275GL Plus Schedule-Customer'!J30&gt;1,"X","")</f>
        <v/>
      </c>
    </row>
    <row r="49" spans="4:12" x14ac:dyDescent="0.15">
      <c r="D49" s="175">
        <f>'16V275GL Plus Schedule-Customer'!B31</f>
        <v>43602.877192982458</v>
      </c>
      <c r="E49" s="132">
        <f>'16V275GL Plus Schedule-Customer'!C31</f>
        <v>2019</v>
      </c>
      <c r="F49" s="85">
        <f>'16V275GL Plus Schedule-Customer'!D31</f>
        <v>8000</v>
      </c>
      <c r="G49" s="176" t="str">
        <f>IF('16V275GL Plus Schedule-Customer'!E31&gt;1,"X","")</f>
        <v>X</v>
      </c>
      <c r="H49" s="176" t="str">
        <f>IF('16V275GL Plus Schedule-Customer'!F31&gt;1,"X","")</f>
        <v>X</v>
      </c>
      <c r="I49" s="176" t="str">
        <f>IF('16V275GL Plus Schedule-Customer'!G31&gt;1,"X","")</f>
        <v/>
      </c>
      <c r="J49" s="176" t="str">
        <f>IF('16V275GL Plus Schedule-Customer'!H31&gt;1,"X","")</f>
        <v/>
      </c>
      <c r="K49" s="176" t="str">
        <f>IF('16V275GL Plus Schedule-Customer'!I31&gt;1,"X","")</f>
        <v/>
      </c>
      <c r="L49" s="176" t="str">
        <f>IF('16V275GL Plus Schedule-Customer'!J31&gt;1,"X","")</f>
        <v/>
      </c>
    </row>
    <row r="50" spans="4:12" x14ac:dyDescent="0.15">
      <c r="D50" s="175">
        <f>'16V275GL Plus Schedule-Customer'!B32</f>
        <v>43690.596491228069</v>
      </c>
      <c r="E50" s="132">
        <f>'16V275GL Plus Schedule-Customer'!C32</f>
        <v>2019</v>
      </c>
      <c r="F50" s="85">
        <f>'16V275GL Plus Schedule-Customer'!D32</f>
        <v>10000</v>
      </c>
      <c r="G50" s="176" t="str">
        <f>IF('16V275GL Plus Schedule-Customer'!E32&gt;1,"X","")</f>
        <v/>
      </c>
      <c r="H50" s="176" t="str">
        <f>IF('16V275GL Plus Schedule-Customer'!F32&gt;1,"X","")</f>
        <v/>
      </c>
      <c r="I50" s="176" t="str">
        <f>IF('16V275GL Plus Schedule-Customer'!G32&gt;1,"X","")</f>
        <v/>
      </c>
      <c r="J50" s="176" t="str">
        <f>IF('16V275GL Plus Schedule-Customer'!H32&gt;1,"X","")</f>
        <v/>
      </c>
      <c r="K50" s="176" t="str">
        <f>IF('16V275GL Plus Schedule-Customer'!I32&gt;1,"X","")</f>
        <v/>
      </c>
      <c r="L50" s="176" t="str">
        <f>IF('16V275GL Plus Schedule-Customer'!J32&gt;1,"X","")</f>
        <v/>
      </c>
    </row>
    <row r="51" spans="4:12" x14ac:dyDescent="0.15">
      <c r="D51" s="175">
        <f>'16V275GL Plus Schedule-Customer'!B33</f>
        <v>43778.315789473687</v>
      </c>
      <c r="E51" s="132">
        <f>'16V275GL Plus Schedule-Customer'!C33</f>
        <v>2019</v>
      </c>
      <c r="F51" s="85">
        <f>'16V275GL Plus Schedule-Customer'!D33</f>
        <v>12000</v>
      </c>
      <c r="G51" s="176" t="str">
        <f>IF('16V275GL Plus Schedule-Customer'!E33&gt;1,"X","")</f>
        <v>X</v>
      </c>
      <c r="H51" s="176" t="str">
        <f>IF('16V275GL Plus Schedule-Customer'!F33&gt;1,"X","")</f>
        <v/>
      </c>
      <c r="I51" s="176" t="str">
        <f>IF('16V275GL Plus Schedule-Customer'!G33&gt;1,"X","")</f>
        <v/>
      </c>
      <c r="J51" s="176" t="str">
        <f>IF('16V275GL Plus Schedule-Customer'!H33&gt;1,"X","")</f>
        <v/>
      </c>
      <c r="K51" s="176" t="str">
        <f>IF('16V275GL Plus Schedule-Customer'!I33&gt;1,"X","")</f>
        <v/>
      </c>
      <c r="L51" s="176" t="str">
        <f>IF('16V275GL Plus Schedule-Customer'!J33&gt;1,"X","")</f>
        <v/>
      </c>
    </row>
    <row r="52" spans="4:12" x14ac:dyDescent="0.15">
      <c r="D52" s="175">
        <f>'16V275GL Plus Schedule-Customer'!B34</f>
        <v>43866.035087719298</v>
      </c>
      <c r="E52" s="132">
        <f>'16V275GL Plus Schedule-Customer'!C34</f>
        <v>2020</v>
      </c>
      <c r="F52" s="85">
        <f>'16V275GL Plus Schedule-Customer'!D34</f>
        <v>14000</v>
      </c>
      <c r="G52" s="176" t="str">
        <f>IF('16V275GL Plus Schedule-Customer'!E34&gt;1,"X","")</f>
        <v/>
      </c>
      <c r="H52" s="176" t="str">
        <f>IF('16V275GL Plus Schedule-Customer'!F34&gt;1,"X","")</f>
        <v/>
      </c>
      <c r="I52" s="176" t="str">
        <f>IF('16V275GL Plus Schedule-Customer'!G34&gt;1,"X","")</f>
        <v/>
      </c>
      <c r="J52" s="176" t="str">
        <f>IF('16V275GL Plus Schedule-Customer'!H34&gt;1,"X","")</f>
        <v/>
      </c>
      <c r="K52" s="176" t="str">
        <f>IF('16V275GL Plus Schedule-Customer'!I34&gt;1,"X","")</f>
        <v/>
      </c>
      <c r="L52" s="176" t="str">
        <f>IF('16V275GL Plus Schedule-Customer'!J34&gt;1,"X","")</f>
        <v/>
      </c>
    </row>
    <row r="53" spans="4:12" x14ac:dyDescent="0.15">
      <c r="D53" s="175">
        <f>'16V275GL Plus Schedule-Customer'!B35</f>
        <v>43953.754385964916</v>
      </c>
      <c r="E53" s="132">
        <f>'16V275GL Plus Schedule-Customer'!C35</f>
        <v>2020</v>
      </c>
      <c r="F53" s="85">
        <f>'16V275GL Plus Schedule-Customer'!D35</f>
        <v>16000</v>
      </c>
      <c r="G53" s="176" t="str">
        <f>IF('16V275GL Plus Schedule-Customer'!E35&gt;1,"X","")</f>
        <v>X</v>
      </c>
      <c r="H53" s="176" t="str">
        <f>IF('16V275GL Plus Schedule-Customer'!F35&gt;1,"X","")</f>
        <v>X</v>
      </c>
      <c r="I53" s="176" t="str">
        <f>IF('16V275GL Plus Schedule-Customer'!G35&gt;1,"X","")</f>
        <v>X</v>
      </c>
      <c r="J53" s="176" t="str">
        <f>IF('16V275GL Plus Schedule-Customer'!H35&gt;1,"X","")</f>
        <v/>
      </c>
      <c r="K53" s="176" t="str">
        <f>IF('16V275GL Plus Schedule-Customer'!I35&gt;1,"X","")</f>
        <v/>
      </c>
      <c r="L53" s="176" t="str">
        <f>IF('16V275GL Plus Schedule-Customer'!J35&gt;1,"X","")</f>
        <v/>
      </c>
    </row>
    <row r="54" spans="4:12" x14ac:dyDescent="0.15">
      <c r="D54" s="175">
        <f>'16V275GL Plus Schedule-Customer'!B36</f>
        <v>44041.473684210527</v>
      </c>
      <c r="E54" s="132">
        <f>'16V275GL Plus Schedule-Customer'!C36</f>
        <v>2020</v>
      </c>
      <c r="F54" s="85">
        <f>'16V275GL Plus Schedule-Customer'!D36</f>
        <v>18000</v>
      </c>
      <c r="G54" s="176" t="str">
        <f>IF('16V275GL Plus Schedule-Customer'!E36&gt;1,"X","")</f>
        <v/>
      </c>
      <c r="H54" s="176" t="str">
        <f>IF('16V275GL Plus Schedule-Customer'!F36&gt;1,"X","")</f>
        <v/>
      </c>
      <c r="I54" s="176" t="str">
        <f>IF('16V275GL Plus Schedule-Customer'!G36&gt;1,"X","")</f>
        <v/>
      </c>
      <c r="J54" s="176" t="str">
        <f>IF('16V275GL Plus Schedule-Customer'!H36&gt;1,"X","")</f>
        <v/>
      </c>
      <c r="K54" s="176" t="str">
        <f>IF('16V275GL Plus Schedule-Customer'!I36&gt;1,"X","")</f>
        <v/>
      </c>
      <c r="L54" s="176" t="str">
        <f>IF('16V275GL Plus Schedule-Customer'!J36&gt;1,"X","")</f>
        <v/>
      </c>
    </row>
    <row r="55" spans="4:12" x14ac:dyDescent="0.15">
      <c r="D55" s="175">
        <f>'16V275GL Plus Schedule-Customer'!B37</f>
        <v>44129.192982456138</v>
      </c>
      <c r="E55" s="132">
        <f>'16V275GL Plus Schedule-Customer'!C37</f>
        <v>2020</v>
      </c>
      <c r="F55" s="85">
        <f>'16V275GL Plus Schedule-Customer'!D37</f>
        <v>20000</v>
      </c>
      <c r="G55" s="176" t="str">
        <f>IF('16V275GL Plus Schedule-Customer'!E37&gt;1,"X","")</f>
        <v>X</v>
      </c>
      <c r="H55" s="176" t="str">
        <f>IF('16V275GL Plus Schedule-Customer'!F37&gt;1,"X","")</f>
        <v/>
      </c>
      <c r="I55" s="176" t="str">
        <f>IF('16V275GL Plus Schedule-Customer'!G37&gt;1,"X","")</f>
        <v/>
      </c>
      <c r="J55" s="176" t="str">
        <f>IF('16V275GL Plus Schedule-Customer'!H37&gt;1,"X","")</f>
        <v/>
      </c>
      <c r="K55" s="176" t="str">
        <f>IF('16V275GL Plus Schedule-Customer'!I37&gt;1,"X","")</f>
        <v/>
      </c>
      <c r="L55" s="176" t="str">
        <f>IF('16V275GL Plus Schedule-Customer'!J37&gt;1,"X","")</f>
        <v/>
      </c>
    </row>
    <row r="56" spans="4:12" x14ac:dyDescent="0.15">
      <c r="D56" s="175">
        <f>'16V275GL Plus Schedule-Customer'!B38</f>
        <v>44216.912280701756</v>
      </c>
      <c r="E56" s="132">
        <f>'16V275GL Plus Schedule-Customer'!C38</f>
        <v>2021</v>
      </c>
      <c r="F56" s="85">
        <f>'16V275GL Plus Schedule-Customer'!D38</f>
        <v>22000</v>
      </c>
      <c r="G56" s="176" t="str">
        <f>IF('16V275GL Plus Schedule-Customer'!E38&gt;1,"X","")</f>
        <v/>
      </c>
      <c r="H56" s="176" t="str">
        <f>IF('16V275GL Plus Schedule-Customer'!F38&gt;1,"X","")</f>
        <v/>
      </c>
      <c r="I56" s="176" t="str">
        <f>IF('16V275GL Plus Schedule-Customer'!G38&gt;1,"X","")</f>
        <v/>
      </c>
      <c r="J56" s="176" t="str">
        <f>IF('16V275GL Plus Schedule-Customer'!H38&gt;1,"X","")</f>
        <v/>
      </c>
      <c r="K56" s="176" t="str">
        <f>IF('16V275GL Plus Schedule-Customer'!I38&gt;1,"X","")</f>
        <v/>
      </c>
      <c r="L56" s="176" t="str">
        <f>IF('16V275GL Plus Schedule-Customer'!J38&gt;1,"X","")</f>
        <v/>
      </c>
    </row>
    <row r="57" spans="4:12" x14ac:dyDescent="0.15">
      <c r="D57" s="175">
        <f>'16V275GL Plus Schedule-Customer'!B39</f>
        <v>44304.631578947367</v>
      </c>
      <c r="E57" s="132">
        <f>'16V275GL Plus Schedule-Customer'!C39</f>
        <v>2021</v>
      </c>
      <c r="F57" s="85">
        <f>'16V275GL Plus Schedule-Customer'!D39</f>
        <v>24000</v>
      </c>
      <c r="G57" s="176" t="str">
        <f>IF('16V275GL Plus Schedule-Customer'!E39&gt;1,"X","")</f>
        <v>X</v>
      </c>
      <c r="H57" s="176" t="str">
        <f>IF('16V275GL Plus Schedule-Customer'!F39&gt;1,"X","")</f>
        <v>X</v>
      </c>
      <c r="I57" s="176" t="str">
        <f>IF('16V275GL Plus Schedule-Customer'!G39&gt;1,"X","")</f>
        <v/>
      </c>
      <c r="J57" s="176" t="str">
        <f>IF('16V275GL Plus Schedule-Customer'!H39&gt;1,"X","")</f>
        <v>X</v>
      </c>
      <c r="K57" s="176" t="str">
        <f>IF('16V275GL Plus Schedule-Customer'!I39&gt;1,"X","")</f>
        <v/>
      </c>
      <c r="L57" s="176" t="str">
        <f>IF('16V275GL Plus Schedule-Customer'!J39&gt;1,"X","")</f>
        <v/>
      </c>
    </row>
    <row r="58" spans="4:12" x14ac:dyDescent="0.15">
      <c r="D58" s="175">
        <f>'16V275GL Plus Schedule-Customer'!B40</f>
        <v>44392.350877192985</v>
      </c>
      <c r="E58" s="132">
        <f>'16V275GL Plus Schedule-Customer'!C40</f>
        <v>2021</v>
      </c>
      <c r="F58" s="85">
        <f>'16V275GL Plus Schedule-Customer'!D40</f>
        <v>26000</v>
      </c>
      <c r="G58" s="176" t="str">
        <f>IF('16V275GL Plus Schedule-Customer'!E40&gt;1,"X","")</f>
        <v/>
      </c>
      <c r="H58" s="176" t="str">
        <f>IF('16V275GL Plus Schedule-Customer'!F40&gt;1,"X","")</f>
        <v/>
      </c>
      <c r="I58" s="176" t="str">
        <f>IF('16V275GL Plus Schedule-Customer'!G40&gt;1,"X","")</f>
        <v/>
      </c>
      <c r="J58" s="176" t="str">
        <f>IF('16V275GL Plus Schedule-Customer'!H40&gt;1,"X","")</f>
        <v/>
      </c>
      <c r="K58" s="176" t="str">
        <f>IF('16V275GL Plus Schedule-Customer'!I40&gt;1,"X","")</f>
        <v/>
      </c>
      <c r="L58" s="176" t="str">
        <f>IF('16V275GL Plus Schedule-Customer'!J40&gt;1,"X","")</f>
        <v/>
      </c>
    </row>
    <row r="59" spans="4:12" x14ac:dyDescent="0.15">
      <c r="D59" s="175">
        <f>'16V275GL Plus Schedule-Customer'!B41</f>
        <v>44480.070175438595</v>
      </c>
      <c r="E59" s="132">
        <f>'16V275GL Plus Schedule-Customer'!C41</f>
        <v>2021</v>
      </c>
      <c r="F59" s="85">
        <f>'16V275GL Plus Schedule-Customer'!D41</f>
        <v>28000</v>
      </c>
      <c r="G59" s="176" t="str">
        <f>IF('16V275GL Plus Schedule-Customer'!E41&gt;1,"X","")</f>
        <v>X</v>
      </c>
      <c r="H59" s="176" t="str">
        <f>IF('16V275GL Plus Schedule-Customer'!F41&gt;1,"X","")</f>
        <v/>
      </c>
      <c r="I59" s="176" t="str">
        <f>IF('16V275GL Plus Schedule-Customer'!G41&gt;1,"X","")</f>
        <v/>
      </c>
      <c r="J59" s="176" t="str">
        <f>IF('16V275GL Plus Schedule-Customer'!H41&gt;1,"X","")</f>
        <v/>
      </c>
      <c r="K59" s="176" t="str">
        <f>IF('16V275GL Plus Schedule-Customer'!I41&gt;1,"X","")</f>
        <v/>
      </c>
      <c r="L59" s="176" t="str">
        <f>IF('16V275GL Plus Schedule-Customer'!J41&gt;1,"X","")</f>
        <v/>
      </c>
    </row>
    <row r="60" spans="4:12" x14ac:dyDescent="0.15">
      <c r="D60" s="175">
        <f>'16V275GL Plus Schedule-Customer'!B42</f>
        <v>44567.789473684214</v>
      </c>
      <c r="E60" s="132">
        <f>'16V275GL Plus Schedule-Customer'!C42</f>
        <v>2022</v>
      </c>
      <c r="F60" s="85">
        <f>'16V275GL Plus Schedule-Customer'!D42</f>
        <v>30000</v>
      </c>
      <c r="G60" s="176" t="str">
        <f>IF('16V275GL Plus Schedule-Customer'!E42&gt;1,"X","")</f>
        <v/>
      </c>
      <c r="H60" s="176" t="str">
        <f>IF('16V275GL Plus Schedule-Customer'!F42&gt;1,"X","")</f>
        <v/>
      </c>
      <c r="I60" s="176" t="str">
        <f>IF('16V275GL Plus Schedule-Customer'!G42&gt;1,"X","")</f>
        <v/>
      </c>
      <c r="J60" s="176" t="str">
        <f>IF('16V275GL Plus Schedule-Customer'!H42&gt;1,"X","")</f>
        <v/>
      </c>
      <c r="K60" s="176" t="str">
        <f>IF('16V275GL Plus Schedule-Customer'!I42&gt;1,"X","")</f>
        <v/>
      </c>
      <c r="L60" s="176" t="str">
        <f>IF('16V275GL Plus Schedule-Customer'!J42&gt;1,"X","")</f>
        <v/>
      </c>
    </row>
    <row r="61" spans="4:12" x14ac:dyDescent="0.15">
      <c r="D61" s="175">
        <f>'16V275GL Plus Schedule-Customer'!B43</f>
        <v>44655.508771929824</v>
      </c>
      <c r="E61" s="132">
        <f>'16V275GL Plus Schedule-Customer'!C43</f>
        <v>2022</v>
      </c>
      <c r="F61" s="85">
        <f>'16V275GL Plus Schedule-Customer'!D43</f>
        <v>32000</v>
      </c>
      <c r="G61" s="176" t="str">
        <f>IF('16V275GL Plus Schedule-Customer'!E43&gt;1,"X","")</f>
        <v>X</v>
      </c>
      <c r="H61" s="176" t="str">
        <f>IF('16V275GL Plus Schedule-Customer'!F43&gt;1,"X","")</f>
        <v>X</v>
      </c>
      <c r="I61" s="176" t="str">
        <f>IF('16V275GL Plus Schedule-Customer'!G43&gt;1,"X","")</f>
        <v>X</v>
      </c>
      <c r="J61" s="176" t="str">
        <f>IF('16V275GL Plus Schedule-Customer'!H43&gt;1,"X","")</f>
        <v/>
      </c>
      <c r="K61" s="176" t="str">
        <f>IF('16V275GL Plus Schedule-Customer'!I43&gt;1,"X","")</f>
        <v/>
      </c>
      <c r="L61" s="176" t="str">
        <f>IF('16V275GL Plus Schedule-Customer'!J43&gt;1,"X","")</f>
        <v/>
      </c>
    </row>
    <row r="62" spans="4:12" x14ac:dyDescent="0.15">
      <c r="D62" s="175">
        <f>'16V275GL Plus Schedule-Customer'!B44</f>
        <v>44743.228070175435</v>
      </c>
      <c r="E62" s="132">
        <f>'16V275GL Plus Schedule-Customer'!C44</f>
        <v>2022</v>
      </c>
      <c r="F62" s="85">
        <f>'16V275GL Plus Schedule-Customer'!D44</f>
        <v>34000</v>
      </c>
      <c r="G62" s="176" t="str">
        <f>IF('16V275GL Plus Schedule-Customer'!E44&gt;1,"X","")</f>
        <v/>
      </c>
      <c r="H62" s="176" t="str">
        <f>IF('16V275GL Plus Schedule-Customer'!F44&gt;1,"X","")</f>
        <v/>
      </c>
      <c r="I62" s="176" t="str">
        <f>IF('16V275GL Plus Schedule-Customer'!G44&gt;1,"X","")</f>
        <v/>
      </c>
      <c r="J62" s="176" t="str">
        <f>IF('16V275GL Plus Schedule-Customer'!H44&gt;1,"X","")</f>
        <v/>
      </c>
      <c r="K62" s="176" t="str">
        <f>IF('16V275GL Plus Schedule-Customer'!I44&gt;1,"X","")</f>
        <v/>
      </c>
      <c r="L62" s="176" t="str">
        <f>IF('16V275GL Plus Schedule-Customer'!J44&gt;1,"X","")</f>
        <v/>
      </c>
    </row>
    <row r="63" spans="4:12" x14ac:dyDescent="0.15">
      <c r="D63" s="175">
        <f>'16V275GL Plus Schedule-Customer'!B45</f>
        <v>44830.947368421053</v>
      </c>
      <c r="E63" s="132">
        <f>'16V275GL Plus Schedule-Customer'!C45</f>
        <v>2022</v>
      </c>
      <c r="F63" s="85">
        <f>'16V275GL Plus Schedule-Customer'!D45</f>
        <v>36000</v>
      </c>
      <c r="G63" s="176" t="str">
        <f>IF('16V275GL Plus Schedule-Customer'!E45&gt;1,"X","")</f>
        <v>X</v>
      </c>
      <c r="H63" s="176" t="str">
        <f>IF('16V275GL Plus Schedule-Customer'!F45&gt;1,"X","")</f>
        <v/>
      </c>
      <c r="I63" s="176" t="str">
        <f>IF('16V275GL Plus Schedule-Customer'!G45&gt;1,"X","")</f>
        <v/>
      </c>
      <c r="J63" s="176" t="str">
        <f>IF('16V275GL Plus Schedule-Customer'!H45&gt;1,"X","")</f>
        <v/>
      </c>
      <c r="K63" s="176" t="str">
        <f>IF('16V275GL Plus Schedule-Customer'!I45&gt;1,"X","")</f>
        <v>X</v>
      </c>
      <c r="L63" s="176" t="str">
        <f>IF('16V275GL Plus Schedule-Customer'!J45&gt;1,"X","")</f>
        <v/>
      </c>
    </row>
    <row r="64" spans="4:12" x14ac:dyDescent="0.15">
      <c r="D64" s="175">
        <f>'16V275GL Plus Schedule-Customer'!B46</f>
        <v>44918.666666666664</v>
      </c>
      <c r="E64" s="132">
        <f>'16V275GL Plus Schedule-Customer'!C46</f>
        <v>2022</v>
      </c>
      <c r="F64" s="85">
        <f>'16V275GL Plus Schedule-Customer'!D46</f>
        <v>38000</v>
      </c>
      <c r="G64" s="176" t="str">
        <f>IF('16V275GL Plus Schedule-Customer'!E46&gt;1,"X","")</f>
        <v/>
      </c>
      <c r="H64" s="176" t="str">
        <f>IF('16V275GL Plus Schedule-Customer'!F46&gt;1,"X","")</f>
        <v/>
      </c>
      <c r="I64" s="176" t="str">
        <f>IF('16V275GL Plus Schedule-Customer'!G46&gt;1,"X","")</f>
        <v/>
      </c>
      <c r="J64" s="176" t="str">
        <f>IF('16V275GL Plus Schedule-Customer'!H46&gt;1,"X","")</f>
        <v/>
      </c>
      <c r="K64" s="176" t="str">
        <f>IF('16V275GL Plus Schedule-Customer'!I46&gt;1,"X","")</f>
        <v/>
      </c>
      <c r="L64" s="176" t="str">
        <f>IF('16V275GL Plus Schedule-Customer'!J46&gt;1,"X","")</f>
        <v/>
      </c>
    </row>
    <row r="65" spans="4:12" x14ac:dyDescent="0.15">
      <c r="D65" s="175">
        <f>'16V275GL Plus Schedule-Customer'!B47</f>
        <v>45006.385964912282</v>
      </c>
      <c r="E65" s="132">
        <f>'16V275GL Plus Schedule-Customer'!C47</f>
        <v>2023</v>
      </c>
      <c r="F65" s="85">
        <f>'16V275GL Plus Schedule-Customer'!D47</f>
        <v>40000</v>
      </c>
      <c r="G65" s="176" t="str">
        <f>IF('16V275GL Plus Schedule-Customer'!E47&gt;1,"X","")</f>
        <v>X</v>
      </c>
      <c r="H65" s="176" t="str">
        <f>IF('16V275GL Plus Schedule-Customer'!F47&gt;1,"X","")</f>
        <v>X</v>
      </c>
      <c r="I65" s="176" t="str">
        <f>IF('16V275GL Plus Schedule-Customer'!G47&gt;1,"X","")</f>
        <v/>
      </c>
      <c r="J65" s="176" t="str">
        <f>IF('16V275GL Plus Schedule-Customer'!H47&gt;1,"X","")</f>
        <v/>
      </c>
      <c r="K65" s="176" t="str">
        <f>IF('16V275GL Plus Schedule-Customer'!I47&gt;1,"X","")</f>
        <v/>
      </c>
      <c r="L65" s="176" t="str">
        <f>IF('16V275GL Plus Schedule-Customer'!J47&gt;1,"X","")</f>
        <v/>
      </c>
    </row>
    <row r="66" spans="4:12" x14ac:dyDescent="0.15">
      <c r="D66" s="175">
        <f>'16V275GL Plus Schedule-Customer'!B48</f>
        <v>45094.105263157893</v>
      </c>
      <c r="E66" s="132">
        <f>'16V275GL Plus Schedule-Customer'!C48</f>
        <v>2023</v>
      </c>
      <c r="F66" s="85">
        <f>'16V275GL Plus Schedule-Customer'!D48</f>
        <v>42000</v>
      </c>
      <c r="G66" s="176" t="str">
        <f>IF('16V275GL Plus Schedule-Customer'!E48&gt;1,"X","")</f>
        <v/>
      </c>
      <c r="H66" s="176" t="str">
        <f>IF('16V275GL Plus Schedule-Customer'!F48&gt;1,"X","")</f>
        <v/>
      </c>
      <c r="I66" s="176" t="str">
        <f>IF('16V275GL Plus Schedule-Customer'!G48&gt;1,"X","")</f>
        <v/>
      </c>
      <c r="J66" s="176" t="str">
        <f>IF('16V275GL Plus Schedule-Customer'!H48&gt;1,"X","")</f>
        <v/>
      </c>
      <c r="K66" s="176" t="str">
        <f>IF('16V275GL Plus Schedule-Customer'!I48&gt;1,"X","")</f>
        <v/>
      </c>
      <c r="L66" s="176" t="str">
        <f>IF('16V275GL Plus Schedule-Customer'!J48&gt;1,"X","")</f>
        <v/>
      </c>
    </row>
    <row r="67" spans="4:12" x14ac:dyDescent="0.15">
      <c r="D67" s="175">
        <f>'16V275GL Plus Schedule-Customer'!B49</f>
        <v>45181.824561403511</v>
      </c>
      <c r="E67" s="132">
        <f>'16V275GL Plus Schedule-Customer'!C49</f>
        <v>2023</v>
      </c>
      <c r="F67" s="85">
        <f>'16V275GL Plus Schedule-Customer'!D49</f>
        <v>44000</v>
      </c>
      <c r="G67" s="176" t="str">
        <f>IF('16V275GL Plus Schedule-Customer'!E49&gt;1,"X","")</f>
        <v>X</v>
      </c>
      <c r="H67" s="176" t="str">
        <f>IF('16V275GL Plus Schedule-Customer'!F49&gt;1,"X","")</f>
        <v/>
      </c>
      <c r="I67" s="176" t="str">
        <f>IF('16V275GL Plus Schedule-Customer'!G49&gt;1,"X","")</f>
        <v/>
      </c>
      <c r="J67" s="176" t="str">
        <f>IF('16V275GL Plus Schedule-Customer'!H49&gt;1,"X","")</f>
        <v/>
      </c>
      <c r="K67" s="176" t="str">
        <f>IF('16V275GL Plus Schedule-Customer'!I49&gt;1,"X","")</f>
        <v/>
      </c>
      <c r="L67" s="176" t="str">
        <f>IF('16V275GL Plus Schedule-Customer'!J49&gt;1,"X","")</f>
        <v/>
      </c>
    </row>
    <row r="68" spans="4:12" x14ac:dyDescent="0.15">
      <c r="D68" s="175">
        <f>'16V275GL Plus Schedule-Customer'!B50</f>
        <v>45269.543859649122</v>
      </c>
      <c r="E68" s="132">
        <f>'16V275GL Plus Schedule-Customer'!C50</f>
        <v>2023</v>
      </c>
      <c r="F68" s="85">
        <f>'16V275GL Plus Schedule-Customer'!D50</f>
        <v>46000</v>
      </c>
      <c r="G68" s="176" t="str">
        <f>IF('16V275GL Plus Schedule-Customer'!E50&gt;1,"X","")</f>
        <v/>
      </c>
      <c r="H68" s="176" t="str">
        <f>IF('16V275GL Plus Schedule-Customer'!F50&gt;1,"X","")</f>
        <v/>
      </c>
      <c r="I68" s="176" t="str">
        <f>IF('16V275GL Plus Schedule-Customer'!G50&gt;1,"X","")</f>
        <v/>
      </c>
      <c r="J68" s="176" t="str">
        <f>IF('16V275GL Plus Schedule-Customer'!H50&gt;1,"X","")</f>
        <v/>
      </c>
      <c r="K68" s="176" t="str">
        <f>IF('16V275GL Plus Schedule-Customer'!I50&gt;1,"X","")</f>
        <v/>
      </c>
      <c r="L68" s="176" t="str">
        <f>IF('16V275GL Plus Schedule-Customer'!J50&gt;1,"X","")</f>
        <v/>
      </c>
    </row>
    <row r="69" spans="4:12" x14ac:dyDescent="0.15">
      <c r="D69" s="175">
        <f>'16V275GL Plus Schedule-Customer'!B51</f>
        <v>45357.26315789474</v>
      </c>
      <c r="E69" s="132">
        <f>'16V275GL Plus Schedule-Customer'!C51</f>
        <v>2024</v>
      </c>
      <c r="F69" s="85">
        <f>'16V275GL Plus Schedule-Customer'!D51</f>
        <v>48000</v>
      </c>
      <c r="G69" s="176" t="str">
        <f>IF('16V275GL Plus Schedule-Customer'!E51&gt;1,"X","")</f>
        <v>X</v>
      </c>
      <c r="H69" s="176" t="str">
        <f>IF('16V275GL Plus Schedule-Customer'!F51&gt;1,"X","")</f>
        <v>X</v>
      </c>
      <c r="I69" s="176" t="str">
        <f>IF('16V275GL Plus Schedule-Customer'!G51&gt;1,"X","")</f>
        <v>X</v>
      </c>
      <c r="J69" s="176" t="str">
        <f>IF('16V275GL Plus Schedule-Customer'!H51&gt;1,"X","")</f>
        <v>X</v>
      </c>
      <c r="K69" s="176" t="str">
        <f>IF('16V275GL Plus Schedule-Customer'!I51&gt;1,"X","")</f>
        <v/>
      </c>
      <c r="L69" s="176" t="str">
        <f>IF('16V275GL Plus Schedule-Customer'!J51&gt;1,"X","")</f>
        <v/>
      </c>
    </row>
    <row r="70" spans="4:12" x14ac:dyDescent="0.15">
      <c r="D70" s="175">
        <f>'16V275GL Plus Schedule-Customer'!B52</f>
        <v>45444.982456140351</v>
      </c>
      <c r="E70" s="132">
        <f>'16V275GL Plus Schedule-Customer'!C52</f>
        <v>2024</v>
      </c>
      <c r="F70" s="85">
        <f>'16V275GL Plus Schedule-Customer'!D52</f>
        <v>50000</v>
      </c>
      <c r="G70" s="176" t="str">
        <f>IF('16V275GL Plus Schedule-Customer'!E52&gt;1,"X","")</f>
        <v/>
      </c>
      <c r="H70" s="176" t="str">
        <f>IF('16V275GL Plus Schedule-Customer'!F52&gt;1,"X","")</f>
        <v/>
      </c>
      <c r="I70" s="176" t="str">
        <f>IF('16V275GL Plus Schedule-Customer'!G52&gt;1,"X","")</f>
        <v/>
      </c>
      <c r="J70" s="176" t="str">
        <f>IF('16V275GL Plus Schedule-Customer'!H52&gt;1,"X","")</f>
        <v/>
      </c>
      <c r="K70" s="176" t="str">
        <f>IF('16V275GL Plus Schedule-Customer'!I52&gt;1,"X","")</f>
        <v/>
      </c>
      <c r="L70" s="176" t="str">
        <f>IF('16V275GL Plus Schedule-Customer'!J52&gt;1,"X","")</f>
        <v/>
      </c>
    </row>
    <row r="71" spans="4:12" x14ac:dyDescent="0.15">
      <c r="D71" s="175">
        <f>'16V275GL Plus Schedule-Customer'!B53</f>
        <v>45532.701754385962</v>
      </c>
      <c r="E71" s="132">
        <f>'16V275GL Plus Schedule-Customer'!C53</f>
        <v>2024</v>
      </c>
      <c r="F71" s="85">
        <f>'16V275GL Plus Schedule-Customer'!D53</f>
        <v>52000</v>
      </c>
      <c r="G71" s="176" t="str">
        <f>IF('16V275GL Plus Schedule-Customer'!E53&gt;1,"X","")</f>
        <v>X</v>
      </c>
      <c r="H71" s="176" t="str">
        <f>IF('16V275GL Plus Schedule-Customer'!F53&gt;1,"X","")</f>
        <v/>
      </c>
      <c r="I71" s="176" t="str">
        <f>IF('16V275GL Plus Schedule-Customer'!G53&gt;1,"X","")</f>
        <v/>
      </c>
      <c r="J71" s="176" t="str">
        <f>IF('16V275GL Plus Schedule-Customer'!H53&gt;1,"X","")</f>
        <v/>
      </c>
      <c r="K71" s="176" t="str">
        <f>IF('16V275GL Plus Schedule-Customer'!I53&gt;1,"X","")</f>
        <v/>
      </c>
      <c r="L71" s="176" t="str">
        <f>IF('16V275GL Plus Schedule-Customer'!J53&gt;1,"X","")</f>
        <v/>
      </c>
    </row>
    <row r="72" spans="4:12" x14ac:dyDescent="0.15">
      <c r="D72" s="175">
        <f>'16V275GL Plus Schedule-Customer'!B54</f>
        <v>45620.42105263158</v>
      </c>
      <c r="E72" s="132">
        <f>'16V275GL Plus Schedule-Customer'!C54</f>
        <v>2024</v>
      </c>
      <c r="F72" s="85">
        <f>'16V275GL Plus Schedule-Customer'!D54</f>
        <v>54000</v>
      </c>
      <c r="G72" s="176" t="str">
        <f>IF('16V275GL Plus Schedule-Customer'!E54&gt;1,"X","")</f>
        <v/>
      </c>
      <c r="H72" s="176" t="str">
        <f>IF('16V275GL Plus Schedule-Customer'!F54&gt;1,"X","")</f>
        <v/>
      </c>
      <c r="I72" s="176" t="str">
        <f>IF('16V275GL Plus Schedule-Customer'!G54&gt;1,"X","")</f>
        <v/>
      </c>
      <c r="J72" s="176" t="str">
        <f>IF('16V275GL Plus Schedule-Customer'!H54&gt;1,"X","")</f>
        <v/>
      </c>
      <c r="K72" s="176" t="str">
        <f>IF('16V275GL Plus Schedule-Customer'!I54&gt;1,"X","")</f>
        <v/>
      </c>
      <c r="L72" s="176" t="str">
        <f>IF('16V275GL Plus Schedule-Customer'!J54&gt;1,"X","")</f>
        <v/>
      </c>
    </row>
    <row r="73" spans="4:12" x14ac:dyDescent="0.15">
      <c r="D73" s="175">
        <f>'16V275GL Plus Schedule-Customer'!B55</f>
        <v>45708.140350877191</v>
      </c>
      <c r="E73" s="132">
        <f>'16V275GL Plus Schedule-Customer'!C55</f>
        <v>2025</v>
      </c>
      <c r="F73" s="85">
        <f>'16V275GL Plus Schedule-Customer'!D55</f>
        <v>56000</v>
      </c>
      <c r="G73" s="176" t="str">
        <f>IF('16V275GL Plus Schedule-Customer'!E55&gt;1,"X","")</f>
        <v>X</v>
      </c>
      <c r="H73" s="176" t="str">
        <f>IF('16V275GL Plus Schedule-Customer'!F55&gt;1,"X","")</f>
        <v>X</v>
      </c>
      <c r="I73" s="176" t="str">
        <f>IF('16V275GL Plus Schedule-Customer'!G55&gt;1,"X","")</f>
        <v/>
      </c>
      <c r="J73" s="176" t="str">
        <f>IF('16V275GL Plus Schedule-Customer'!H55&gt;1,"X","")</f>
        <v/>
      </c>
      <c r="K73" s="176" t="str">
        <f>IF('16V275GL Plus Schedule-Customer'!I55&gt;1,"X","")</f>
        <v/>
      </c>
      <c r="L73" s="176" t="str">
        <f>IF('16V275GL Plus Schedule-Customer'!J55&gt;1,"X","")</f>
        <v/>
      </c>
    </row>
    <row r="74" spans="4:12" x14ac:dyDescent="0.15">
      <c r="D74" s="175">
        <f>'16V275GL Plus Schedule-Customer'!B56</f>
        <v>45795.859649122809</v>
      </c>
      <c r="E74" s="132">
        <f>'16V275GL Plus Schedule-Customer'!C56</f>
        <v>2025</v>
      </c>
      <c r="F74" s="85">
        <f>'16V275GL Plus Schedule-Customer'!D56</f>
        <v>58000</v>
      </c>
      <c r="G74" s="176" t="str">
        <f>IF('16V275GL Plus Schedule-Customer'!E56&gt;1,"X","")</f>
        <v/>
      </c>
      <c r="H74" s="176" t="str">
        <f>IF('16V275GL Plus Schedule-Customer'!F56&gt;1,"X","")</f>
        <v/>
      </c>
      <c r="I74" s="176" t="str">
        <f>IF('16V275GL Plus Schedule-Customer'!G56&gt;1,"X","")</f>
        <v/>
      </c>
      <c r="J74" s="176" t="str">
        <f>IF('16V275GL Plus Schedule-Customer'!H56&gt;1,"X","")</f>
        <v/>
      </c>
      <c r="K74" s="176" t="str">
        <f>IF('16V275GL Plus Schedule-Customer'!I56&gt;1,"X","")</f>
        <v/>
      </c>
      <c r="L74" s="176" t="str">
        <f>IF('16V275GL Plus Schedule-Customer'!J56&gt;1,"X","")</f>
        <v/>
      </c>
    </row>
    <row r="75" spans="4:12" x14ac:dyDescent="0.15">
      <c r="D75" s="175">
        <f>'16V275GL Plus Schedule-Customer'!B57</f>
        <v>45883.57894736842</v>
      </c>
      <c r="E75" s="132">
        <f>'16V275GL Plus Schedule-Customer'!C57</f>
        <v>2025</v>
      </c>
      <c r="F75" s="85">
        <f>'16V275GL Plus Schedule-Customer'!D57</f>
        <v>60000</v>
      </c>
      <c r="G75" s="176" t="str">
        <f>IF('16V275GL Plus Schedule-Customer'!E57&gt;1,"X","")</f>
        <v>X</v>
      </c>
      <c r="H75" s="176" t="str">
        <f>IF('16V275GL Plus Schedule-Customer'!F57&gt;1,"X","")</f>
        <v/>
      </c>
      <c r="I75" s="176" t="str">
        <f>IF('16V275GL Plus Schedule-Customer'!G57&gt;1,"X","")</f>
        <v/>
      </c>
      <c r="J75" s="176" t="str">
        <f>IF('16V275GL Plus Schedule-Customer'!H57&gt;1,"X","")</f>
        <v/>
      </c>
      <c r="K75" s="176" t="str">
        <f>IF('16V275GL Plus Schedule-Customer'!I57&gt;1,"X","")</f>
        <v/>
      </c>
      <c r="L75" s="176" t="str">
        <f>IF('16V275GL Plus Schedule-Customer'!J57&gt;1,"X","")</f>
        <v/>
      </c>
    </row>
    <row r="76" spans="4:12" x14ac:dyDescent="0.15">
      <c r="D76" s="175">
        <f>'16V275GL Plus Schedule-Customer'!B58</f>
        <v>45971.298245614038</v>
      </c>
      <c r="E76" s="132">
        <f>'16V275GL Plus Schedule-Customer'!C58</f>
        <v>2025</v>
      </c>
      <c r="F76" s="85">
        <f>'16V275GL Plus Schedule-Customer'!D58</f>
        <v>62000</v>
      </c>
      <c r="G76" s="176" t="str">
        <f>IF('16V275GL Plus Schedule-Customer'!E58&gt;1,"X","")</f>
        <v/>
      </c>
      <c r="H76" s="176" t="str">
        <f>IF('16V275GL Plus Schedule-Customer'!F58&gt;1,"X","")</f>
        <v/>
      </c>
      <c r="I76" s="176" t="str">
        <f>IF('16V275GL Plus Schedule-Customer'!G58&gt;1,"X","")</f>
        <v/>
      </c>
      <c r="J76" s="176" t="str">
        <f>IF('16V275GL Plus Schedule-Customer'!H58&gt;1,"X","")</f>
        <v/>
      </c>
      <c r="K76" s="176" t="str">
        <f>IF('16V275GL Plus Schedule-Customer'!I58&gt;1,"X","")</f>
        <v/>
      </c>
      <c r="L76" s="176" t="str">
        <f>IF('16V275GL Plus Schedule-Customer'!J58&gt;1,"X","")</f>
        <v/>
      </c>
    </row>
    <row r="77" spans="4:12" x14ac:dyDescent="0.15">
      <c r="D77" s="175">
        <f>'16V275GL Plus Schedule-Customer'!B59</f>
        <v>46059.017543859649</v>
      </c>
      <c r="E77" s="132">
        <f>'16V275GL Plus Schedule-Customer'!C59</f>
        <v>2026</v>
      </c>
      <c r="F77" s="85">
        <f>'16V275GL Plus Schedule-Customer'!D59</f>
        <v>64000</v>
      </c>
      <c r="G77" s="176" t="str">
        <f>IF('16V275GL Plus Schedule-Customer'!E59&gt;1,"X","")</f>
        <v>X</v>
      </c>
      <c r="H77" s="176" t="str">
        <f>IF('16V275GL Plus Schedule-Customer'!F59&gt;1,"X","")</f>
        <v>X</v>
      </c>
      <c r="I77" s="176" t="str">
        <f>IF('16V275GL Plus Schedule-Customer'!G59&gt;1,"X","")</f>
        <v>X</v>
      </c>
      <c r="J77" s="176" t="str">
        <f>IF('16V275GL Plus Schedule-Customer'!H59&gt;1,"X","")</f>
        <v/>
      </c>
      <c r="K77" s="176" t="str">
        <f>IF('16V275GL Plus Schedule-Customer'!I59&gt;1,"X","")</f>
        <v/>
      </c>
      <c r="L77" s="176" t="str">
        <f>IF('16V275GL Plus Schedule-Customer'!J59&gt;1,"X","")</f>
        <v/>
      </c>
    </row>
    <row r="78" spans="4:12" x14ac:dyDescent="0.15">
      <c r="D78" s="175">
        <f>'16V275GL Plus Schedule-Customer'!B60</f>
        <v>46146.736842105267</v>
      </c>
      <c r="E78" s="132">
        <f>'16V275GL Plus Schedule-Customer'!C60</f>
        <v>2026</v>
      </c>
      <c r="F78" s="85">
        <f>'16V275GL Plus Schedule-Customer'!D60</f>
        <v>66000</v>
      </c>
      <c r="G78" s="176" t="str">
        <f>IF('16V275GL Plus Schedule-Customer'!E60&gt;1,"X","")</f>
        <v/>
      </c>
      <c r="H78" s="176" t="str">
        <f>IF('16V275GL Plus Schedule-Customer'!F60&gt;1,"X","")</f>
        <v/>
      </c>
      <c r="I78" s="176" t="str">
        <f>IF('16V275GL Plus Schedule-Customer'!G60&gt;1,"X","")</f>
        <v/>
      </c>
      <c r="J78" s="176" t="str">
        <f>IF('16V275GL Plus Schedule-Customer'!H60&gt;1,"X","")</f>
        <v/>
      </c>
      <c r="K78" s="176" t="str">
        <f>IF('16V275GL Plus Schedule-Customer'!I60&gt;1,"X","")</f>
        <v/>
      </c>
      <c r="L78" s="176" t="str">
        <f>IF('16V275GL Plus Schedule-Customer'!J60&gt;1,"X","")</f>
        <v/>
      </c>
    </row>
    <row r="79" spans="4:12" x14ac:dyDescent="0.15">
      <c r="D79" s="175">
        <f>'16V275GL Plus Schedule-Customer'!B61</f>
        <v>46234.456140350878</v>
      </c>
      <c r="E79" s="132">
        <f>'16V275GL Plus Schedule-Customer'!C61</f>
        <v>2026</v>
      </c>
      <c r="F79" s="85">
        <f>'16V275GL Plus Schedule-Customer'!D61</f>
        <v>68000</v>
      </c>
      <c r="G79" s="176" t="str">
        <f>IF('16V275GL Plus Schedule-Customer'!E61&gt;1,"X","")</f>
        <v>X</v>
      </c>
      <c r="H79" s="176" t="str">
        <f>IF('16V275GL Plus Schedule-Customer'!F61&gt;1,"X","")</f>
        <v/>
      </c>
      <c r="I79" s="176" t="str">
        <f>IF('16V275GL Plus Schedule-Customer'!G61&gt;1,"X","")</f>
        <v/>
      </c>
      <c r="J79" s="176" t="str">
        <f>IF('16V275GL Plus Schedule-Customer'!H61&gt;1,"X","")</f>
        <v/>
      </c>
      <c r="K79" s="176" t="str">
        <f>IF('16V275GL Plus Schedule-Customer'!I61&gt;1,"X","")</f>
        <v/>
      </c>
      <c r="L79" s="176" t="str">
        <f>IF('16V275GL Plus Schedule-Customer'!J61&gt;1,"X","")</f>
        <v/>
      </c>
    </row>
    <row r="80" spans="4:12" x14ac:dyDescent="0.15">
      <c r="D80" s="175">
        <f>'16V275GL Plus Schedule-Customer'!B62</f>
        <v>46322.175438596489</v>
      </c>
      <c r="E80" s="132">
        <f>'16V275GL Plus Schedule-Customer'!C62</f>
        <v>2026</v>
      </c>
      <c r="F80" s="85">
        <f>'16V275GL Plus Schedule-Customer'!D62</f>
        <v>70000</v>
      </c>
      <c r="G80" s="176" t="str">
        <f>IF('16V275GL Plus Schedule-Customer'!E62&gt;1,"X","")</f>
        <v/>
      </c>
      <c r="H80" s="176" t="str">
        <f>IF('16V275GL Plus Schedule-Customer'!F62&gt;1,"X","")</f>
        <v/>
      </c>
      <c r="I80" s="176" t="str">
        <f>IF('16V275GL Plus Schedule-Customer'!G62&gt;1,"X","")</f>
        <v/>
      </c>
      <c r="J80" s="176" t="str">
        <f>IF('16V275GL Plus Schedule-Customer'!H62&gt;1,"X","")</f>
        <v/>
      </c>
      <c r="K80" s="176" t="str">
        <f>IF('16V275GL Plus Schedule-Customer'!I62&gt;1,"X","")</f>
        <v/>
      </c>
      <c r="L80" s="176" t="str">
        <f>IF('16V275GL Plus Schedule-Customer'!J62&gt;1,"X","")</f>
        <v/>
      </c>
    </row>
    <row r="81" spans="4:12" x14ac:dyDescent="0.15">
      <c r="D81" s="175">
        <f>'16V275GL Plus Schedule-Customer'!B63</f>
        <v>46409.894736842107</v>
      </c>
      <c r="E81" s="132">
        <f>'16V275GL Plus Schedule-Customer'!C63</f>
        <v>2027</v>
      </c>
      <c r="F81" s="85">
        <f>'16V275GL Plus Schedule-Customer'!D63</f>
        <v>72000</v>
      </c>
      <c r="G81" s="176" t="str">
        <f>IF('16V275GL Plus Schedule-Customer'!E63&gt;1,"X","")</f>
        <v>X</v>
      </c>
      <c r="H81" s="176" t="str">
        <f>IF('16V275GL Plus Schedule-Customer'!F63&gt;1,"X","")</f>
        <v>X</v>
      </c>
      <c r="I81" s="176" t="str">
        <f>IF('16V275GL Plus Schedule-Customer'!G63&gt;1,"X","")</f>
        <v/>
      </c>
      <c r="J81" s="176" t="str">
        <f>IF('16V275GL Plus Schedule-Customer'!H63&gt;1,"X","")</f>
        <v>X</v>
      </c>
      <c r="K81" s="176" t="str">
        <f>IF('16V275GL Plus Schedule-Customer'!I63&gt;1,"X","")</f>
        <v>X</v>
      </c>
      <c r="L81" s="176" t="str">
        <f>IF('16V275GL Plus Schedule-Customer'!J63&gt;1,"X","")</f>
        <v>X</v>
      </c>
    </row>
    <row r="82" spans="4:12" x14ac:dyDescent="0.15">
      <c r="D82" s="104"/>
      <c r="E82" s="104"/>
      <c r="F82" s="106"/>
      <c r="G82" s="105" t="str">
        <f>IF('16V275GL Plus Schedule-Customer'!E64&gt;1,"X","")</f>
        <v/>
      </c>
      <c r="H82" s="105" t="str">
        <f>IF('16V275GL Plus Schedule-Customer'!F64&gt;1,"X","")</f>
        <v/>
      </c>
      <c r="I82" s="105" t="str">
        <f>IF('16V275GL Plus Schedule-Customer'!G64&gt;1,"X","")</f>
        <v/>
      </c>
      <c r="J82" s="105" t="str">
        <f>IF('16V275GL Plus Schedule-Customer'!H64&gt;1,"X","")</f>
        <v/>
      </c>
      <c r="K82" s="105" t="str">
        <f>IF('16V275GL Plus Schedule-Customer'!I64&gt;1,"X","")</f>
        <v/>
      </c>
      <c r="L82" s="105" t="str">
        <f>IF('16V275GL Plus Schedule-Customer'!J64&gt;1,"X","")</f>
        <v/>
      </c>
    </row>
    <row r="83" spans="4:12" x14ac:dyDescent="0.15">
      <c r="D83" s="104"/>
      <c r="E83" s="104"/>
      <c r="F83" s="106" t="str">
        <f>'16V275GL Plus Schedule-Customer'!D65</f>
        <v>Service intervals:</v>
      </c>
      <c r="G83" s="115">
        <f>'16V275GL Plus Schedule-Customer'!E65</f>
        <v>18</v>
      </c>
      <c r="H83" s="115">
        <f>'16V275GL Plus Schedule-Customer'!F65</f>
        <v>9</v>
      </c>
      <c r="I83" s="115">
        <f>'16V275GL Plus Schedule-Customer'!G65</f>
        <v>4</v>
      </c>
      <c r="J83" s="115">
        <f>'16V275GL Plus Schedule-Customer'!H65</f>
        <v>3</v>
      </c>
      <c r="K83" s="115">
        <f>'16V275GL Plus Schedule-Customer'!I65</f>
        <v>2</v>
      </c>
      <c r="L83" s="115">
        <f>'16V275GL Plus Schedule-Customer'!J65</f>
        <v>1</v>
      </c>
    </row>
  </sheetData>
  <mergeCells count="3">
    <mergeCell ref="D10:E10"/>
    <mergeCell ref="A1:I1"/>
    <mergeCell ref="D44:F4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topLeftCell="B17" zoomScale="140" zoomScaleNormal="140" workbookViewId="0">
      <selection activeCell="H2" sqref="H2:H45"/>
    </sheetView>
  </sheetViews>
  <sheetFormatPr baseColWidth="10" defaultColWidth="8.83203125" defaultRowHeight="14" x14ac:dyDescent="0.15"/>
  <cols>
    <col min="1" max="1" width="24" style="187" customWidth="1"/>
    <col min="2" max="2" width="9.5" style="187" customWidth="1"/>
    <col min="3" max="3" width="16.83203125" style="187" customWidth="1"/>
    <col min="4" max="4" width="35.6640625" style="186" customWidth="1"/>
    <col min="5" max="5" width="14.6640625" style="187" customWidth="1"/>
    <col min="6" max="6" width="16.33203125" style="187" customWidth="1"/>
    <col min="7" max="16384" width="8.83203125" style="186"/>
  </cols>
  <sheetData>
    <row r="1" spans="1:9" x14ac:dyDescent="0.15">
      <c r="A1" s="185" t="str">
        <f>'16V275GL Plus'!D19</f>
        <v>Type of Service</v>
      </c>
      <c r="B1" s="185" t="str">
        <f>'16V275GL Plus'!E19</f>
        <v>Interval</v>
      </c>
      <c r="C1" s="185" t="str">
        <f>'16V275GL Plus'!F19</f>
        <v>Part Number</v>
      </c>
      <c r="D1" s="185" t="str">
        <f>'16V275GL Plus'!G19</f>
        <v>Description</v>
      </c>
      <c r="E1" s="185" t="str">
        <f>'16V275GL Plus'!H19</f>
        <v>Qty</v>
      </c>
      <c r="F1" s="185" t="str">
        <f>'16V275GL Plus'!I19</f>
        <v>Total Qty</v>
      </c>
      <c r="G1" s="186" t="s">
        <v>345</v>
      </c>
      <c r="H1" s="186" t="s">
        <v>16</v>
      </c>
    </row>
    <row r="2" spans="1:9" x14ac:dyDescent="0.15">
      <c r="A2" s="187" t="str">
        <f>'16V275GL Plus'!D20</f>
        <v>A  Planned Service</v>
      </c>
      <c r="B2" s="187">
        <f>'16V275GL Plus'!E20</f>
        <v>4000</v>
      </c>
      <c r="C2" s="187" t="str">
        <f>'16V275GL Plus'!F20</f>
        <v>211665D</v>
      </c>
      <c r="D2" s="186" t="str">
        <f>'16V275GL Plus'!G20</f>
        <v>Kit, Admission Valve Repair</v>
      </c>
      <c r="E2" s="187">
        <f>'16V275GL Plus'!H20</f>
        <v>16</v>
      </c>
      <c r="F2" s="187">
        <f>'16V275GL Plus'!I20</f>
        <v>16</v>
      </c>
      <c r="G2" s="186" t="s">
        <v>346</v>
      </c>
      <c r="H2" s="186" t="s">
        <v>347</v>
      </c>
    </row>
    <row r="3" spans="1:9" x14ac:dyDescent="0.15">
      <c r="A3" s="187" t="str">
        <f>'16V275GL Plus'!D21</f>
        <v>A  Planned Service</v>
      </c>
      <c r="B3" s="187">
        <f>'16V275GL Plus'!E21</f>
        <v>4000</v>
      </c>
      <c r="C3" s="187">
        <f>'16V275GL Plus'!F21</f>
        <v>296178</v>
      </c>
      <c r="D3" s="186" t="str">
        <f>'16V275GL Plus'!G21</f>
        <v>O Ring Silicone</v>
      </c>
      <c r="E3" s="187">
        <f>'16V275GL Plus'!H21</f>
        <v>16</v>
      </c>
      <c r="F3" s="187">
        <f>'16V275GL Plus'!I21</f>
        <v>16</v>
      </c>
      <c r="G3" s="186" t="s">
        <v>346</v>
      </c>
      <c r="H3" s="186" t="s">
        <v>348</v>
      </c>
    </row>
    <row r="4" spans="1:9" x14ac:dyDescent="0.15">
      <c r="A4" s="187" t="str">
        <f>'16V275GL Plus'!D22</f>
        <v>A  Planned Service</v>
      </c>
      <c r="B4" s="187">
        <f>'16V275GL Plus'!E22</f>
        <v>4000</v>
      </c>
      <c r="C4" s="187" t="str">
        <f>'16V275GL Plus'!F22</f>
        <v>325195A</v>
      </c>
      <c r="D4" s="186" t="str">
        <f>'16V275GL Plus'!G22</f>
        <v>Centrifugal Filter Paper (1 of 25 pak)</v>
      </c>
      <c r="E4" s="187">
        <f>'16V275GL Plus'!H22</f>
        <v>0.04</v>
      </c>
      <c r="F4" s="187">
        <f>'16V275GL Plus'!I22</f>
        <v>0.04</v>
      </c>
      <c r="G4" s="186" t="s">
        <v>346</v>
      </c>
    </row>
    <row r="5" spans="1:9" x14ac:dyDescent="0.15">
      <c r="A5" s="187" t="str">
        <f>'16V275GL Plus'!D23</f>
        <v>A  Planned Service</v>
      </c>
      <c r="B5" s="187">
        <f>'16V275GL Plus'!E23</f>
        <v>4000</v>
      </c>
      <c r="C5" s="187" t="str">
        <f>'16V275GL Plus'!F23</f>
        <v>69919D</v>
      </c>
      <c r="D5" s="186" t="str">
        <f>'16V275GL Plus'!G23</f>
        <v>Plug, Spark 13/16 Reach</v>
      </c>
      <c r="E5" s="187">
        <f>'16V275GL Plus'!H23</f>
        <v>16</v>
      </c>
      <c r="F5" s="187">
        <f>'16V275GL Plus'!I23</f>
        <v>16</v>
      </c>
      <c r="G5" s="186" t="s">
        <v>346</v>
      </c>
      <c r="H5" s="186" t="s">
        <v>349</v>
      </c>
    </row>
    <row r="6" spans="1:9" x14ac:dyDescent="0.15">
      <c r="A6" s="187" t="str">
        <f>'16V275GL Plus'!D24</f>
        <v>A  Planned Service</v>
      </c>
      <c r="B6" s="187">
        <f>'16V275GL Plus'!E24</f>
        <v>4000</v>
      </c>
      <c r="C6" s="187" t="str">
        <f>'16V275GL Plus'!F24</f>
        <v>294093L</v>
      </c>
      <c r="D6" s="186" t="str">
        <f>'16V275GL Plus'!G24</f>
        <v>Spiral gasket</v>
      </c>
      <c r="E6" s="187">
        <f>'16V275GL Plus'!H24</f>
        <v>4</v>
      </c>
      <c r="F6" s="187">
        <f>'16V275GL Plus'!I24</f>
        <v>4</v>
      </c>
      <c r="G6" s="186" t="s">
        <v>346</v>
      </c>
      <c r="H6" s="186" t="s">
        <v>350</v>
      </c>
    </row>
    <row r="7" spans="1:9" x14ac:dyDescent="0.15">
      <c r="A7" s="187" t="str">
        <f>'16V275GL Plus'!D25</f>
        <v>A  Planned Service</v>
      </c>
      <c r="B7" s="187">
        <f>'16V275GL Plus'!E25</f>
        <v>4000</v>
      </c>
      <c r="C7" s="187">
        <f>'16V275GL Plus'!F25</f>
        <v>296105</v>
      </c>
      <c r="D7" s="186" t="str">
        <f>'16V275GL Plus'!G25</f>
        <v>Wastegate butterfly bolt</v>
      </c>
      <c r="E7" s="187">
        <f>'16V275GL Plus'!H25</f>
        <v>4</v>
      </c>
      <c r="F7" s="187">
        <f>'16V275GL Plus'!I25</f>
        <v>4</v>
      </c>
      <c r="G7" s="186" t="s">
        <v>346</v>
      </c>
      <c r="H7" s="186" t="s">
        <v>351</v>
      </c>
    </row>
    <row r="8" spans="1:9" x14ac:dyDescent="0.15">
      <c r="A8" s="187" t="str">
        <f>'16V275GL Plus'!D26</f>
        <v>A  Planned Service</v>
      </c>
      <c r="B8" s="187">
        <f>'16V275GL Plus'!E26</f>
        <v>4000</v>
      </c>
      <c r="C8" s="187" t="str">
        <f>'16V275GL Plus'!F26</f>
        <v>B4171C</v>
      </c>
      <c r="D8" s="186" t="str">
        <f>'16V275GL Plus'!G26</f>
        <v>Expansion plug</v>
      </c>
      <c r="E8" s="187">
        <f>'16V275GL Plus'!H26</f>
        <v>2</v>
      </c>
      <c r="F8" s="187">
        <f>'16V275GL Plus'!I26</f>
        <v>2</v>
      </c>
      <c r="G8" s="186" t="s">
        <v>346</v>
      </c>
      <c r="I8" s="186" t="s">
        <v>354</v>
      </c>
    </row>
    <row r="9" spans="1:9" x14ac:dyDescent="0.15">
      <c r="A9" s="187" t="str">
        <f>'16V275GL Plus'!D27</f>
        <v>A  Planned Service</v>
      </c>
      <c r="B9" s="187">
        <f>'16V275GL Plus'!E27</f>
        <v>4000</v>
      </c>
      <c r="C9" s="187">
        <f>'16V275GL Plus'!F27</f>
        <v>740011</v>
      </c>
      <c r="D9" s="186" t="str">
        <f>'16V275GL Plus'!G27</f>
        <v>Boot, Spark Plug</v>
      </c>
      <c r="E9" s="187">
        <f>'16V275GL Plus'!H27</f>
        <v>16</v>
      </c>
      <c r="F9" s="187">
        <f>'16V275GL Plus'!I27</f>
        <v>16</v>
      </c>
      <c r="H9" s="186" t="s">
        <v>352</v>
      </c>
    </row>
    <row r="10" spans="1:9" x14ac:dyDescent="0.15">
      <c r="A10" s="187" t="str">
        <f>'16V275GL Plus'!D28</f>
        <v>A  Planned Service</v>
      </c>
      <c r="B10" s="187">
        <f>'16V275GL Plus'!E28</f>
        <v>4000</v>
      </c>
      <c r="C10" s="187">
        <f>'16V275GL Plus'!F28</f>
        <v>209365</v>
      </c>
      <c r="D10" s="186" t="str">
        <f>'16V275GL Plus'!G28</f>
        <v>Pad, Prefilter</v>
      </c>
      <c r="E10" s="187">
        <f>'16V275GL Plus'!H28</f>
        <v>6</v>
      </c>
      <c r="F10" s="187">
        <f>'16V275GL Plus'!I28</f>
        <v>6</v>
      </c>
      <c r="G10" s="186" t="s">
        <v>346</v>
      </c>
      <c r="H10" s="186" t="s">
        <v>355</v>
      </c>
    </row>
    <row r="11" spans="1:9" x14ac:dyDescent="0.15">
      <c r="A11" s="187" t="str">
        <f>'16V275GL Plus'!D29</f>
        <v>A  Planned Service</v>
      </c>
      <c r="B11" s="187">
        <f>'16V275GL Plus'!E29</f>
        <v>4000</v>
      </c>
      <c r="C11" s="187" t="str">
        <f>'16V275GL Plus'!F29</f>
        <v>199395B</v>
      </c>
      <c r="D11" s="186" t="str">
        <f>'16V275GL Plus'!G29</f>
        <v>Lube Oil Filter</v>
      </c>
      <c r="E11" s="187">
        <f>'16V275GL Plus'!H29</f>
        <v>6</v>
      </c>
      <c r="F11" s="187">
        <f>'16V275GL Plus'!I29</f>
        <v>6</v>
      </c>
      <c r="G11" s="186" t="s">
        <v>346</v>
      </c>
    </row>
    <row r="12" spans="1:9" x14ac:dyDescent="0.15">
      <c r="A12" s="187" t="str">
        <f>'16V275GL Plus'!D30</f>
        <v>B  Planned Service</v>
      </c>
      <c r="B12" s="187">
        <f>'16V275GL Plus'!E30</f>
        <v>8000</v>
      </c>
      <c r="C12" s="187" t="str">
        <f>'16V275GL Plus'!F30</f>
        <v>A740127</v>
      </c>
      <c r="D12" s="186" t="str">
        <f>'16V275GL Plus'!G30</f>
        <v>Sensor, Nox Asm</v>
      </c>
      <c r="E12" s="187">
        <f>'16V275GL Plus'!H30</f>
        <v>1</v>
      </c>
      <c r="F12" s="187">
        <f>'16V275GL Plus'!I30</f>
        <v>1</v>
      </c>
      <c r="G12" s="186" t="s">
        <v>346</v>
      </c>
      <c r="H12" s="186" t="s">
        <v>356</v>
      </c>
    </row>
    <row r="13" spans="1:9" x14ac:dyDescent="0.15">
      <c r="A13" s="187" t="str">
        <f>'16V275GL Plus'!D31</f>
        <v>B  Planned Service</v>
      </c>
      <c r="B13" s="187">
        <f>'16V275GL Plus'!E31</f>
        <v>8000</v>
      </c>
      <c r="C13" s="187" t="str">
        <f>'16V275GL Plus'!F31</f>
        <v>209992K</v>
      </c>
      <c r="D13" s="186" t="str">
        <f>'16V275GL Plus'!G31</f>
        <v>O-Ring</v>
      </c>
      <c r="E13" s="187">
        <f>'16V275GL Plus'!H31</f>
        <v>16</v>
      </c>
      <c r="F13" s="187">
        <f>'16V275GL Plus'!I31</f>
        <v>16</v>
      </c>
      <c r="G13" s="186" t="s">
        <v>346</v>
      </c>
      <c r="H13" s="186" t="s">
        <v>353</v>
      </c>
    </row>
    <row r="14" spans="1:9" x14ac:dyDescent="0.15">
      <c r="A14" s="187" t="str">
        <f>'16V275GL Plus'!D32</f>
        <v>B  Planned Service</v>
      </c>
      <c r="B14" s="187">
        <f>'16V275GL Plus'!E32</f>
        <v>8000</v>
      </c>
      <c r="C14" s="187" t="str">
        <f>'16V275GL Plus'!F32</f>
        <v>211670C</v>
      </c>
      <c r="D14" s="186" t="str">
        <f>'16V275GL Plus'!G32</f>
        <v>O-Ring</v>
      </c>
      <c r="E14" s="187">
        <f>'16V275GL Plus'!H32</f>
        <v>16</v>
      </c>
      <c r="F14" s="187">
        <f>'16V275GL Plus'!I32</f>
        <v>16</v>
      </c>
      <c r="G14" s="186" t="s">
        <v>346</v>
      </c>
    </row>
    <row r="15" spans="1:9" x14ac:dyDescent="0.15">
      <c r="A15" s="187" t="str">
        <f>'16V275GL Plus'!D33</f>
        <v>B  Planned Service</v>
      </c>
      <c r="B15" s="187">
        <f>'16V275GL Plus'!E33</f>
        <v>8000</v>
      </c>
      <c r="C15" s="187">
        <f>'16V275GL Plus'!F33</f>
        <v>292679</v>
      </c>
      <c r="D15" s="186" t="str">
        <f>'16V275GL Plus'!G33</f>
        <v>O-Ring</v>
      </c>
      <c r="E15" s="187">
        <f>'16V275GL Plus'!H33</f>
        <v>36</v>
      </c>
      <c r="F15" s="187">
        <f>'16V275GL Plus'!I33</f>
        <v>36</v>
      </c>
      <c r="G15" s="186" t="s">
        <v>346</v>
      </c>
      <c r="H15" s="186" t="s">
        <v>364</v>
      </c>
    </row>
    <row r="16" spans="1:9" x14ac:dyDescent="0.15">
      <c r="A16" s="187" t="str">
        <f>'16V275GL Plus'!D34</f>
        <v>B  Planned Service</v>
      </c>
      <c r="B16" s="187">
        <f>'16V275GL Plus'!E34</f>
        <v>8000</v>
      </c>
      <c r="C16" s="187" t="str">
        <f>'16V275GL Plus'!F34</f>
        <v>295387A</v>
      </c>
      <c r="D16" s="186" t="str">
        <f>'16V275GL Plus'!G34</f>
        <v>O-Ring</v>
      </c>
      <c r="E16" s="187">
        <f>'16V275GL Plus'!H34</f>
        <v>36</v>
      </c>
      <c r="F16" s="187">
        <f>'16V275GL Plus'!I34</f>
        <v>36</v>
      </c>
    </row>
    <row r="17" spans="1:9" x14ac:dyDescent="0.15">
      <c r="A17" s="187" t="str">
        <f>'16V275GL Plus'!D35</f>
        <v>B  Planned Service</v>
      </c>
      <c r="B17" s="187">
        <f>'16V275GL Plus'!E35</f>
        <v>8000</v>
      </c>
      <c r="C17" s="187" t="str">
        <f>'16V275GL Plus'!F35</f>
        <v>295388A</v>
      </c>
      <c r="D17" s="186" t="str">
        <f>'16V275GL Plus'!G35</f>
        <v>O-Ring</v>
      </c>
      <c r="E17" s="187">
        <f>'16V275GL Plus'!H35</f>
        <v>36</v>
      </c>
      <c r="F17" s="187">
        <f>'16V275GL Plus'!I35</f>
        <v>36</v>
      </c>
      <c r="H17" s="186" t="s">
        <v>357</v>
      </c>
    </row>
    <row r="18" spans="1:9" x14ac:dyDescent="0.15">
      <c r="A18" s="187" t="str">
        <f>'16V275GL Plus'!D36</f>
        <v>B  Planned Service</v>
      </c>
      <c r="B18" s="187">
        <f>'16V275GL Plus'!E36</f>
        <v>8000</v>
      </c>
      <c r="C18" s="187" t="str">
        <f>'16V275GL Plus'!F36</f>
        <v>295389C</v>
      </c>
      <c r="D18" s="186" t="str">
        <f>'16V275GL Plus'!G36</f>
        <v>O-Ring</v>
      </c>
      <c r="E18" s="187">
        <f>'16V275GL Plus'!H36</f>
        <v>36</v>
      </c>
      <c r="F18" s="187">
        <f>'16V275GL Plus'!I36</f>
        <v>36</v>
      </c>
      <c r="H18" s="186" t="s">
        <v>358</v>
      </c>
    </row>
    <row r="19" spans="1:9" x14ac:dyDescent="0.15">
      <c r="A19" s="187" t="str">
        <f>'16V275GL Plus'!D37</f>
        <v>B  Planned Service</v>
      </c>
      <c r="B19" s="187">
        <f>'16V275GL Plus'!E37</f>
        <v>8000</v>
      </c>
      <c r="C19" s="187">
        <f>'16V275GL Plus'!F37</f>
        <v>209364</v>
      </c>
      <c r="D19" s="186" t="str">
        <f>'16V275GL Plus'!G37</f>
        <v>Element, air filter</v>
      </c>
      <c r="E19" s="187">
        <f>'16V275GL Plus'!H37</f>
        <v>6</v>
      </c>
      <c r="F19" s="187">
        <f>'16V275GL Plus'!I37</f>
        <v>6</v>
      </c>
      <c r="H19" s="186" t="s">
        <v>359</v>
      </c>
    </row>
    <row r="20" spans="1:9" x14ac:dyDescent="0.15">
      <c r="A20" s="187" t="str">
        <f>'16V275GL Plus'!D38</f>
        <v>B  Planned Service</v>
      </c>
      <c r="B20" s="187">
        <f>'16V275GL Plus'!E38</f>
        <v>8000</v>
      </c>
      <c r="C20" s="187">
        <f>'16V275GL Plus'!F38</f>
        <v>295828</v>
      </c>
      <c r="D20" s="186" t="str">
        <f>'16V275GL Plus'!G38</f>
        <v>Washer, Pre-Chamber</v>
      </c>
      <c r="E20" s="187">
        <f>'16V275GL Plus'!H38</f>
        <v>16</v>
      </c>
      <c r="F20" s="187">
        <f>'16V275GL Plus'!I38</f>
        <v>16</v>
      </c>
    </row>
    <row r="21" spans="1:9" x14ac:dyDescent="0.15">
      <c r="A21" s="187" t="str">
        <f>'16V275GL Plus'!D39</f>
        <v>B  Planned Service</v>
      </c>
      <c r="B21" s="187">
        <f>'16V275GL Plus'!E39</f>
        <v>8000</v>
      </c>
      <c r="C21" s="187" t="str">
        <f>'16V275GL Plus'!F39</f>
        <v>295828C</v>
      </c>
      <c r="D21" s="186" t="str">
        <f>'16V275GL Plus'!G39</f>
        <v>Washer, Ignitor Sleeve</v>
      </c>
      <c r="E21" s="187">
        <f>'16V275GL Plus'!H39</f>
        <v>16</v>
      </c>
      <c r="F21" s="187">
        <f>'16V275GL Plus'!I39</f>
        <v>16</v>
      </c>
      <c r="H21" s="186" t="s">
        <v>360</v>
      </c>
    </row>
    <row r="22" spans="1:9" x14ac:dyDescent="0.15">
      <c r="A22" s="187" t="str">
        <f>'16V275GL Plus'!D40</f>
        <v>B  Planned Service</v>
      </c>
      <c r="B22" s="187">
        <f>'16V275GL Plus'!E40</f>
        <v>8000</v>
      </c>
      <c r="C22" s="187" t="str">
        <f>'16V275GL Plus'!F40</f>
        <v>295478C</v>
      </c>
      <c r="D22" s="186" t="str">
        <f>'16V275GL Plus'!G40</f>
        <v>Prechamber cup</v>
      </c>
      <c r="E22" s="187">
        <f>'16V275GL Plus'!H40</f>
        <v>16</v>
      </c>
      <c r="F22" s="187">
        <f>'16V275GL Plus'!I40</f>
        <v>16</v>
      </c>
      <c r="H22" s="186" t="s">
        <v>361</v>
      </c>
    </row>
    <row r="23" spans="1:9" x14ac:dyDescent="0.15">
      <c r="A23" s="187" t="str">
        <f>'16V275GL Plus'!D41</f>
        <v>B  Planned Service</v>
      </c>
      <c r="B23" s="187">
        <f>'16V275GL Plus'!E41</f>
        <v>8000</v>
      </c>
      <c r="C23" s="187" t="str">
        <f>'16V275GL Plus'!F41</f>
        <v>325197A</v>
      </c>
      <c r="D23" s="186" t="str">
        <f>'16V275GL Plus'!G41</f>
        <v>Centrifugal Filter Seal Kit</v>
      </c>
      <c r="E23" s="187">
        <f>'16V275GL Plus'!H41</f>
        <v>1</v>
      </c>
      <c r="F23" s="187">
        <f>'16V275GL Plus'!I41</f>
        <v>1</v>
      </c>
      <c r="H23" s="186" t="s">
        <v>362</v>
      </c>
    </row>
    <row r="24" spans="1:9" x14ac:dyDescent="0.15">
      <c r="A24" s="187" t="str">
        <f>'16V275GL Plus'!D42</f>
        <v>C  Planned Service</v>
      </c>
      <c r="B24" s="187">
        <f>'16V275GL Plus'!E42</f>
        <v>16000</v>
      </c>
      <c r="C24" s="187" t="str">
        <f>'16V275GL Plus'!F42</f>
        <v>290230A</v>
      </c>
      <c r="D24" s="186" t="str">
        <f>'16V275GL Plus'!G42</f>
        <v>Gasket, Valve Cover</v>
      </c>
      <c r="E24" s="187">
        <f>'16V275GL Plus'!H42</f>
        <v>16</v>
      </c>
      <c r="F24" s="187">
        <f>'16V275GL Plus'!I42</f>
        <v>16</v>
      </c>
      <c r="H24" s="186" t="s">
        <v>363</v>
      </c>
    </row>
    <row r="25" spans="1:9" x14ac:dyDescent="0.15">
      <c r="A25" s="187" t="str">
        <f>'16V275GL Plus'!D43</f>
        <v>C  Planned Service</v>
      </c>
      <c r="B25" s="187">
        <f>'16V275GL Plus'!E43</f>
        <v>16000</v>
      </c>
      <c r="C25" s="187" t="str">
        <f>'16V275GL Plus'!F43</f>
        <v>214046B</v>
      </c>
      <c r="D25" s="186" t="str">
        <f>'16V275GL Plus'!G43</f>
        <v>Actuator, wastegate &amp; bypass</v>
      </c>
      <c r="E25" s="187">
        <f>'16V275GL Plus'!H43</f>
        <v>2</v>
      </c>
      <c r="F25" s="187">
        <f>'16V275GL Plus'!I43</f>
        <v>2</v>
      </c>
      <c r="H25" s="186" t="s">
        <v>34</v>
      </c>
    </row>
    <row r="26" spans="1:9" x14ac:dyDescent="0.15">
      <c r="A26" s="187" t="str">
        <f>'16V275GL Plus'!D44</f>
        <v>C  Planned Service</v>
      </c>
      <c r="B26" s="187">
        <f>'16V275GL Plus'!E44</f>
        <v>16000</v>
      </c>
      <c r="C26" s="187">
        <f>'16V275GL Plus'!F44</f>
        <v>296515</v>
      </c>
      <c r="D26" s="186" t="str">
        <f>'16V275GL Plus'!G44</f>
        <v>Actuator, Throttle</v>
      </c>
      <c r="E26" s="187">
        <f>'16V275GL Plus'!H44</f>
        <v>1</v>
      </c>
      <c r="F26" s="187">
        <f>'16V275GL Plus'!I44</f>
        <v>1</v>
      </c>
      <c r="H26" s="186" t="s">
        <v>365</v>
      </c>
    </row>
    <row r="27" spans="1:9" x14ac:dyDescent="0.15">
      <c r="A27" s="187" t="str">
        <f>'16V275GL Plus'!D45</f>
        <v>C  Planned Service</v>
      </c>
      <c r="B27" s="187">
        <f>'16V275GL Plus'!E45</f>
        <v>16000</v>
      </c>
      <c r="C27" s="187" t="str">
        <f>'16V275GL Plus'!F45</f>
        <v>A296064K</v>
      </c>
      <c r="D27" s="186" t="str">
        <f>'16V275GL Plus'!G45</f>
        <v>Extension Asm.</v>
      </c>
      <c r="E27" s="187">
        <f>'16V275GL Plus'!H45</f>
        <v>16</v>
      </c>
      <c r="F27" s="187">
        <f>'16V275GL Plus'!I45</f>
        <v>16</v>
      </c>
      <c r="H27" s="186" t="s">
        <v>366</v>
      </c>
    </row>
    <row r="28" spans="1:9" x14ac:dyDescent="0.15">
      <c r="A28" s="187" t="str">
        <f>'16V275GL Plus'!D46</f>
        <v>C  Planned Service</v>
      </c>
      <c r="B28" s="187">
        <f>'16V275GL Plus'!E46</f>
        <v>16000</v>
      </c>
      <c r="C28" s="187" t="str">
        <f>'16V275GL Plus'!F46</f>
        <v>A296078K</v>
      </c>
      <c r="D28" s="186" t="str">
        <f>'16V275GL Plus'!G46</f>
        <v>Butterfly Valve Asm, 3 in LB</v>
      </c>
      <c r="E28" s="187">
        <f>'16V275GL Plus'!H46</f>
        <v>1</v>
      </c>
      <c r="F28" s="187">
        <f>'16V275GL Plus'!I46</f>
        <v>1</v>
      </c>
      <c r="H28" s="186" t="s">
        <v>368</v>
      </c>
    </row>
    <row r="29" spans="1:9" x14ac:dyDescent="0.15">
      <c r="A29" s="187" t="str">
        <f>'16V275GL Plus'!D47</f>
        <v>C  Planned Service</v>
      </c>
      <c r="B29" s="187">
        <f>'16V275GL Plus'!E47</f>
        <v>16000</v>
      </c>
      <c r="C29" s="187" t="str">
        <f>'16V275GL Plus'!F47</f>
        <v>AC740502E</v>
      </c>
      <c r="D29" s="186" t="str">
        <f>'16V275GL Plus'!G47</f>
        <v>Actuator assy. Gas, reg.</v>
      </c>
      <c r="E29" s="187">
        <f>'16V275GL Plus'!H47</f>
        <v>1</v>
      </c>
      <c r="F29" s="187">
        <f>'16V275GL Plus'!I47</f>
        <v>1</v>
      </c>
    </row>
    <row r="30" spans="1:9" x14ac:dyDescent="0.15">
      <c r="A30" s="187" t="str">
        <f>'16V275GL Plus'!D48</f>
        <v>C  Planned Service</v>
      </c>
      <c r="B30" s="187">
        <f>'16V275GL Plus'!E48</f>
        <v>16000</v>
      </c>
      <c r="C30" s="187" t="str">
        <f>'16V275GL Plus'!F48</f>
        <v>C296078K</v>
      </c>
      <c r="D30" s="186" t="str">
        <f>'16V275GL Plus'!G48</f>
        <v>Butterfly Valve Asm, 3 in RB</v>
      </c>
      <c r="E30" s="187">
        <f>'16V275GL Plus'!H48</f>
        <v>1</v>
      </c>
      <c r="F30" s="187">
        <f>'16V275GL Plus'!I48</f>
        <v>1</v>
      </c>
      <c r="H30" s="218" t="s">
        <v>367</v>
      </c>
    </row>
    <row r="31" spans="1:9" x14ac:dyDescent="0.15">
      <c r="A31" s="187" t="str">
        <f>'16V275GL Plus'!D49</f>
        <v>C  Planned Service</v>
      </c>
      <c r="B31" s="187">
        <f>'16V275GL Plus'!E49</f>
        <v>16000</v>
      </c>
      <c r="C31" s="187">
        <f>'16V275GL Plus'!F49</f>
        <v>490099</v>
      </c>
      <c r="D31" s="186" t="str">
        <f>'16V275GL Plus'!G49</f>
        <v>Kit, Repair Fisher 1098  295491C</v>
      </c>
      <c r="E31" s="187">
        <f>'16V275GL Plus'!H49</f>
        <v>1</v>
      </c>
      <c r="F31" s="187">
        <f>'16V275GL Plus'!I49</f>
        <v>1</v>
      </c>
      <c r="I31" s="186" t="s">
        <v>369</v>
      </c>
    </row>
    <row r="32" spans="1:9" x14ac:dyDescent="0.15">
      <c r="A32" s="187" t="str">
        <f>'16V275GL Plus'!D50</f>
        <v>D  Planned Service</v>
      </c>
      <c r="B32" s="187">
        <f>'16V275GL Plus'!E50</f>
        <v>24000</v>
      </c>
      <c r="C32" s="187" t="str">
        <f>'16V275GL Plus'!F50</f>
        <v>294093X</v>
      </c>
      <c r="D32" s="186" t="str">
        <f>'16V275GL Plus'!G50</f>
        <v>Gasket, Inlet elbow</v>
      </c>
      <c r="E32" s="187">
        <f>'16V275GL Plus'!H50</f>
        <v>2</v>
      </c>
      <c r="F32" s="187">
        <f>'16V275GL Plus'!I50</f>
        <v>2</v>
      </c>
      <c r="I32" s="186" t="s">
        <v>370</v>
      </c>
    </row>
    <row r="33" spans="1:9" x14ac:dyDescent="0.15">
      <c r="A33" s="187" t="str">
        <f>'16V275GL Plus'!D51</f>
        <v>D  Planned Service</v>
      </c>
      <c r="B33" s="187">
        <f>'16V275GL Plus'!E51</f>
        <v>24000</v>
      </c>
      <c r="C33" s="187">
        <f>'16V275GL Plus'!F51</f>
        <v>296318</v>
      </c>
      <c r="D33" s="186" t="str">
        <f>'16V275GL Plus'!G51</f>
        <v>O-ring</v>
      </c>
      <c r="E33" s="187">
        <f>'16V275GL Plus'!H51</f>
        <v>2</v>
      </c>
      <c r="F33" s="187">
        <f>'16V275GL Plus'!I51</f>
        <v>2</v>
      </c>
      <c r="I33" s="186" t="s">
        <v>371</v>
      </c>
    </row>
    <row r="34" spans="1:9" x14ac:dyDescent="0.15">
      <c r="A34" s="187" t="str">
        <f>'16V275GL Plus'!D52</f>
        <v>D  Planned Service</v>
      </c>
      <c r="B34" s="187">
        <f>'16V275GL Plus'!E52</f>
        <v>24000</v>
      </c>
      <c r="C34" s="187">
        <f>'16V275GL Plus'!F52</f>
        <v>3337273</v>
      </c>
      <c r="D34" s="186" t="str">
        <f>'16V275GL Plus'!G52</f>
        <v>O-ring</v>
      </c>
      <c r="E34" s="187">
        <f>'16V275GL Plus'!H52</f>
        <v>2</v>
      </c>
      <c r="F34" s="187">
        <f>'16V275GL Plus'!I52</f>
        <v>2</v>
      </c>
      <c r="I34" s="186" t="s">
        <v>377</v>
      </c>
    </row>
    <row r="35" spans="1:9" x14ac:dyDescent="0.15">
      <c r="A35" s="187" t="str">
        <f>'16V275GL Plus'!D53</f>
        <v>D  Planned Service</v>
      </c>
      <c r="B35" s="187">
        <f>'16V275GL Plus'!E53</f>
        <v>24000</v>
      </c>
      <c r="C35" s="187">
        <f>'16V275GL Plus'!F53</f>
        <v>291617</v>
      </c>
      <c r="D35" s="186" t="str">
        <f>'16V275GL Plus'!G53</f>
        <v>Washer copper</v>
      </c>
      <c r="E35" s="187">
        <f>'16V275GL Plus'!H53</f>
        <v>2</v>
      </c>
      <c r="F35" s="187">
        <f>'16V275GL Plus'!I53</f>
        <v>2</v>
      </c>
      <c r="H35" s="186" t="s">
        <v>374</v>
      </c>
    </row>
    <row r="36" spans="1:9" x14ac:dyDescent="0.15">
      <c r="A36" s="187" t="str">
        <f>'16V275GL Plus'!D54</f>
        <v>D  Planned Service</v>
      </c>
      <c r="B36" s="187">
        <f>'16V275GL Plus'!E54</f>
        <v>24000</v>
      </c>
      <c r="C36" s="187" t="str">
        <f>'16V275GL Plus'!F54</f>
        <v>296244C</v>
      </c>
      <c r="D36" s="186" t="str">
        <f>'16V275GL Plus'!G54</f>
        <v>Gasket, Intercooler / turbo</v>
      </c>
      <c r="E36" s="187">
        <f>'16V275GL Plus'!H54</f>
        <v>2</v>
      </c>
      <c r="F36" s="187">
        <f>'16V275GL Plus'!I54</f>
        <v>2</v>
      </c>
    </row>
    <row r="37" spans="1:9" x14ac:dyDescent="0.15">
      <c r="A37" s="187" t="str">
        <f>'16V275GL Plus'!D55</f>
        <v>D  Planned Service</v>
      </c>
      <c r="B37" s="187">
        <f>'16V275GL Plus'!E55</f>
        <v>24000</v>
      </c>
      <c r="C37" s="187">
        <f>'16V275GL Plus'!F55</f>
        <v>296318</v>
      </c>
      <c r="D37" s="186" t="str">
        <f>'16V275GL Plus'!G55</f>
        <v>O-ring</v>
      </c>
      <c r="E37" s="187">
        <f>'16V275GL Plus'!H55</f>
        <v>2</v>
      </c>
      <c r="F37" s="187">
        <f>'16V275GL Plus'!I55</f>
        <v>2</v>
      </c>
      <c r="H37" s="186" t="s">
        <v>372</v>
      </c>
    </row>
    <row r="38" spans="1:9" x14ac:dyDescent="0.15">
      <c r="A38" s="187" t="str">
        <f>'16V275GL Plus'!D56</f>
        <v>E  Top End Overhaul</v>
      </c>
      <c r="B38" s="187">
        <f>'16V275GL Plus'!E56</f>
        <v>36000</v>
      </c>
      <c r="C38" s="187" t="str">
        <f>'16V275GL Plus'!F56</f>
        <v>G-979-295</v>
      </c>
      <c r="D38" s="186" t="str">
        <f>'16V275GL Plus'!G56</f>
        <v xml:space="preserve">Gskt, Valve Ovrhl, </v>
      </c>
      <c r="E38" s="187">
        <f>'16V275GL Plus'!H56</f>
        <v>1</v>
      </c>
      <c r="F38" s="187">
        <f>'16V275GL Plus'!I56</f>
        <v>1</v>
      </c>
      <c r="H38" s="186" t="s">
        <v>373</v>
      </c>
    </row>
    <row r="39" spans="1:9" x14ac:dyDescent="0.15">
      <c r="A39" s="187" t="str">
        <f>'16V275GL Plus'!D57</f>
        <v>E  Top End Overhaul</v>
      </c>
      <c r="B39" s="187">
        <f>'16V275GL Plus'!E57</f>
        <v>36000</v>
      </c>
      <c r="C39" s="187" t="str">
        <f>'16V275GL Plus'!F57</f>
        <v>A296140G</v>
      </c>
      <c r="D39" s="186" t="str">
        <f>'16V275GL Plus'!G57</f>
        <v>Housing asm., butterfly valve, 3 in.</v>
      </c>
      <c r="E39" s="187">
        <f>'16V275GL Plus'!H57</f>
        <v>1</v>
      </c>
      <c r="F39" s="187">
        <f>'16V275GL Plus'!I57</f>
        <v>1</v>
      </c>
      <c r="H39" s="186" t="s">
        <v>375</v>
      </c>
    </row>
    <row r="40" spans="1:9" x14ac:dyDescent="0.15">
      <c r="A40" s="187" t="str">
        <f>'16V275GL Plus'!D58</f>
        <v>E  Top End Overhaul</v>
      </c>
      <c r="B40" s="187">
        <f>'16V275GL Plus'!E58</f>
        <v>36000</v>
      </c>
      <c r="C40" s="187" t="str">
        <f>'16V275GL Plus'!F58</f>
        <v>A296140E</v>
      </c>
      <c r="D40" s="186" t="str">
        <f>'16V275GL Plus'!G58</f>
        <v>Housing asm., butterfly valve, 3 in.</v>
      </c>
      <c r="E40" s="187">
        <f>'16V275GL Plus'!H58</f>
        <v>1</v>
      </c>
      <c r="F40" s="187">
        <f>'16V275GL Plus'!I58</f>
        <v>1</v>
      </c>
      <c r="H40" s="186" t="s">
        <v>379</v>
      </c>
    </row>
    <row r="41" spans="1:9" x14ac:dyDescent="0.15">
      <c r="A41" s="187" t="str">
        <f>'16V275GL Plus'!D59</f>
        <v>E  Top End Overhaul</v>
      </c>
      <c r="B41" s="187">
        <f>'16V275GL Plus'!E59</f>
        <v>36000</v>
      </c>
      <c r="C41" s="187" t="str">
        <f>'16V275GL Plus'!F59</f>
        <v>G-960-304</v>
      </c>
      <c r="D41" s="186" t="str">
        <f>'16V275GL Plus'!G59</f>
        <v>Pump, kit  HE280060A</v>
      </c>
      <c r="E41" s="187">
        <f>'16V275GL Plus'!H59</f>
        <v>1</v>
      </c>
      <c r="F41" s="187">
        <f>'16V275GL Plus'!I59</f>
        <v>1</v>
      </c>
      <c r="H41" s="186" t="s">
        <v>376</v>
      </c>
    </row>
    <row r="42" spans="1:9" x14ac:dyDescent="0.15">
      <c r="A42" s="187" t="str">
        <f>'16V275GL Plus'!D60</f>
        <v>E  Top End Overhaul</v>
      </c>
      <c r="B42" s="187">
        <f>'16V275GL Plus'!E60</f>
        <v>36000</v>
      </c>
      <c r="C42" s="187" t="str">
        <f>'16V275GL Plus'!F60</f>
        <v>G-960-306</v>
      </c>
      <c r="D42" s="186" t="str">
        <f>'16V275GL Plus'!G60</f>
        <v>Pump, kit, J.W. JA280060A</v>
      </c>
      <c r="E42" s="187">
        <f>'16V275GL Plus'!H60</f>
        <v>1</v>
      </c>
      <c r="F42" s="187">
        <f>'16V275GL Plus'!I60</f>
        <v>1</v>
      </c>
      <c r="H42" s="186" t="s">
        <v>380</v>
      </c>
    </row>
    <row r="43" spans="1:9" x14ac:dyDescent="0.15">
      <c r="A43" s="187" t="str">
        <f>'16V275GL Plus'!D61</f>
        <v>E  Top End Overhaul</v>
      </c>
      <c r="B43" s="187">
        <f>'16V275GL Plus'!E61</f>
        <v>36000</v>
      </c>
      <c r="C43" s="187" t="str">
        <f>'16V275GL Plus'!F61</f>
        <v>G-936-1031</v>
      </c>
      <c r="D43" s="186" t="str">
        <f>'16V275GL Plus'!G61</f>
        <v>Valve O/H KIT, ATGL</v>
      </c>
      <c r="E43" s="187">
        <f>'16V275GL Plus'!H61</f>
        <v>16</v>
      </c>
      <c r="F43" s="187">
        <f>'16V275GL Plus'!I61</f>
        <v>16</v>
      </c>
      <c r="H43" s="186" t="s">
        <v>378</v>
      </c>
    </row>
    <row r="44" spans="1:9" x14ac:dyDescent="0.15">
      <c r="A44" s="187" t="str">
        <f>'16V275GL Plus'!D62</f>
        <v>F  Bottom End Overhaul</v>
      </c>
      <c r="B44" s="187">
        <f>'16V275GL Plus'!E62</f>
        <v>72000</v>
      </c>
      <c r="C44" s="187">
        <f>'16V275GL Plus'!F62</f>
        <v>153610</v>
      </c>
      <c r="D44" s="186" t="str">
        <f>'16V275GL Plus'!G62</f>
        <v>Seal, Thermostat</v>
      </c>
      <c r="E44" s="187">
        <f>'16V275GL Plus'!H62</f>
        <v>4</v>
      </c>
      <c r="F44" s="187">
        <f>'16V275GL Plus'!I62</f>
        <v>4</v>
      </c>
      <c r="H44" s="186" t="s">
        <v>381</v>
      </c>
    </row>
    <row r="45" spans="1:9" x14ac:dyDescent="0.15">
      <c r="A45" s="187" t="str">
        <f>'16V275GL Plus'!D63</f>
        <v>F  Bottom End Overhaul</v>
      </c>
      <c r="B45" s="187">
        <f>'16V275GL Plus'!E63</f>
        <v>72000</v>
      </c>
      <c r="C45" s="187" t="str">
        <f>'16V275GL Plus'!F63</f>
        <v>209992G</v>
      </c>
      <c r="D45" s="186" t="str">
        <f>'16V275GL Plus'!G63</f>
        <v>O-Ring</v>
      </c>
      <c r="E45" s="187">
        <f>'16V275GL Plus'!H63</f>
        <v>4</v>
      </c>
      <c r="F45" s="187">
        <f>'16V275GL Plus'!I63</f>
        <v>4</v>
      </c>
      <c r="H45" s="186" t="s">
        <v>382</v>
      </c>
    </row>
    <row r="46" spans="1:9" x14ac:dyDescent="0.15">
      <c r="A46" s="187" t="str">
        <f>'16V275GL Plus'!D64</f>
        <v>F  Bottom End Overhaul</v>
      </c>
      <c r="B46" s="187">
        <f>'16V275GL Plus'!E64</f>
        <v>72000</v>
      </c>
      <c r="C46" s="187">
        <f>'16V275GL Plus'!F64</f>
        <v>211887</v>
      </c>
      <c r="D46" s="186" t="str">
        <f>'16V275GL Plus'!G64</f>
        <v>Thermostat 160 F</v>
      </c>
      <c r="E46" s="187">
        <f>'16V275GL Plus'!H64</f>
        <v>4</v>
      </c>
      <c r="F46" s="187">
        <f>'16V275GL Plus'!I64</f>
        <v>4</v>
      </c>
    </row>
    <row r="47" spans="1:9" x14ac:dyDescent="0.15">
      <c r="A47" s="187" t="str">
        <f>'16V275GL Plus'!D65</f>
        <v>F  Bottom End Overhaul</v>
      </c>
      <c r="B47" s="187">
        <f>'16V275GL Plus'!E65</f>
        <v>72000</v>
      </c>
      <c r="C47" s="187">
        <f>'16V275GL Plus'!F65</f>
        <v>280008</v>
      </c>
      <c r="D47" s="186" t="str">
        <f>'16V275GL Plus'!G65</f>
        <v>Bearing, Piston Pin AT</v>
      </c>
      <c r="E47" s="187">
        <f>'16V275GL Plus'!H65</f>
        <v>16</v>
      </c>
      <c r="F47" s="187">
        <f>'16V275GL Plus'!I65</f>
        <v>16</v>
      </c>
    </row>
    <row r="48" spans="1:9" x14ac:dyDescent="0.15">
      <c r="A48" s="187" t="str">
        <f>'16V275GL Plus'!D66</f>
        <v>F  Bottom End Overhaul</v>
      </c>
      <c r="B48" s="187">
        <f>'16V275GL Plus'!E66</f>
        <v>72000</v>
      </c>
      <c r="C48" s="187" t="str">
        <f>'16V275GL Plus'!F66</f>
        <v>280029B</v>
      </c>
      <c r="D48" s="186" t="str">
        <f>'16V275GL Plus'!G66</f>
        <v>Bearing, Idler Gear</v>
      </c>
      <c r="E48" s="187">
        <f>'16V275GL Plus'!H66</f>
        <v>6</v>
      </c>
      <c r="F48" s="187">
        <f>'16V275GL Plus'!I66</f>
        <v>6</v>
      </c>
    </row>
    <row r="49" spans="1:6" x14ac:dyDescent="0.15">
      <c r="A49" s="187" t="str">
        <f>'16V275GL Plus'!D67</f>
        <v>F  Bottom End Overhaul</v>
      </c>
      <c r="B49" s="187">
        <f>'16V275GL Plus'!E67</f>
        <v>72000</v>
      </c>
      <c r="C49" s="187">
        <f>'16V275GL Plus'!F67</f>
        <v>287000</v>
      </c>
      <c r="D49" s="186" t="str">
        <f>'16V275GL Plus'!G67</f>
        <v>Ring, Cyl. Head Sealing, AT27</v>
      </c>
      <c r="E49" s="187">
        <f>'16V275GL Plus'!H67</f>
        <v>16</v>
      </c>
      <c r="F49" s="187">
        <f>'16V275GL Plus'!I67</f>
        <v>16</v>
      </c>
    </row>
    <row r="50" spans="1:6" x14ac:dyDescent="0.15">
      <c r="A50" s="187" t="str">
        <f>'16V275GL Plus'!D68</f>
        <v>F  Bottom End Overhaul</v>
      </c>
      <c r="B50" s="187">
        <f>'16V275GL Plus'!E68</f>
        <v>72000</v>
      </c>
      <c r="C50" s="187" t="str">
        <f>'16V275GL Plus'!F68</f>
        <v>287230C</v>
      </c>
      <c r="D50" s="186" t="str">
        <f>'16V275GL Plus'!G68</f>
        <v>Liner, Cylinder</v>
      </c>
      <c r="E50" s="187">
        <f>'16V275GL Plus'!H68</f>
        <v>16</v>
      </c>
      <c r="F50" s="187">
        <f>'16V275GL Plus'!I68</f>
        <v>16</v>
      </c>
    </row>
    <row r="51" spans="1:6" x14ac:dyDescent="0.15">
      <c r="A51" s="187" t="str">
        <f>'16V275GL Plus'!D69</f>
        <v>F  Bottom End Overhaul</v>
      </c>
      <c r="B51" s="187">
        <f>'16V275GL Plus'!E69</f>
        <v>72000</v>
      </c>
      <c r="C51" s="187">
        <f>'16V275GL Plus'!F69</f>
        <v>287304</v>
      </c>
      <c r="D51" s="186" t="str">
        <f>'16V275GL Plus'!G69</f>
        <v>Piston, 9:1 AT27</v>
      </c>
      <c r="E51" s="187">
        <f>'16V275GL Plus'!H69</f>
        <v>16</v>
      </c>
      <c r="F51" s="187">
        <f>'16V275GL Plus'!I69</f>
        <v>16</v>
      </c>
    </row>
    <row r="52" spans="1:6" x14ac:dyDescent="0.15">
      <c r="A52" s="187" t="str">
        <f>'16V275GL Plus'!D70</f>
        <v>F  Bottom End Overhaul</v>
      </c>
      <c r="B52" s="187">
        <f>'16V275GL Plus'!E70</f>
        <v>72000</v>
      </c>
      <c r="C52" s="187" t="str">
        <f>'16V275GL Plus'!F70</f>
        <v>290216A</v>
      </c>
      <c r="D52" s="186" t="str">
        <f>'16V275GL Plus'!G70</f>
        <v>Sleeve, Water Guide AT27</v>
      </c>
      <c r="E52" s="187">
        <f>'16V275GL Plus'!H70</f>
        <v>64</v>
      </c>
      <c r="F52" s="187">
        <f>'16V275GL Plus'!I70</f>
        <v>64</v>
      </c>
    </row>
    <row r="53" spans="1:6" x14ac:dyDescent="0.15">
      <c r="A53" s="187" t="str">
        <f>'16V275GL Plus'!D71</f>
        <v>F  Bottom End Overhaul</v>
      </c>
      <c r="B53" s="187">
        <f>'16V275GL Plus'!E71</f>
        <v>72000</v>
      </c>
      <c r="C53" s="187" t="str">
        <f>'16V275GL Plus'!F71</f>
        <v>290221C</v>
      </c>
      <c r="D53" s="186" t="str">
        <f>'16V275GL Plus'!G71</f>
        <v>O-ring, Water Guide Sleeve</v>
      </c>
      <c r="E53" s="187">
        <f>'16V275GL Plus'!H71</f>
        <v>128</v>
      </c>
      <c r="F53" s="187">
        <f>'16V275GL Plus'!I71</f>
        <v>128</v>
      </c>
    </row>
    <row r="54" spans="1:6" x14ac:dyDescent="0.15">
      <c r="A54" s="187" t="str">
        <f>'16V275GL Plus'!D72</f>
        <v>F  Bottom End Overhaul</v>
      </c>
      <c r="B54" s="187">
        <f>'16V275GL Plus'!E72</f>
        <v>72000</v>
      </c>
      <c r="C54" s="187">
        <f>'16V275GL Plus'!F72</f>
        <v>290292</v>
      </c>
      <c r="D54" s="186" t="str">
        <f>'16V275GL Plus'!G72</f>
        <v>Rocker Arm Tappet Ball</v>
      </c>
      <c r="E54" s="187">
        <f>'16V275GL Plus'!H72</f>
        <v>36</v>
      </c>
      <c r="F54" s="187">
        <f>'16V275GL Plus'!I72</f>
        <v>36</v>
      </c>
    </row>
    <row r="55" spans="1:6" x14ac:dyDescent="0.15">
      <c r="A55" s="187" t="str">
        <f>'16V275GL Plus'!D73</f>
        <v>F  Bottom End Overhaul</v>
      </c>
      <c r="B55" s="187">
        <f>'16V275GL Plus'!E73</f>
        <v>72000</v>
      </c>
      <c r="C55" s="187" t="str">
        <f>'16V275GL Plus'!F73</f>
        <v>290294A</v>
      </c>
      <c r="D55" s="186" t="str">
        <f>'16V275GL Plus'!G73</f>
        <v>Ball, Cap</v>
      </c>
      <c r="E55" s="187">
        <f>'16V275GL Plus'!H73</f>
        <v>64</v>
      </c>
      <c r="F55" s="187">
        <f>'16V275GL Plus'!I73</f>
        <v>64</v>
      </c>
    </row>
    <row r="56" spans="1:6" x14ac:dyDescent="0.15">
      <c r="A56" s="187" t="str">
        <f>'16V275GL Plus'!D74</f>
        <v>F  Bottom End Overhaul</v>
      </c>
      <c r="B56" s="187">
        <f>'16V275GL Plus'!E74</f>
        <v>72000</v>
      </c>
      <c r="C56" s="187" t="str">
        <f>'16V275GL Plus'!F74</f>
        <v>290295A</v>
      </c>
      <c r="D56" s="186" t="str">
        <f>'16V275GL Plus'!G74</f>
        <v>Rocker Arm Cap Ball</v>
      </c>
      <c r="E56" s="187">
        <f>'16V275GL Plus'!H74</f>
        <v>64</v>
      </c>
      <c r="F56" s="187">
        <f>'16V275GL Plus'!I74</f>
        <v>64</v>
      </c>
    </row>
    <row r="57" spans="1:6" x14ac:dyDescent="0.15">
      <c r="A57" s="187" t="str">
        <f>'16V275GL Plus'!D75</f>
        <v>F  Bottom End Overhaul</v>
      </c>
      <c r="B57" s="187">
        <f>'16V275GL Plus'!E75</f>
        <v>72000</v>
      </c>
      <c r="C57" s="187">
        <f>'16V275GL Plus'!F75</f>
        <v>290298</v>
      </c>
      <c r="D57" s="186" t="str">
        <f>'16V275GL Plus'!G75</f>
        <v>Rocker Arm Ball Adj. Screw</v>
      </c>
      <c r="E57" s="187">
        <f>'16V275GL Plus'!H75</f>
        <v>128</v>
      </c>
      <c r="F57" s="187">
        <f>'16V275GL Plus'!I75</f>
        <v>128</v>
      </c>
    </row>
    <row r="58" spans="1:6" x14ac:dyDescent="0.15">
      <c r="A58" s="187" t="str">
        <f>'16V275GL Plus'!D76</f>
        <v>F  Bottom End Overhaul</v>
      </c>
      <c r="B58" s="187">
        <f>'16V275GL Plus'!E76</f>
        <v>72000</v>
      </c>
      <c r="C58" s="187">
        <f>'16V275GL Plus'!F76</f>
        <v>290347</v>
      </c>
      <c r="D58" s="186" t="str">
        <f>'16V275GL Plus'!G76</f>
        <v>Ring, Piston Pin Retaining, AT</v>
      </c>
      <c r="E58" s="187">
        <f>'16V275GL Plus'!H76</f>
        <v>32</v>
      </c>
      <c r="F58" s="187">
        <f>'16V275GL Plus'!I76</f>
        <v>32</v>
      </c>
    </row>
    <row r="59" spans="1:6" x14ac:dyDescent="0.15">
      <c r="A59" s="187" t="str">
        <f>'16V275GL Plus'!D77</f>
        <v>F  Bottom End Overhaul</v>
      </c>
      <c r="B59" s="187">
        <f>'16V275GL Plus'!E77</f>
        <v>72000</v>
      </c>
      <c r="C59" s="187" t="str">
        <f>'16V275GL Plus'!F77</f>
        <v>290371C</v>
      </c>
      <c r="D59" s="186" t="str">
        <f>'16V275GL Plus'!G77</f>
        <v>Roller, Rocker Arm</v>
      </c>
      <c r="E59" s="187">
        <f>'16V275GL Plus'!H77</f>
        <v>32</v>
      </c>
      <c r="F59" s="187">
        <f>'16V275GL Plus'!I77</f>
        <v>32</v>
      </c>
    </row>
    <row r="60" spans="1:6" x14ac:dyDescent="0.15">
      <c r="A60" s="187" t="str">
        <f>'16V275GL Plus'!D78</f>
        <v>F  Bottom End Overhaul</v>
      </c>
      <c r="B60" s="187">
        <f>'16V275GL Plus'!E78</f>
        <v>72000</v>
      </c>
      <c r="C60" s="187" t="str">
        <f>'16V275GL Plus'!F78</f>
        <v>290372B</v>
      </c>
      <c r="D60" s="186" t="str">
        <f>'16V275GL Plus'!G78</f>
        <v>Bearing, Cam Rocker Arm</v>
      </c>
      <c r="E60" s="187">
        <f>'16V275GL Plus'!H78</f>
        <v>32</v>
      </c>
      <c r="F60" s="187">
        <f>'16V275GL Plus'!I78</f>
        <v>32</v>
      </c>
    </row>
    <row r="61" spans="1:6" x14ac:dyDescent="0.15">
      <c r="A61" s="187" t="str">
        <f>'16V275GL Plus'!D79</f>
        <v>F  Bottom End Overhaul</v>
      </c>
      <c r="B61" s="187">
        <f>'16V275GL Plus'!E79</f>
        <v>72000</v>
      </c>
      <c r="C61" s="187" t="str">
        <f>'16V275GL Plus'!F79</f>
        <v>291140B</v>
      </c>
      <c r="D61" s="186" t="str">
        <f>'16V275GL Plus'!G79</f>
        <v xml:space="preserve">Damper, Vibration </v>
      </c>
      <c r="E61" s="187">
        <f>'16V275GL Plus'!H79</f>
        <v>1</v>
      </c>
      <c r="F61" s="187">
        <f>'16V275GL Plus'!I79</f>
        <v>1</v>
      </c>
    </row>
    <row r="62" spans="1:6" x14ac:dyDescent="0.15">
      <c r="A62" s="187" t="str">
        <f>'16V275GL Plus'!D80</f>
        <v>F  Bottom End Overhaul</v>
      </c>
      <c r="B62" s="187">
        <f>'16V275GL Plus'!E80</f>
        <v>72000</v>
      </c>
      <c r="C62" s="187" t="str">
        <f>'16V275GL Plus'!F80</f>
        <v>295827B</v>
      </c>
      <c r="D62" s="186" t="str">
        <f>'16V275GL Plus'!G80</f>
        <v>O-Ring, Cyl Liner AT27 (2&amp;3)</v>
      </c>
      <c r="E62" s="187">
        <f>'16V275GL Plus'!H80</f>
        <v>32</v>
      </c>
      <c r="F62" s="187">
        <f>'16V275GL Plus'!I80</f>
        <v>32</v>
      </c>
    </row>
    <row r="63" spans="1:6" x14ac:dyDescent="0.15">
      <c r="A63" s="187" t="str">
        <f>'16V275GL Plus'!D81</f>
        <v>F  Bottom End Overhaul</v>
      </c>
      <c r="B63" s="187">
        <f>'16V275GL Plus'!E81</f>
        <v>72000</v>
      </c>
      <c r="C63" s="187" t="str">
        <f>'16V275GL Plus'!F81</f>
        <v>295827C</v>
      </c>
      <c r="D63" s="186" t="str">
        <f>'16V275GL Plus'!G81</f>
        <v>O-Ring, Cyl. Liner AT27 (1)</v>
      </c>
      <c r="E63" s="187">
        <f>'16V275GL Plus'!H81</f>
        <v>16</v>
      </c>
      <c r="F63" s="187">
        <f>'16V275GL Plus'!I81</f>
        <v>16</v>
      </c>
    </row>
    <row r="64" spans="1:6" x14ac:dyDescent="0.15">
      <c r="A64" s="187" t="str">
        <f>'16V275GL Plus'!D82</f>
        <v>F  Bottom End Overhaul</v>
      </c>
      <c r="B64" s="187">
        <f>'16V275GL Plus'!E82</f>
        <v>72000</v>
      </c>
      <c r="C64" s="187">
        <f>'16V275GL Plus'!F82</f>
        <v>296582</v>
      </c>
      <c r="D64" s="186" t="str">
        <f>'16V275GL Plus'!G82</f>
        <v>GASKET</v>
      </c>
      <c r="E64" s="187">
        <f>'16V275GL Plus'!H82</f>
        <v>1</v>
      </c>
      <c r="F64" s="187">
        <f>'16V275GL Plus'!I82</f>
        <v>1</v>
      </c>
    </row>
    <row r="65" spans="1:6" x14ac:dyDescent="0.15">
      <c r="A65" s="187" t="str">
        <f>'16V275GL Plus'!D83</f>
        <v>F  Bottom End Overhaul</v>
      </c>
      <c r="B65" s="187">
        <f>'16V275GL Plus'!E83</f>
        <v>72000</v>
      </c>
      <c r="C65" s="187" t="str">
        <f>'16V275GL Plus'!F83</f>
        <v>305169S</v>
      </c>
      <c r="D65" s="186" t="str">
        <f>'16V275GL Plus'!G83</f>
        <v>ROD END, M8 RH</v>
      </c>
      <c r="E65" s="187">
        <f>'16V275GL Plus'!H83</f>
        <v>1</v>
      </c>
      <c r="F65" s="187">
        <f>'16V275GL Plus'!I83</f>
        <v>1</v>
      </c>
    </row>
    <row r="66" spans="1:6" x14ac:dyDescent="0.15">
      <c r="A66" s="187" t="str">
        <f>'16V275GL Plus'!D84</f>
        <v>F  Bottom End Overhaul</v>
      </c>
      <c r="B66" s="187">
        <f>'16V275GL Plus'!E84</f>
        <v>72000</v>
      </c>
      <c r="C66" s="187" t="str">
        <f>'16V275GL Plus'!F84</f>
        <v>305169T</v>
      </c>
      <c r="D66" s="186" t="str">
        <f>'16V275GL Plus'!G84</f>
        <v>ROD END, M8 LH</v>
      </c>
      <c r="E66" s="187">
        <f>'16V275GL Plus'!H84</f>
        <v>1</v>
      </c>
      <c r="F66" s="187">
        <f>'16V275GL Plus'!I84</f>
        <v>1</v>
      </c>
    </row>
    <row r="67" spans="1:6" x14ac:dyDescent="0.15">
      <c r="A67" s="187" t="str">
        <f>'16V275GL Plus'!D85</f>
        <v>F  Bottom End Overhaul</v>
      </c>
      <c r="B67" s="187">
        <f>'16V275GL Plus'!E85</f>
        <v>72000</v>
      </c>
      <c r="C67" s="187" t="str">
        <f>'16V275GL Plus'!F85</f>
        <v>305169W</v>
      </c>
      <c r="D67" s="186" t="str">
        <f>'16V275GL Plus'!G85</f>
        <v>Rod End, M12 RH</v>
      </c>
      <c r="E67" s="187">
        <f>'16V275GL Plus'!H85</f>
        <v>4</v>
      </c>
      <c r="F67" s="187">
        <f>'16V275GL Plus'!I85</f>
        <v>4</v>
      </c>
    </row>
    <row r="68" spans="1:6" x14ac:dyDescent="0.15">
      <c r="A68" s="187" t="str">
        <f>'16V275GL Plus'!D86</f>
        <v>F  Bottom End Overhaul</v>
      </c>
      <c r="B68" s="187">
        <f>'16V275GL Plus'!E86</f>
        <v>72000</v>
      </c>
      <c r="C68" s="187" t="str">
        <f>'16V275GL Plus'!F86</f>
        <v>305169X</v>
      </c>
      <c r="D68" s="186" t="str">
        <f>'16V275GL Plus'!G86</f>
        <v>Rod End, M12 LH</v>
      </c>
      <c r="E68" s="187">
        <f>'16V275GL Plus'!H86</f>
        <v>2</v>
      </c>
      <c r="F68" s="187">
        <f>'16V275GL Plus'!I86</f>
        <v>2</v>
      </c>
    </row>
    <row r="69" spans="1:6" x14ac:dyDescent="0.15">
      <c r="A69" s="187" t="str">
        <f>'16V275GL Plus'!D87</f>
        <v>F  Bottom End Overhaul</v>
      </c>
      <c r="B69" s="187">
        <f>'16V275GL Plus'!E87</f>
        <v>72000</v>
      </c>
      <c r="C69" s="187">
        <f>'16V275GL Plus'!F87</f>
        <v>489056</v>
      </c>
      <c r="D69" s="186" t="str">
        <f>'16V275GL Plus'!G87</f>
        <v>Kit, Thermostat Repair Aux AT 8</v>
      </c>
      <c r="E69" s="187">
        <f>'16V275GL Plus'!H87</f>
        <v>1</v>
      </c>
      <c r="F69" s="187">
        <f>'16V275GL Plus'!I87</f>
        <v>1</v>
      </c>
    </row>
    <row r="70" spans="1:6" x14ac:dyDescent="0.15">
      <c r="A70" s="187" t="str">
        <f>'16V275GL Plus'!D88</f>
        <v>F  Bottom End Overhaul</v>
      </c>
      <c r="B70" s="187">
        <f>'16V275GL Plus'!E88</f>
        <v>72000</v>
      </c>
      <c r="C70" s="187" t="str">
        <f>'16V275GL Plus'!F88</f>
        <v>G-900-1061</v>
      </c>
      <c r="D70" s="186" t="str">
        <f>'16V275GL Plus'!G88</f>
        <v xml:space="preserve">Overhaul Gasket, </v>
      </c>
      <c r="E70" s="187">
        <f>'16V275GL Plus'!H88</f>
        <v>1</v>
      </c>
      <c r="F70" s="187">
        <f>'16V275GL Plus'!I88</f>
        <v>1</v>
      </c>
    </row>
    <row r="71" spans="1:6" x14ac:dyDescent="0.15">
      <c r="A71" s="187" t="str">
        <f>'16V275GL Plus'!D89</f>
        <v>F  Bottom End Overhaul</v>
      </c>
      <c r="B71" s="187">
        <f>'16V275GL Plus'!E89</f>
        <v>72000</v>
      </c>
      <c r="C71" s="187" t="str">
        <f>'16V275GL Plus'!F89</f>
        <v>G-907-237</v>
      </c>
      <c r="D71" s="186" t="str">
        <f>'16V275GL Plus'!G89</f>
        <v>Sgl. Piston Rings, AT27</v>
      </c>
      <c r="E71" s="187">
        <f>'16V275GL Plus'!H89</f>
        <v>16</v>
      </c>
      <c r="F71" s="187">
        <f>'16V275GL Plus'!I89</f>
        <v>16</v>
      </c>
    </row>
    <row r="72" spans="1:6" x14ac:dyDescent="0.15">
      <c r="A72" s="187" t="str">
        <f>'16V275GL Plus'!D90</f>
        <v>F  Bottom End Overhaul</v>
      </c>
      <c r="B72" s="187">
        <f>'16V275GL Plus'!E90</f>
        <v>72000</v>
      </c>
      <c r="C72" s="187" t="str">
        <f>'16V275GL Plus'!F90</f>
        <v>G-918-346</v>
      </c>
      <c r="D72" s="186" t="str">
        <f>'16V275GL Plus'!G90</f>
        <v xml:space="preserve">Main Bearing, </v>
      </c>
      <c r="E72" s="187">
        <f>'16V275GL Plus'!H90</f>
        <v>1</v>
      </c>
      <c r="F72" s="187">
        <f>'16V275GL Plus'!I90</f>
        <v>1</v>
      </c>
    </row>
    <row r="73" spans="1:6" x14ac:dyDescent="0.15">
      <c r="A73" s="187" t="str">
        <f>'16V275GL Plus'!D91</f>
        <v>F  Bottom End Overhaul</v>
      </c>
      <c r="B73" s="187">
        <f>'16V275GL Plus'!E91</f>
        <v>72000</v>
      </c>
      <c r="C73" s="187" t="str">
        <f>'16V275GL Plus'!F91</f>
        <v>A280110S</v>
      </c>
      <c r="D73" s="186" t="str">
        <f>'16V275GL Plus'!G91</f>
        <v>Bearing, Conn. Rod</v>
      </c>
      <c r="E73" s="187">
        <f>'16V275GL Plus'!H91</f>
        <v>16</v>
      </c>
      <c r="F73" s="187">
        <f>'16V275GL Plus'!I91</f>
        <v>16</v>
      </c>
    </row>
    <row r="74" spans="1:6" x14ac:dyDescent="0.15">
      <c r="A74" s="187" t="str">
        <f>'16V275GL Plus'!D92</f>
        <v>F  Bottom End Overhaul</v>
      </c>
      <c r="B74" s="187">
        <f>'16V275GL Plus'!E92</f>
        <v>72000</v>
      </c>
      <c r="C74" s="187" t="str">
        <f>'16V275GL Plus'!F92</f>
        <v>A287006A</v>
      </c>
      <c r="D74" s="186" t="str">
        <f>'16V275GL Plus'!G92</f>
        <v>Asm., Pistom Pin AT27</v>
      </c>
      <c r="E74" s="187">
        <f>'16V275GL Plus'!H92</f>
        <v>16</v>
      </c>
      <c r="F74" s="187">
        <f>'16V275GL Plus'!I92</f>
        <v>16</v>
      </c>
    </row>
    <row r="75" spans="1:6" x14ac:dyDescent="0.15">
      <c r="A75" s="187" t="str">
        <f>'16V275GL Plus'!D93</f>
        <v>F  Bottom End Overhaul</v>
      </c>
      <c r="B75" s="187">
        <f>'16V275GL Plus'!E93</f>
        <v>72000</v>
      </c>
      <c r="C75" s="187" t="str">
        <f>'16V275GL Plus'!F93</f>
        <v>A290373C</v>
      </c>
      <c r="D75" s="186" t="str">
        <f>'16V275GL Plus'!G93</f>
        <v>Shaft, Rocker Arm Roller</v>
      </c>
      <c r="E75" s="187">
        <f>'16V275GL Plus'!H93</f>
        <v>32</v>
      </c>
      <c r="F75" s="187">
        <f>'16V275GL Plus'!I93</f>
        <v>32</v>
      </c>
    </row>
    <row r="76" spans="1:6" x14ac:dyDescent="0.15">
      <c r="A76" s="187" t="str">
        <f>'16V275GL Plus'!D94</f>
        <v>F  Bottom End Overhaul</v>
      </c>
      <c r="B76" s="187">
        <f>'16V275GL Plus'!E94</f>
        <v>72000</v>
      </c>
      <c r="C76" s="187" t="str">
        <f>'16V275GL Plus'!F94</f>
        <v>G-903-167</v>
      </c>
      <c r="D76" s="186" t="str">
        <f>'16V275GL Plus'!G94</f>
        <v>Thermostat, Kit</v>
      </c>
      <c r="E76" s="187">
        <f>'16V275GL Plus'!H94</f>
        <v>1</v>
      </c>
      <c r="F76" s="187">
        <f>'16V275GL Plus'!I94</f>
        <v>1</v>
      </c>
    </row>
    <row r="77" spans="1:6" x14ac:dyDescent="0.15">
      <c r="A77" s="187" t="str">
        <f>'16V275GL Plus'!D95</f>
        <v>F  Bottom End Overhaul</v>
      </c>
      <c r="B77" s="187">
        <f>'16V275GL Plus'!E95</f>
        <v>72000</v>
      </c>
      <c r="C77" s="187" t="str">
        <f>'16V275GL Plus'!F95</f>
        <v>G-980-170</v>
      </c>
      <c r="D77" s="186" t="str">
        <f>'16V275GL Plus'!G95</f>
        <v>Oil Pump Repair, AT 12V GL  NA280080  </v>
      </c>
      <c r="E77" s="187">
        <f>'16V275GL Plus'!H95</f>
        <v>1</v>
      </c>
      <c r="F77" s="187">
        <f>'16V275GL Plus'!I95</f>
        <v>1</v>
      </c>
    </row>
    <row r="78" spans="1:6" x14ac:dyDescent="0.15">
      <c r="A78" s="187" t="str">
        <f>'16V275GL Plus'!D96</f>
        <v>G  Emergency Spares</v>
      </c>
      <c r="C78" s="187" t="str">
        <f>'16V275GL Plus'!F96</f>
        <v>209992K</v>
      </c>
      <c r="D78" s="186" t="str">
        <f>'16V275GL Plus'!G96</f>
        <v>O-Ring</v>
      </c>
      <c r="E78" s="187">
        <f>'16V275GL Plus'!H96</f>
        <v>2</v>
      </c>
      <c r="F78" s="187">
        <f>'16V275GL Plus'!I96</f>
        <v>2</v>
      </c>
    </row>
    <row r="79" spans="1:6" x14ac:dyDescent="0.15">
      <c r="A79" s="187" t="str">
        <f>'16V275GL Plus'!D97</f>
        <v>G  Emergency Spares</v>
      </c>
      <c r="C79" s="187" t="str">
        <f>'16V275GL Plus'!F97</f>
        <v>211665D</v>
      </c>
      <c r="D79" s="186" t="str">
        <f>'16V275GL Plus'!G97</f>
        <v>Kit, Admission Valve Repair</v>
      </c>
      <c r="E79" s="187">
        <f>'16V275GL Plus'!H97</f>
        <v>2</v>
      </c>
      <c r="F79" s="187">
        <f>'16V275GL Plus'!I97</f>
        <v>2</v>
      </c>
    </row>
    <row r="80" spans="1:6" x14ac:dyDescent="0.15">
      <c r="A80" s="187" t="str">
        <f>'16V275GL Plus'!D98</f>
        <v>G  Emergency Spares</v>
      </c>
      <c r="C80" s="187" t="str">
        <f>'16V275GL Plus'!F98</f>
        <v>211670C</v>
      </c>
      <c r="D80" s="186" t="str">
        <f>'16V275GL Plus'!G98</f>
        <v>O-Ring</v>
      </c>
      <c r="E80" s="187">
        <f>'16V275GL Plus'!H98</f>
        <v>2</v>
      </c>
      <c r="F80" s="187">
        <f>'16V275GL Plus'!I98</f>
        <v>2</v>
      </c>
    </row>
    <row r="81" spans="1:6" x14ac:dyDescent="0.15">
      <c r="A81" s="187" t="str">
        <f>'16V275GL Plus'!D99</f>
        <v>G  Emergency Spares</v>
      </c>
      <c r="C81" s="187" t="str">
        <f>'16V275GL Plus'!F99</f>
        <v>214046B</v>
      </c>
      <c r="D81" s="186" t="str">
        <f>'16V275GL Plus'!G99</f>
        <v>Actuator, Bypass</v>
      </c>
      <c r="E81" s="187">
        <f>'16V275GL Plus'!H99</f>
        <v>1</v>
      </c>
      <c r="F81" s="187">
        <f>'16V275GL Plus'!I99</f>
        <v>1</v>
      </c>
    </row>
    <row r="82" spans="1:6" x14ac:dyDescent="0.15">
      <c r="A82" s="187" t="str">
        <f>'16V275GL Plus'!D100</f>
        <v>G  Emergency Spares</v>
      </c>
      <c r="C82" s="187">
        <f>'16V275GL Plus'!F100</f>
        <v>287000</v>
      </c>
      <c r="D82" s="186" t="str">
        <f>'16V275GL Plus'!G100</f>
        <v>Ring, Cyl. Head Sealing, AT27</v>
      </c>
      <c r="E82" s="187">
        <f>'16V275GL Plus'!H100</f>
        <v>1</v>
      </c>
      <c r="F82" s="187">
        <f>'16V275GL Plus'!I100</f>
        <v>1</v>
      </c>
    </row>
    <row r="83" spans="1:6" x14ac:dyDescent="0.15">
      <c r="A83" s="187" t="str">
        <f>'16V275GL Plus'!D101</f>
        <v>G  Emergency Spares</v>
      </c>
      <c r="C83" s="187" t="str">
        <f>'16V275GL Plus'!F101</f>
        <v>287230C</v>
      </c>
      <c r="D83" s="186" t="str">
        <f>'16V275GL Plus'!G101</f>
        <v>Liner, Cylinder</v>
      </c>
      <c r="E83" s="187">
        <f>'16V275GL Plus'!H101</f>
        <v>1</v>
      </c>
      <c r="F83" s="187">
        <f>'16V275GL Plus'!I101</f>
        <v>1</v>
      </c>
    </row>
    <row r="84" spans="1:6" x14ac:dyDescent="0.15">
      <c r="A84" s="187" t="str">
        <f>'16V275GL Plus'!D102</f>
        <v>G  Emergency Spares</v>
      </c>
      <c r="C84" s="187">
        <f>'16V275GL Plus'!F102</f>
        <v>287304</v>
      </c>
      <c r="D84" s="186" t="str">
        <f>'16V275GL Plus'!G102</f>
        <v>Piston, 9:1 AT27</v>
      </c>
      <c r="E84" s="187">
        <f>'16V275GL Plus'!H102</f>
        <v>1</v>
      </c>
      <c r="F84" s="187">
        <f>'16V275GL Plus'!I102</f>
        <v>1</v>
      </c>
    </row>
    <row r="85" spans="1:6" x14ac:dyDescent="0.15">
      <c r="A85" s="187" t="str">
        <f>'16V275GL Plus'!D103</f>
        <v>G  Emergency Spares</v>
      </c>
      <c r="C85" s="187" t="str">
        <f>'16V275GL Plus'!F103</f>
        <v>290221C</v>
      </c>
      <c r="D85" s="186" t="str">
        <f>'16V275GL Plus'!G103</f>
        <v>O-ring, Water Guide Sleeve</v>
      </c>
      <c r="E85" s="187">
        <f>'16V275GL Plus'!H103</f>
        <v>8</v>
      </c>
      <c r="F85" s="187">
        <f>'16V275GL Plus'!I103</f>
        <v>8</v>
      </c>
    </row>
    <row r="86" spans="1:6" x14ac:dyDescent="0.15">
      <c r="A86" s="187" t="str">
        <f>'16V275GL Plus'!D104</f>
        <v>G  Emergency Spares</v>
      </c>
      <c r="C86" s="187">
        <f>'16V275GL Plus'!F104</f>
        <v>290347</v>
      </c>
      <c r="D86" s="186" t="str">
        <f>'16V275GL Plus'!G104</f>
        <v>Ring, Piston Pin Retaining, AT</v>
      </c>
      <c r="E86" s="187">
        <f>'16V275GL Plus'!H104</f>
        <v>2</v>
      </c>
      <c r="F86" s="187">
        <f>'16V275GL Plus'!I104</f>
        <v>2</v>
      </c>
    </row>
    <row r="87" spans="1:6" x14ac:dyDescent="0.15">
      <c r="A87" s="187" t="str">
        <f>'16V275GL Plus'!D105</f>
        <v>G  Emergency Spares</v>
      </c>
      <c r="C87" s="187">
        <f>'16V275GL Plus'!F105</f>
        <v>292679</v>
      </c>
      <c r="D87" s="186" t="str">
        <f>'16V275GL Plus'!G105</f>
        <v>O-Ring</v>
      </c>
      <c r="E87" s="187">
        <f>'16V275GL Plus'!H105</f>
        <v>4</v>
      </c>
      <c r="F87" s="187">
        <f>'16V275GL Plus'!I105</f>
        <v>4</v>
      </c>
    </row>
    <row r="88" spans="1:6" x14ac:dyDescent="0.15">
      <c r="A88" s="187" t="str">
        <f>'16V275GL Plus'!D106</f>
        <v>G  Emergency Spares</v>
      </c>
      <c r="C88" s="187">
        <f>'16V275GL Plus'!F106</f>
        <v>292843</v>
      </c>
      <c r="D88" s="186" t="str">
        <f>'16V275GL Plus'!G106</f>
        <v>O-Ring, Ignition Coil, AT</v>
      </c>
      <c r="E88" s="187">
        <f>'16V275GL Plus'!H106</f>
        <v>6</v>
      </c>
      <c r="F88" s="187">
        <f>'16V275GL Plus'!I106</f>
        <v>6</v>
      </c>
    </row>
    <row r="89" spans="1:6" x14ac:dyDescent="0.15">
      <c r="A89" s="187" t="str">
        <f>'16V275GL Plus'!D107</f>
        <v>G  Emergency Spares</v>
      </c>
      <c r="C89" s="187" t="str">
        <f>'16V275GL Plus'!F107</f>
        <v>295387A</v>
      </c>
      <c r="D89" s="186" t="str">
        <f>'16V275GL Plus'!G107</f>
        <v>O-Ring</v>
      </c>
      <c r="E89" s="187">
        <f>'16V275GL Plus'!H107</f>
        <v>4</v>
      </c>
      <c r="F89" s="187">
        <f>'16V275GL Plus'!I107</f>
        <v>4</v>
      </c>
    </row>
    <row r="90" spans="1:6" x14ac:dyDescent="0.15">
      <c r="A90" s="187" t="str">
        <f>'16V275GL Plus'!D108</f>
        <v>G  Emergency Spares</v>
      </c>
      <c r="C90" s="187" t="str">
        <f>'16V275GL Plus'!F108</f>
        <v>295388A</v>
      </c>
      <c r="D90" s="186" t="str">
        <f>'16V275GL Plus'!G108</f>
        <v>O-Ring</v>
      </c>
      <c r="E90" s="187">
        <f>'16V275GL Plus'!H108</f>
        <v>4</v>
      </c>
      <c r="F90" s="187">
        <f>'16V275GL Plus'!I108</f>
        <v>4</v>
      </c>
    </row>
    <row r="91" spans="1:6" x14ac:dyDescent="0.15">
      <c r="A91" s="187" t="str">
        <f>'16V275GL Plus'!D109</f>
        <v>G  Emergency Spares</v>
      </c>
      <c r="C91" s="187" t="str">
        <f>'16V275GL Plus'!F109</f>
        <v>295389C</v>
      </c>
      <c r="D91" s="186" t="str">
        <f>'16V275GL Plus'!G109</f>
        <v>O-Ring</v>
      </c>
      <c r="E91" s="187">
        <f>'16V275GL Plus'!H109</f>
        <v>4</v>
      </c>
      <c r="F91" s="187">
        <f>'16V275GL Plus'!I109</f>
        <v>4</v>
      </c>
    </row>
    <row r="92" spans="1:6" x14ac:dyDescent="0.15">
      <c r="A92" s="187" t="str">
        <f>'16V275GL Plus'!D110</f>
        <v>G  Emergency Spares</v>
      </c>
      <c r="C92" s="187" t="str">
        <f>'16V275GL Plus'!F110</f>
        <v>295602E</v>
      </c>
      <c r="D92" s="186" t="str">
        <f>'16V275GL Plus'!G110</f>
        <v>Connector, Prechamber Supply</v>
      </c>
      <c r="E92" s="187">
        <f>'16V275GL Plus'!H110</f>
        <v>2</v>
      </c>
      <c r="F92" s="187">
        <f>'16V275GL Plus'!I110</f>
        <v>2</v>
      </c>
    </row>
    <row r="93" spans="1:6" x14ac:dyDescent="0.15">
      <c r="A93" s="187" t="str">
        <f>'16V275GL Plus'!D111</f>
        <v>G  Emergency Spares</v>
      </c>
      <c r="C93" s="187" t="str">
        <f>'16V275GL Plus'!F111</f>
        <v>295827B</v>
      </c>
      <c r="D93" s="186" t="str">
        <f>'16V275GL Plus'!G111</f>
        <v>O-Ring, Cyl Liner AT27 (2&amp;3)</v>
      </c>
      <c r="E93" s="187">
        <f>'16V275GL Plus'!H111</f>
        <v>2</v>
      </c>
      <c r="F93" s="187">
        <f>'16V275GL Plus'!I111</f>
        <v>2</v>
      </c>
    </row>
    <row r="94" spans="1:6" x14ac:dyDescent="0.15">
      <c r="A94" s="187" t="str">
        <f>'16V275GL Plus'!D112</f>
        <v>G  Emergency Spares</v>
      </c>
      <c r="C94" s="187" t="str">
        <f>'16V275GL Plus'!F112</f>
        <v>295827C</v>
      </c>
      <c r="D94" s="186" t="str">
        <f>'16V275GL Plus'!G112</f>
        <v>O-Ring, Cyl. Liner AT27 (1)</v>
      </c>
      <c r="E94" s="187">
        <f>'16V275GL Plus'!H112</f>
        <v>1</v>
      </c>
      <c r="F94" s="187">
        <f>'16V275GL Plus'!I112</f>
        <v>1</v>
      </c>
    </row>
    <row r="95" spans="1:6" x14ac:dyDescent="0.15">
      <c r="A95" s="187" t="str">
        <f>'16V275GL Plus'!D113</f>
        <v>G  Emergency Spares</v>
      </c>
      <c r="C95" s="187">
        <f>'16V275GL Plus'!F113</f>
        <v>295828</v>
      </c>
      <c r="D95" s="186" t="str">
        <f>'16V275GL Plus'!G113</f>
        <v>Washer, Pre-Chamber</v>
      </c>
      <c r="E95" s="187">
        <f>'16V275GL Plus'!H113</f>
        <v>2</v>
      </c>
      <c r="F95" s="187">
        <f>'16V275GL Plus'!I113</f>
        <v>2</v>
      </c>
    </row>
    <row r="96" spans="1:6" x14ac:dyDescent="0.15">
      <c r="A96" s="187" t="str">
        <f>'16V275GL Plus'!D114</f>
        <v>G  Emergency Spares</v>
      </c>
      <c r="C96" s="187" t="str">
        <f>'16V275GL Plus'!F114</f>
        <v>295828C</v>
      </c>
      <c r="D96" s="186" t="str">
        <f>'16V275GL Plus'!G114</f>
        <v>Washer, Ignitor Sleeve</v>
      </c>
      <c r="E96" s="187">
        <f>'16V275GL Plus'!H114</f>
        <v>2</v>
      </c>
      <c r="F96" s="187">
        <f>'16V275GL Plus'!I114</f>
        <v>2</v>
      </c>
    </row>
    <row r="97" spans="1:6" x14ac:dyDescent="0.15">
      <c r="A97" s="187" t="str">
        <f>'16V275GL Plus'!D115</f>
        <v>G  Emergency Spares</v>
      </c>
      <c r="C97" s="187" t="str">
        <f>'16V275GL Plus'!F115</f>
        <v>295844G</v>
      </c>
      <c r="D97" s="186" t="str">
        <f>'16V275GL Plus'!G115</f>
        <v>Magnetic Pickup</v>
      </c>
      <c r="E97" s="187">
        <f>'16V275GL Plus'!H115</f>
        <v>1</v>
      </c>
      <c r="F97" s="187">
        <f>'16V275GL Plus'!I115</f>
        <v>1</v>
      </c>
    </row>
    <row r="98" spans="1:6" x14ac:dyDescent="0.15">
      <c r="A98" s="187" t="str">
        <f>'16V275GL Plus'!D116</f>
        <v>G  Emergency Spares</v>
      </c>
      <c r="C98" s="187">
        <f>'16V275GL Plus'!F116</f>
        <v>296515</v>
      </c>
      <c r="D98" s="186" t="str">
        <f>'16V275GL Plus'!G116</f>
        <v>Actuator, Throttle &amp; Wastegate</v>
      </c>
      <c r="E98" s="187">
        <f>'16V275GL Plus'!H116</f>
        <v>1</v>
      </c>
      <c r="F98" s="187">
        <f>'16V275GL Plus'!I116</f>
        <v>1</v>
      </c>
    </row>
    <row r="99" spans="1:6" x14ac:dyDescent="0.15">
      <c r="A99" s="187" t="str">
        <f>'16V275GL Plus'!D117</f>
        <v>G  Emergency Spares</v>
      </c>
      <c r="C99" s="187">
        <f>'16V275GL Plus'!F117</f>
        <v>69957</v>
      </c>
      <c r="D99" s="186" t="str">
        <f>'16V275GL Plus'!G117</f>
        <v>Ignition Coil Flange Mount W/Lead</v>
      </c>
      <c r="E99" s="187">
        <f>'16V275GL Plus'!H117</f>
        <v>2</v>
      </c>
      <c r="F99" s="187">
        <f>'16V275GL Plus'!I117</f>
        <v>2</v>
      </c>
    </row>
    <row r="100" spans="1:6" x14ac:dyDescent="0.15">
      <c r="A100" s="187" t="str">
        <f>'16V275GL Plus'!D118</f>
        <v>G  Emergency Spares</v>
      </c>
      <c r="C100" s="187" t="str">
        <f>'16V275GL Plus'!F118</f>
        <v>A740124</v>
      </c>
      <c r="D100" s="186" t="str">
        <f>'16V275GL Plus'!G118</f>
        <v>Transducer asm. Press, Intake mfl</v>
      </c>
      <c r="E100" s="187">
        <f>'16V275GL Plus'!H118</f>
        <v>1</v>
      </c>
      <c r="F100" s="187">
        <f>'16V275GL Plus'!I118</f>
        <v>1</v>
      </c>
    </row>
    <row r="101" spans="1:6" x14ac:dyDescent="0.15">
      <c r="A101" s="187" t="str">
        <f>'16V275GL Plus'!D119</f>
        <v>G  Emergency Spares</v>
      </c>
      <c r="C101" s="187" t="str">
        <f>'16V275GL Plus'!F119</f>
        <v>740822B</v>
      </c>
      <c r="D101" s="186" t="str">
        <f>'16V275GL Plus'!G119</f>
        <v>Module-Diag,IGN PWR(IPM-D)</v>
      </c>
      <c r="E101" s="187">
        <f>'16V275GL Plus'!H119</f>
        <v>1</v>
      </c>
      <c r="F101" s="187">
        <f>'16V275GL Plus'!I119</f>
        <v>1</v>
      </c>
    </row>
    <row r="102" spans="1:6" x14ac:dyDescent="0.15">
      <c r="A102" s="187" t="str">
        <f>'16V275GL Plus'!D120</f>
        <v>G  Emergency Spares</v>
      </c>
      <c r="C102" s="187" t="str">
        <f>'16V275GL Plus'!F120</f>
        <v>A740118</v>
      </c>
      <c r="D102" s="186" t="str">
        <f>'16V275GL Plus'!G120</f>
        <v>Transducer, Pressure, Oil</v>
      </c>
      <c r="E102" s="187">
        <f>'16V275GL Plus'!H120</f>
        <v>1</v>
      </c>
      <c r="F102" s="187">
        <f>'16V275GL Plus'!I120</f>
        <v>1</v>
      </c>
    </row>
    <row r="103" spans="1:6" x14ac:dyDescent="0.15">
      <c r="A103" s="187" t="str">
        <f>'16V275GL Plus'!D121</f>
        <v>G  Emergency Spares</v>
      </c>
      <c r="C103" s="187" t="str">
        <f>'16V275GL Plus'!F121</f>
        <v>A740120</v>
      </c>
      <c r="D103" s="186" t="str">
        <f>'16V275GL Plus'!G121</f>
        <v>Thermistor, oil, water, intake</v>
      </c>
      <c r="E103" s="187">
        <f>'16V275GL Plus'!H121</f>
        <v>1</v>
      </c>
      <c r="F103" s="187">
        <f>'16V275GL Plus'!I121</f>
        <v>1</v>
      </c>
    </row>
    <row r="104" spans="1:6" x14ac:dyDescent="0.15">
      <c r="A104" s="187" t="str">
        <f>'16V275GL Plus'!D122</f>
        <v>G  Emergency Spares</v>
      </c>
      <c r="C104" s="187">
        <f>'16V275GL Plus'!F122</f>
        <v>740825</v>
      </c>
      <c r="D104" s="186" t="str">
        <f>'16V275GL Plus'!G122</f>
        <v>ECU</v>
      </c>
      <c r="E104" s="187">
        <f>'16V275GL Plus'!H122</f>
        <v>1</v>
      </c>
      <c r="F104" s="187">
        <f>'16V275GL Plus'!I122</f>
        <v>1</v>
      </c>
    </row>
    <row r="105" spans="1:6" x14ac:dyDescent="0.15">
      <c r="A105" s="187" t="str">
        <f>'16V275GL Plus'!D123</f>
        <v>G  Emergency Spares</v>
      </c>
      <c r="C105" s="187" t="str">
        <f>'16V275GL Plus'!F123</f>
        <v>G-907-237</v>
      </c>
      <c r="D105" s="186" t="str">
        <f>'16V275GL Plus'!G123</f>
        <v>Sgl. Piston Rings, AT27</v>
      </c>
      <c r="E105" s="187">
        <f>'16V275GL Plus'!H123</f>
        <v>1</v>
      </c>
      <c r="F105" s="187">
        <f>'16V275GL Plus'!I123</f>
        <v>1</v>
      </c>
    </row>
    <row r="106" spans="1:6" x14ac:dyDescent="0.15">
      <c r="A106" s="187" t="str">
        <f>'16V275GL Plus'!D124</f>
        <v>G  Emergency Spares</v>
      </c>
      <c r="C106" s="187" t="str">
        <f>'16V275GL Plus'!F124</f>
        <v>G-977-65</v>
      </c>
      <c r="D106" s="186" t="str">
        <f>'16V275GL Plus'!G124</f>
        <v>Gasket, Sgl. Hd., AT27GL</v>
      </c>
      <c r="E106" s="187">
        <f>'16V275GL Plus'!H124</f>
        <v>1</v>
      </c>
      <c r="F106" s="187">
        <f>'16V275GL Plus'!I124</f>
        <v>1</v>
      </c>
    </row>
    <row r="107" spans="1:6" x14ac:dyDescent="0.15">
      <c r="A107" s="187" t="str">
        <f>'16V275GL Plus'!D125</f>
        <v>G  Emergency Spares</v>
      </c>
      <c r="C107" s="187" t="str">
        <f>'16V275GL Plus'!F125</f>
        <v>A287006A</v>
      </c>
      <c r="D107" s="186" t="str">
        <f>'16V275GL Plus'!G125</f>
        <v>ASM, PISTON PIN AT27</v>
      </c>
      <c r="E107" s="187">
        <f>'16V275GL Plus'!H125</f>
        <v>1</v>
      </c>
      <c r="F107" s="187">
        <f>'16V275GL Plus'!I125</f>
        <v>1</v>
      </c>
    </row>
    <row r="108" spans="1:6" x14ac:dyDescent="0.15">
      <c r="A108" s="187" t="str">
        <f>'16V275GL Plus'!D126</f>
        <v>G  Emergency Spares</v>
      </c>
      <c r="C108" s="187" t="str">
        <f>'16V275GL Plus'!F126</f>
        <v>A296064K</v>
      </c>
      <c r="D108" s="186" t="str">
        <f>'16V275GL Plus'!G126</f>
        <v>Extension Asm.</v>
      </c>
      <c r="E108" s="187">
        <f>'16V275GL Plus'!H126</f>
        <v>2</v>
      </c>
      <c r="F108" s="187">
        <f>'16V275GL Plus'!I126</f>
        <v>2</v>
      </c>
    </row>
    <row r="109" spans="1:6" x14ac:dyDescent="0.15">
      <c r="A109" s="187" t="str">
        <f>'16V275GL Plus'!D127</f>
        <v>G  Emergency Spares</v>
      </c>
      <c r="C109" s="187" t="str">
        <f>'16V275GL Plus'!F127</f>
        <v>K740128</v>
      </c>
      <c r="D109" s="186" t="str">
        <f>'16V275GL Plus'!G127</f>
        <v>Module, NOx</v>
      </c>
      <c r="E109" s="187">
        <f>'16V275GL Plus'!H127</f>
        <v>1</v>
      </c>
      <c r="F109" s="187">
        <f>'16V275GL Plus'!I127</f>
        <v>1</v>
      </c>
    </row>
    <row r="110" spans="1:6" x14ac:dyDescent="0.15">
      <c r="A110" s="187" t="str">
        <f>'16V275GL Plus'!D128</f>
        <v>G  Emergency Spares</v>
      </c>
      <c r="C110" s="187" t="str">
        <f>'16V275GL Plus'!F128</f>
        <v>AC740502E</v>
      </c>
      <c r="D110" s="186" t="str">
        <f>'16V275GL Plus'!G128</f>
        <v>Actuator assy. Gas regulator</v>
      </c>
      <c r="E110" s="187">
        <f>'16V275GL Plus'!H128</f>
        <v>1</v>
      </c>
      <c r="F110" s="187">
        <f>'16V275GL Plus'!I128</f>
        <v>1</v>
      </c>
    </row>
    <row r="111" spans="1:6" x14ac:dyDescent="0.15">
      <c r="A111" s="187" t="str">
        <f>'16V275GL Plus'!D129</f>
        <v>G  Emergency Spares</v>
      </c>
      <c r="C111" s="187" t="str">
        <f>'16V275GL Plus'!F129</f>
        <v>AD287002A</v>
      </c>
      <c r="D111" s="186" t="str">
        <f>'16V275GL Plus'!G129</f>
        <v>Head Asm., Cyl.</v>
      </c>
      <c r="E111" s="187">
        <f>'16V275GL Plus'!H129</f>
        <v>1</v>
      </c>
      <c r="F111" s="187">
        <f>'16V275GL Plus'!I129</f>
        <v>1</v>
      </c>
    </row>
    <row r="112" spans="1:6" x14ac:dyDescent="0.15">
      <c r="A112" s="187" t="str">
        <f>'16V275GL Plus'!D130</f>
        <v>G  Emergency Spares</v>
      </c>
      <c r="C112" s="187">
        <f>'16V275GL Plus'!F130</f>
        <v>490099</v>
      </c>
      <c r="D112" s="186" t="str">
        <f>'16V275GL Plus'!G130</f>
        <v>Kit, Repair Fisher 1098  295491C</v>
      </c>
      <c r="E112" s="187">
        <f>'16V275GL Plus'!H130</f>
        <v>1</v>
      </c>
      <c r="F112" s="187">
        <f>'16V275GL Plus'!I130</f>
        <v>1</v>
      </c>
    </row>
    <row r="113" spans="1:6" x14ac:dyDescent="0.15">
      <c r="A113" s="187" t="str">
        <f>'16V275GL Plus'!D131</f>
        <v>G  Emergency Spares</v>
      </c>
      <c r="C113" s="187" t="str">
        <f>'16V275GL Plus'!F131</f>
        <v>G-936-1031</v>
      </c>
      <c r="D113" s="186" t="str">
        <f>'16V275GL Plus'!G131</f>
        <v>Valve O/H Kit, ATGL</v>
      </c>
      <c r="E113" s="187">
        <f>'16V275GL Plus'!H131</f>
        <v>1</v>
      </c>
      <c r="F113" s="187">
        <f>'16V275GL Plus'!I131</f>
        <v>1</v>
      </c>
    </row>
    <row r="114" spans="1:6" x14ac:dyDescent="0.15">
      <c r="A114" s="187" t="str">
        <f>'16V275GL Plus'!D132</f>
        <v>G  Emergency Spares</v>
      </c>
      <c r="C114" s="187" t="str">
        <f>'16V275GL Plus'!F132</f>
        <v>A296078K</v>
      </c>
      <c r="D114" s="186" t="str">
        <f>'16V275GL Plus'!G132</f>
        <v>Butterfly Valve Asm, 3 in LB</v>
      </c>
      <c r="E114" s="187">
        <f>'16V275GL Plus'!H132</f>
        <v>1</v>
      </c>
      <c r="F114" s="187">
        <f>'16V275GL Plus'!I132</f>
        <v>1</v>
      </c>
    </row>
    <row r="115" spans="1:6" x14ac:dyDescent="0.15">
      <c r="A115" s="187" t="str">
        <f>'16V275GL Plus'!D133</f>
        <v>G  Emergency Spares</v>
      </c>
      <c r="C115" s="187" t="str">
        <f>'16V275GL Plus'!F133</f>
        <v>C296078K</v>
      </c>
      <c r="D115" s="186" t="str">
        <f>'16V275GL Plus'!G133</f>
        <v>Butterfly Valve Asm, 3 in RB</v>
      </c>
      <c r="E115" s="187">
        <f>'16V275GL Plus'!H133</f>
        <v>1</v>
      </c>
      <c r="F115" s="187">
        <f>'16V275GL Plus'!I133</f>
        <v>1</v>
      </c>
    </row>
    <row r="116" spans="1:6" x14ac:dyDescent="0.15">
      <c r="A116" s="187" t="str">
        <f>'16V275GL Plus'!D134</f>
        <v>G  Emergency Spares</v>
      </c>
      <c r="C116" s="187" t="str">
        <f>'16V275GL Plus'!F134</f>
        <v>G-960-304</v>
      </c>
      <c r="D116" s="186" t="str">
        <f>'16V275GL Plus'!G134</f>
        <v>Pump, Kit</v>
      </c>
      <c r="E116" s="187">
        <f>'16V275GL Plus'!H134</f>
        <v>1</v>
      </c>
      <c r="F116" s="187">
        <f>'16V275GL Plus'!I134</f>
        <v>1</v>
      </c>
    </row>
    <row r="117" spans="1:6" x14ac:dyDescent="0.15">
      <c r="A117" s="187" t="str">
        <f>'16V275GL Plus'!D135</f>
        <v>G  Emergency Spares</v>
      </c>
      <c r="C117" s="187" t="str">
        <f>'16V275GL Plus'!F135</f>
        <v>G-960-306</v>
      </c>
      <c r="D117" s="186" t="str">
        <f>'16V275GL Plus'!G135</f>
        <v xml:space="preserve">Pump, Kit JW </v>
      </c>
      <c r="E117" s="187">
        <f>'16V275GL Plus'!H135</f>
        <v>1</v>
      </c>
      <c r="F117" s="187">
        <f>'16V275GL Plus'!I135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70" zoomScaleNormal="70" workbookViewId="0">
      <selection activeCell="AB23" sqref="AB23"/>
    </sheetView>
  </sheetViews>
  <sheetFormatPr baseColWidth="10" defaultColWidth="8.83203125" defaultRowHeight="14" x14ac:dyDescent="0.15"/>
  <cols>
    <col min="1" max="1" width="3.6640625" style="1" customWidth="1"/>
    <col min="2" max="2" width="16" style="1" customWidth="1"/>
    <col min="3" max="3" width="29.5" style="1" customWidth="1"/>
    <col min="4" max="5" width="15.83203125" style="1" customWidth="1"/>
    <col min="6" max="6" width="23.33203125" style="1" customWidth="1"/>
    <col min="7" max="7" width="26" style="1" customWidth="1"/>
    <col min="8" max="16384" width="8.83203125" style="1"/>
  </cols>
  <sheetData>
    <row r="1" spans="1:10" ht="20.25" customHeight="1" x14ac:dyDescent="0.15">
      <c r="A1" s="1" t="s">
        <v>217</v>
      </c>
      <c r="B1" s="95" t="s">
        <v>322</v>
      </c>
      <c r="C1" s="82"/>
      <c r="D1" s="82"/>
      <c r="E1" s="82"/>
      <c r="F1" s="82"/>
      <c r="G1" s="82"/>
    </row>
    <row r="2" spans="1:10" x14ac:dyDescent="0.15">
      <c r="B2" s="83" t="s">
        <v>58</v>
      </c>
      <c r="C2" s="83" t="s">
        <v>59</v>
      </c>
      <c r="D2" s="83" t="s">
        <v>323</v>
      </c>
      <c r="E2" s="83" t="s">
        <v>61</v>
      </c>
      <c r="F2" s="83" t="s">
        <v>324</v>
      </c>
      <c r="G2" s="83" t="s">
        <v>325</v>
      </c>
    </row>
    <row r="3" spans="1:10" x14ac:dyDescent="0.15">
      <c r="B3" s="91" t="s">
        <v>84</v>
      </c>
      <c r="C3" s="91" t="s">
        <v>85</v>
      </c>
      <c r="D3" s="91">
        <v>6</v>
      </c>
      <c r="E3" s="91">
        <f>D3*'MSA Data entry and summary'!$B$4</f>
        <v>6</v>
      </c>
      <c r="F3" s="153">
        <f>VLOOKUP($B3,'16V275GL Plus'!$F$20:$J$135,5,FALSE)</f>
        <v>30.96</v>
      </c>
      <c r="G3" s="153">
        <f>F3*E3</f>
        <v>185.76</v>
      </c>
      <c r="J3" s="184"/>
    </row>
    <row r="4" spans="1:10" x14ac:dyDescent="0.15">
      <c r="B4" s="91" t="s">
        <v>75</v>
      </c>
      <c r="C4" s="91" t="s">
        <v>76</v>
      </c>
      <c r="D4" s="91">
        <v>16</v>
      </c>
      <c r="E4" s="91">
        <f>D4*'MSA Data entry and summary'!$B$4</f>
        <v>16</v>
      </c>
      <c r="F4" s="153">
        <f>VLOOKUP($B4,'16V275GL Plus'!$F$20:$J$135,5,FALSE)</f>
        <v>157.13999999999999</v>
      </c>
      <c r="G4" s="153">
        <f t="shared" ref="G4:G6" si="0">F4*E4</f>
        <v>2514.2399999999998</v>
      </c>
    </row>
    <row r="5" spans="1:10" x14ac:dyDescent="0.15">
      <c r="B5" s="91" t="s">
        <v>70</v>
      </c>
      <c r="C5" s="91" t="s">
        <v>71</v>
      </c>
      <c r="D5" s="91">
        <v>4</v>
      </c>
      <c r="E5" s="91">
        <f>D5*'MSA Data entry and summary'!$B$4</f>
        <v>4</v>
      </c>
      <c r="F5" s="153">
        <f>VLOOKUP($B5,'16V275GL Plus'!$F$20:$J$135,5,FALSE)</f>
        <v>300</v>
      </c>
      <c r="G5" s="153">
        <f t="shared" si="0"/>
        <v>1200</v>
      </c>
    </row>
    <row r="6" spans="1:10" x14ac:dyDescent="0.15">
      <c r="A6" s="1" t="s">
        <v>217</v>
      </c>
      <c r="B6" s="91" t="s">
        <v>100</v>
      </c>
      <c r="C6" s="91" t="s">
        <v>101</v>
      </c>
      <c r="D6" s="91">
        <v>1</v>
      </c>
      <c r="E6" s="91">
        <f>D6*'MSA Data entry and summary'!$B$4</f>
        <v>1</v>
      </c>
      <c r="F6" s="153">
        <f>VLOOKUP($B6,'16V275GL Plus'!$F$20:$J$135,5,FALSE)</f>
        <v>206.47</v>
      </c>
      <c r="G6" s="153">
        <f t="shared" si="0"/>
        <v>206.47</v>
      </c>
    </row>
    <row r="7" spans="1:10" ht="15.75" customHeight="1" x14ac:dyDescent="0.15">
      <c r="B7" s="92"/>
      <c r="C7" s="92"/>
      <c r="D7" s="93"/>
      <c r="E7" s="93"/>
      <c r="F7" s="94"/>
      <c r="G7" s="153">
        <f>SUM(G3:G6)</f>
        <v>4106.47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70" zoomScale="140" zoomScaleNormal="140" workbookViewId="0">
      <selection activeCell="F3" sqref="F3"/>
    </sheetView>
  </sheetViews>
  <sheetFormatPr baseColWidth="10" defaultColWidth="8.83203125" defaultRowHeight="14" x14ac:dyDescent="0.15"/>
  <cols>
    <col min="1" max="1" width="2.5" style="1" customWidth="1"/>
    <col min="2" max="2" width="22.5" style="89" customWidth="1"/>
    <col min="3" max="3" width="61.83203125" style="90" customWidth="1"/>
    <col min="4" max="4" width="23.33203125" style="1" customWidth="1"/>
    <col min="5" max="5" width="2.5" style="1" customWidth="1"/>
    <col min="6" max="7" width="19.6640625" style="1" customWidth="1"/>
    <col min="8" max="16384" width="8.83203125" style="1"/>
  </cols>
  <sheetData>
    <row r="1" spans="1:7" ht="85.5" customHeight="1" x14ac:dyDescent="0.15">
      <c r="A1" s="1" t="s">
        <v>217</v>
      </c>
      <c r="B1" s="224" t="s">
        <v>219</v>
      </c>
      <c r="C1" s="224"/>
      <c r="D1" s="224"/>
      <c r="E1" s="82"/>
      <c r="F1" s="168" t="s">
        <v>220</v>
      </c>
      <c r="G1" s="97"/>
    </row>
    <row r="2" spans="1:7" x14ac:dyDescent="0.15">
      <c r="B2" s="83" t="s">
        <v>58</v>
      </c>
      <c r="C2" s="84" t="s">
        <v>59</v>
      </c>
      <c r="D2" s="83" t="s">
        <v>221</v>
      </c>
      <c r="F2" s="83" t="s">
        <v>222</v>
      </c>
      <c r="G2" s="83" t="s">
        <v>223</v>
      </c>
    </row>
    <row r="3" spans="1:7" x14ac:dyDescent="0.15">
      <c r="B3" s="85">
        <v>473044</v>
      </c>
      <c r="C3" s="86" t="s">
        <v>224</v>
      </c>
      <c r="D3" s="42">
        <f>VLOOKUP($B3,'[3]DNET &amp; USER'!$A$1:$E$16217,4,FALSE)</f>
        <v>10559.69</v>
      </c>
      <c r="F3" s="167"/>
      <c r="G3" s="155">
        <f t="shared" ref="G3:G34" si="0">F3*D3</f>
        <v>0</v>
      </c>
    </row>
    <row r="4" spans="1:7" x14ac:dyDescent="0.15">
      <c r="B4" s="85">
        <v>292630</v>
      </c>
      <c r="C4" s="86" t="s">
        <v>225</v>
      </c>
      <c r="D4" s="42">
        <f>VLOOKUP($B4,'[3]DNET &amp; USER'!$A$1:$E$16217,4,FALSE)</f>
        <v>266.19</v>
      </c>
      <c r="F4" s="167"/>
      <c r="G4" s="155">
        <f t="shared" si="0"/>
        <v>0</v>
      </c>
    </row>
    <row r="5" spans="1:7" x14ac:dyDescent="0.15">
      <c r="B5" s="85">
        <v>292779</v>
      </c>
      <c r="C5" s="86" t="s">
        <v>226</v>
      </c>
      <c r="D5" s="42">
        <f>VLOOKUP($B5,'[3]DNET &amp; USER'!$A$1:$E$16217,4,FALSE)</f>
        <v>139.01</v>
      </c>
      <c r="F5" s="167"/>
      <c r="G5" s="155">
        <f t="shared" si="0"/>
        <v>0</v>
      </c>
    </row>
    <row r="6" spans="1:7" x14ac:dyDescent="0.15">
      <c r="B6" s="85">
        <v>292583</v>
      </c>
      <c r="C6" s="86" t="s">
        <v>227</v>
      </c>
      <c r="D6" s="42">
        <f>VLOOKUP($B6,'[3]DNET &amp; USER'!$A$1:$E$16217,4,FALSE)</f>
        <v>699.99</v>
      </c>
      <c r="F6" s="167"/>
      <c r="G6" s="155">
        <f t="shared" si="0"/>
        <v>0</v>
      </c>
    </row>
    <row r="7" spans="1:7" x14ac:dyDescent="0.15">
      <c r="B7" s="85" t="s">
        <v>228</v>
      </c>
      <c r="C7" s="86" t="s">
        <v>229</v>
      </c>
      <c r="D7" s="42">
        <f>VLOOKUP($B7,'[3]DNET &amp; USER'!$A$1:$E$16217,4,FALSE)</f>
        <v>348.43</v>
      </c>
      <c r="F7" s="167"/>
      <c r="G7" s="155">
        <f t="shared" si="0"/>
        <v>0</v>
      </c>
    </row>
    <row r="8" spans="1:7" x14ac:dyDescent="0.15">
      <c r="B8" s="85" t="s">
        <v>230</v>
      </c>
      <c r="C8" s="86" t="s">
        <v>231</v>
      </c>
      <c r="D8" s="42">
        <f>VLOOKUP($B8,'[3]DNET &amp; USER'!$A$1:$E$16217,4,FALSE)</f>
        <v>3285.71</v>
      </c>
      <c r="F8" s="167"/>
      <c r="G8" s="155">
        <f t="shared" si="0"/>
        <v>0</v>
      </c>
    </row>
    <row r="9" spans="1:7" x14ac:dyDescent="0.15">
      <c r="B9" s="85">
        <v>473016</v>
      </c>
      <c r="C9" s="86" t="s">
        <v>232</v>
      </c>
      <c r="D9" s="42">
        <f>VLOOKUP($B9,'[3]DNET &amp; USER'!$A$1:$E$16217,4,FALSE)</f>
        <v>2816.56</v>
      </c>
      <c r="F9" s="167"/>
      <c r="G9" s="155">
        <f t="shared" si="0"/>
        <v>0</v>
      </c>
    </row>
    <row r="10" spans="1:7" x14ac:dyDescent="0.15">
      <c r="B10" s="85">
        <v>473022</v>
      </c>
      <c r="C10" s="86" t="s">
        <v>233</v>
      </c>
      <c r="D10" s="42">
        <f>VLOOKUP($B10,'[3]DNET &amp; USER'!$A$1:$E$16217,4,FALSE)</f>
        <v>314.29000000000002</v>
      </c>
      <c r="F10" s="167"/>
      <c r="G10" s="155">
        <f t="shared" si="0"/>
        <v>0</v>
      </c>
    </row>
    <row r="11" spans="1:7" x14ac:dyDescent="0.15">
      <c r="B11" s="85">
        <v>473032</v>
      </c>
      <c r="C11" s="86" t="s">
        <v>234</v>
      </c>
      <c r="D11" s="42">
        <f>VLOOKUP($B11,'[3]DNET &amp; USER'!$A$1:$E$16217,4,FALSE)</f>
        <v>234.76</v>
      </c>
      <c r="F11" s="167"/>
      <c r="G11" s="155">
        <f t="shared" si="0"/>
        <v>0</v>
      </c>
    </row>
    <row r="12" spans="1:7" x14ac:dyDescent="0.15">
      <c r="B12" s="85">
        <v>473024</v>
      </c>
      <c r="C12" s="86" t="s">
        <v>235</v>
      </c>
      <c r="D12" s="42">
        <f>VLOOKUP($B12,'[3]DNET &amp; USER'!$A$1:$E$16217,4,FALSE)</f>
        <v>92.41</v>
      </c>
      <c r="F12" s="167"/>
      <c r="G12" s="155">
        <f t="shared" si="0"/>
        <v>0</v>
      </c>
    </row>
    <row r="13" spans="1:7" x14ac:dyDescent="0.15">
      <c r="B13" s="85">
        <v>473025</v>
      </c>
      <c r="C13" s="86" t="s">
        <v>236</v>
      </c>
      <c r="D13" s="42">
        <f>VLOOKUP($B13,'[3]DNET &amp; USER'!$A$1:$E$16217,4,FALSE)</f>
        <v>390.67</v>
      </c>
      <c r="F13" s="167"/>
      <c r="G13" s="155">
        <f t="shared" si="0"/>
        <v>0</v>
      </c>
    </row>
    <row r="14" spans="1:7" x14ac:dyDescent="0.15">
      <c r="B14" s="85">
        <v>473026</v>
      </c>
      <c r="C14" s="86" t="s">
        <v>237</v>
      </c>
      <c r="D14" s="42">
        <f>VLOOKUP($B14,'[3]DNET &amp; USER'!$A$1:$E$16217,4,FALSE)</f>
        <v>372.29</v>
      </c>
      <c r="F14" s="167"/>
      <c r="G14" s="155">
        <f t="shared" si="0"/>
        <v>0</v>
      </c>
    </row>
    <row r="15" spans="1:7" x14ac:dyDescent="0.15">
      <c r="B15" s="85">
        <v>473027</v>
      </c>
      <c r="C15" s="86" t="s">
        <v>238</v>
      </c>
      <c r="D15" s="42">
        <f>VLOOKUP($B15,'[3]DNET &amp; USER'!$A$1:$E$16217,4,FALSE)</f>
        <v>1757.73</v>
      </c>
      <c r="F15" s="167"/>
      <c r="G15" s="155">
        <f t="shared" si="0"/>
        <v>0</v>
      </c>
    </row>
    <row r="16" spans="1:7" x14ac:dyDescent="0.15">
      <c r="B16" s="85">
        <v>473028</v>
      </c>
      <c r="C16" s="86" t="s">
        <v>239</v>
      </c>
      <c r="D16" s="42">
        <f>VLOOKUP($B16,'[3]DNET &amp; USER'!$A$1:$E$16217,4,FALSE)</f>
        <v>103.46</v>
      </c>
      <c r="F16" s="167"/>
      <c r="G16" s="155">
        <f t="shared" si="0"/>
        <v>0</v>
      </c>
    </row>
    <row r="17" spans="2:7" x14ac:dyDescent="0.15">
      <c r="B17" s="85" t="s">
        <v>240</v>
      </c>
      <c r="C17" s="86" t="s">
        <v>241</v>
      </c>
      <c r="D17" s="42">
        <f>VLOOKUP($B17,'[3]DNET &amp; USER'!$A$1:$E$16217,4,FALSE)</f>
        <v>794.79</v>
      </c>
      <c r="F17" s="167"/>
      <c r="G17" s="155">
        <f t="shared" si="0"/>
        <v>0</v>
      </c>
    </row>
    <row r="18" spans="2:7" x14ac:dyDescent="0.15">
      <c r="B18" s="85" t="s">
        <v>242</v>
      </c>
      <c r="C18" s="86" t="s">
        <v>241</v>
      </c>
      <c r="D18" s="42">
        <f>VLOOKUP($B18,'[3]DNET &amp; USER'!$A$1:$E$16217,4,FALSE)</f>
        <v>785.68</v>
      </c>
      <c r="F18" s="167"/>
      <c r="G18" s="155">
        <f t="shared" si="0"/>
        <v>0</v>
      </c>
    </row>
    <row r="19" spans="2:7" x14ac:dyDescent="0.15">
      <c r="B19" s="85" t="s">
        <v>243</v>
      </c>
      <c r="C19" s="86" t="s">
        <v>244</v>
      </c>
      <c r="D19" s="42">
        <f>VLOOKUP($B19,'[3]DNET &amp; USER'!$A$1:$E$16217,4,FALSE)</f>
        <v>1007.56</v>
      </c>
      <c r="F19" s="167"/>
      <c r="G19" s="155">
        <f t="shared" si="0"/>
        <v>0</v>
      </c>
    </row>
    <row r="20" spans="2:7" x14ac:dyDescent="0.15">
      <c r="B20" s="85" t="s">
        <v>245</v>
      </c>
      <c r="C20" s="86" t="s">
        <v>244</v>
      </c>
      <c r="D20" s="42">
        <f>VLOOKUP($B20,'[3]DNET &amp; USER'!$A$1:$E$16217,4,FALSE)</f>
        <v>973.94</v>
      </c>
      <c r="F20" s="167"/>
      <c r="G20" s="155">
        <f t="shared" si="0"/>
        <v>0</v>
      </c>
    </row>
    <row r="21" spans="2:7" x14ac:dyDescent="0.15">
      <c r="B21" s="85" t="s">
        <v>246</v>
      </c>
      <c r="C21" s="86" t="s">
        <v>247</v>
      </c>
      <c r="D21" s="42">
        <f>VLOOKUP($B21,'[3]DNET &amp; USER'!$A$1:$E$16217,4,FALSE)</f>
        <v>1275.6099999999999</v>
      </c>
      <c r="F21" s="167"/>
      <c r="G21" s="155">
        <f t="shared" si="0"/>
        <v>0</v>
      </c>
    </row>
    <row r="22" spans="2:7" x14ac:dyDescent="0.15">
      <c r="B22" s="85" t="s">
        <v>248</v>
      </c>
      <c r="C22" s="86" t="s">
        <v>249</v>
      </c>
      <c r="D22" s="42">
        <f>VLOOKUP($B22,'[3]DNET &amp; USER'!$A$1:$E$16217,4,FALSE)</f>
        <v>1080.2</v>
      </c>
      <c r="F22" s="167"/>
      <c r="G22" s="155">
        <f t="shared" si="0"/>
        <v>0</v>
      </c>
    </row>
    <row r="23" spans="2:7" x14ac:dyDescent="0.15">
      <c r="B23" s="85" t="s">
        <v>250</v>
      </c>
      <c r="C23" s="86" t="s">
        <v>251</v>
      </c>
      <c r="D23" s="42">
        <f>VLOOKUP($B23,'[3]DNET &amp; USER'!$A$1:$E$16217,4,FALSE)</f>
        <v>1020.86</v>
      </c>
      <c r="F23" s="167"/>
      <c r="G23" s="155">
        <f t="shared" si="0"/>
        <v>0</v>
      </c>
    </row>
    <row r="24" spans="2:7" x14ac:dyDescent="0.15">
      <c r="B24" s="85" t="s">
        <v>252</v>
      </c>
      <c r="C24" s="86" t="s">
        <v>253</v>
      </c>
      <c r="D24" s="42">
        <f>VLOOKUP($B24,'[3]DNET &amp; USER'!$A$1:$E$16217,4,FALSE)</f>
        <v>5076.8500000000004</v>
      </c>
      <c r="F24" s="167"/>
      <c r="G24" s="155">
        <f t="shared" si="0"/>
        <v>0</v>
      </c>
    </row>
    <row r="25" spans="2:7" x14ac:dyDescent="0.15">
      <c r="B25" s="85" t="s">
        <v>254</v>
      </c>
      <c r="C25" s="86" t="s">
        <v>255</v>
      </c>
      <c r="D25" s="42">
        <f>VLOOKUP($B25,'[3]DNET &amp; USER'!$A$1:$E$16217,4,FALSE)</f>
        <v>1622.41</v>
      </c>
      <c r="F25" s="167"/>
      <c r="G25" s="155">
        <f t="shared" si="0"/>
        <v>0</v>
      </c>
    </row>
    <row r="26" spans="2:7" x14ac:dyDescent="0.15">
      <c r="B26" s="85" t="s">
        <v>256</v>
      </c>
      <c r="C26" s="86" t="s">
        <v>257</v>
      </c>
      <c r="D26" s="42">
        <f>VLOOKUP($B26,'[3]DNET &amp; USER'!$A$1:$E$16217,4,FALSE)</f>
        <v>785.14</v>
      </c>
      <c r="F26" s="167"/>
      <c r="G26" s="155">
        <f t="shared" si="0"/>
        <v>0</v>
      </c>
    </row>
    <row r="27" spans="2:7" x14ac:dyDescent="0.15">
      <c r="B27" s="85" t="s">
        <v>258</v>
      </c>
      <c r="C27" s="86" t="s">
        <v>259</v>
      </c>
      <c r="D27" s="42">
        <f>VLOOKUP($B27,'[3]DNET &amp; USER'!$A$1:$E$16217,4,FALSE)</f>
        <v>382.43</v>
      </c>
      <c r="F27" s="167"/>
      <c r="G27" s="155">
        <f t="shared" si="0"/>
        <v>0</v>
      </c>
    </row>
    <row r="28" spans="2:7" x14ac:dyDescent="0.15">
      <c r="B28" s="85">
        <v>473002</v>
      </c>
      <c r="C28" s="86" t="s">
        <v>260</v>
      </c>
      <c r="D28" s="42">
        <f>VLOOKUP($B28,'[3]DNET &amp; USER'!$A$1:$E$16217,4,FALSE)</f>
        <v>2080.2199999999998</v>
      </c>
      <c r="F28" s="167"/>
      <c r="G28" s="155">
        <f t="shared" si="0"/>
        <v>0</v>
      </c>
    </row>
    <row r="29" spans="2:7" x14ac:dyDescent="0.15">
      <c r="B29" s="85" t="s">
        <v>261</v>
      </c>
      <c r="C29" s="86" t="s">
        <v>262</v>
      </c>
      <c r="D29" s="42">
        <f>VLOOKUP($B29,'[3]DNET &amp; USER'!$A$1:$E$16217,4,FALSE)</f>
        <v>1006.42</v>
      </c>
      <c r="F29" s="167"/>
      <c r="G29" s="155">
        <f t="shared" si="0"/>
        <v>0</v>
      </c>
    </row>
    <row r="30" spans="2:7" x14ac:dyDescent="0.15">
      <c r="B30" s="85" t="s">
        <v>263</v>
      </c>
      <c r="C30" s="86" t="s">
        <v>264</v>
      </c>
      <c r="D30" s="42">
        <f>VLOOKUP($B30,'[3]DNET &amp; USER'!$A$1:$E$16217,4,FALSE)</f>
        <v>12501.3</v>
      </c>
      <c r="F30" s="167"/>
      <c r="G30" s="155">
        <f t="shared" si="0"/>
        <v>0</v>
      </c>
    </row>
    <row r="31" spans="2:7" x14ac:dyDescent="0.15">
      <c r="B31" s="85" t="s">
        <v>265</v>
      </c>
      <c r="C31" s="86" t="s">
        <v>266</v>
      </c>
      <c r="D31" s="42">
        <f>VLOOKUP($B31,'[3]DNET &amp; USER'!$A$1:$E$16217,4,FALSE)</f>
        <v>829.84</v>
      </c>
      <c r="F31" s="167"/>
      <c r="G31" s="155">
        <f t="shared" si="0"/>
        <v>0</v>
      </c>
    </row>
    <row r="32" spans="2:7" x14ac:dyDescent="0.15">
      <c r="B32" s="85">
        <v>473001</v>
      </c>
      <c r="C32" s="86" t="s">
        <v>267</v>
      </c>
      <c r="D32" s="42">
        <f>VLOOKUP($B32,'[3]DNET &amp; USER'!$A$1:$E$16217,4,FALSE)</f>
        <v>355.58</v>
      </c>
      <c r="F32" s="167"/>
      <c r="G32" s="155">
        <f t="shared" si="0"/>
        <v>0</v>
      </c>
    </row>
    <row r="33" spans="2:7" x14ac:dyDescent="0.15">
      <c r="B33" s="85">
        <v>473017</v>
      </c>
      <c r="C33" s="86" t="s">
        <v>268</v>
      </c>
      <c r="D33" s="42">
        <f>VLOOKUP($B33,'[3]DNET &amp; USER'!$A$1:$E$16217,4,FALSE)</f>
        <v>1175.1500000000001</v>
      </c>
      <c r="F33" s="167"/>
      <c r="G33" s="155">
        <f t="shared" si="0"/>
        <v>0</v>
      </c>
    </row>
    <row r="34" spans="2:7" x14ac:dyDescent="0.15">
      <c r="B34" s="85">
        <v>473018</v>
      </c>
      <c r="C34" s="86" t="s">
        <v>269</v>
      </c>
      <c r="D34" s="42">
        <f>VLOOKUP($B34,'[3]DNET &amp; USER'!$A$1:$E$16217,4,FALSE)</f>
        <v>1584.03</v>
      </c>
      <c r="F34" s="167"/>
      <c r="G34" s="155">
        <f t="shared" si="0"/>
        <v>0</v>
      </c>
    </row>
    <row r="35" spans="2:7" x14ac:dyDescent="0.15">
      <c r="B35" s="85">
        <v>296492</v>
      </c>
      <c r="C35" s="86" t="s">
        <v>270</v>
      </c>
      <c r="D35" s="42">
        <f>VLOOKUP($B35,'[3]DNET &amp; USER'!$A$1:$E$16217,4,FALSE)</f>
        <v>381.51</v>
      </c>
      <c r="F35" s="167"/>
      <c r="G35" s="155">
        <f t="shared" ref="G35:G66" si="1">F35*D35</f>
        <v>0</v>
      </c>
    </row>
    <row r="36" spans="2:7" x14ac:dyDescent="0.15">
      <c r="B36" s="85">
        <v>472996</v>
      </c>
      <c r="C36" s="86" t="s">
        <v>271</v>
      </c>
      <c r="D36" s="42">
        <f>VLOOKUP($B36,'[3]DNET &amp; USER'!$A$1:$E$16217,4,FALSE)</f>
        <v>245.44</v>
      </c>
      <c r="F36" s="167"/>
      <c r="G36" s="155">
        <f t="shared" si="1"/>
        <v>0</v>
      </c>
    </row>
    <row r="37" spans="2:7" x14ac:dyDescent="0.15">
      <c r="B37" s="85">
        <v>473005</v>
      </c>
      <c r="C37" s="86" t="s">
        <v>272</v>
      </c>
      <c r="D37" s="42">
        <f>VLOOKUP($B37,'[3]DNET &amp; USER'!$A$1:$E$16217,4,FALSE)</f>
        <v>153.55000000000001</v>
      </c>
      <c r="F37" s="167"/>
      <c r="G37" s="155">
        <f t="shared" si="1"/>
        <v>0</v>
      </c>
    </row>
    <row r="38" spans="2:7" x14ac:dyDescent="0.15">
      <c r="B38" s="85">
        <v>473010</v>
      </c>
      <c r="C38" s="86" t="s">
        <v>273</v>
      </c>
      <c r="D38" s="42">
        <f>VLOOKUP($B38,'[3]DNET &amp; USER'!$A$1:$E$16217,4,FALSE)</f>
        <v>314.25</v>
      </c>
      <c r="F38" s="167"/>
      <c r="G38" s="155">
        <f t="shared" si="1"/>
        <v>0</v>
      </c>
    </row>
    <row r="39" spans="2:7" x14ac:dyDescent="0.15">
      <c r="B39" s="85">
        <v>494448</v>
      </c>
      <c r="C39" s="86" t="s">
        <v>274</v>
      </c>
      <c r="D39" s="42">
        <f>VLOOKUP($B39,'[3]DNET &amp; USER'!$A$1:$E$16217,4,FALSE)</f>
        <v>848.79</v>
      </c>
      <c r="F39" s="167"/>
      <c r="G39" s="155">
        <f t="shared" si="1"/>
        <v>0</v>
      </c>
    </row>
    <row r="40" spans="2:7" x14ac:dyDescent="0.15">
      <c r="B40" s="85">
        <v>494487</v>
      </c>
      <c r="C40" s="86" t="s">
        <v>275</v>
      </c>
      <c r="D40" s="42">
        <f>VLOOKUP($B40,'[3]DNET &amp; USER'!$A$1:$E$16217,4,FALSE)</f>
        <v>100.54</v>
      </c>
      <c r="F40" s="167"/>
      <c r="G40" s="155">
        <f t="shared" si="1"/>
        <v>0</v>
      </c>
    </row>
    <row r="41" spans="2:7" x14ac:dyDescent="0.15">
      <c r="B41" s="85">
        <v>494498</v>
      </c>
      <c r="C41" s="86" t="s">
        <v>276</v>
      </c>
      <c r="D41" s="42">
        <f>VLOOKUP($B41,'[3]DNET &amp; USER'!$A$1:$E$16217,4,FALSE)</f>
        <v>201.33</v>
      </c>
      <c r="F41" s="167"/>
      <c r="G41" s="155">
        <f t="shared" si="1"/>
        <v>0</v>
      </c>
    </row>
    <row r="42" spans="2:7" x14ac:dyDescent="0.15">
      <c r="B42" s="85">
        <v>473033</v>
      </c>
      <c r="C42" s="86" t="s">
        <v>277</v>
      </c>
      <c r="D42" s="42">
        <f>VLOOKUP($B42,'[3]DNET &amp; USER'!$A$1:$E$16217,4,FALSE)</f>
        <v>236.33</v>
      </c>
      <c r="F42" s="167"/>
      <c r="G42" s="155">
        <f t="shared" si="1"/>
        <v>0</v>
      </c>
    </row>
    <row r="43" spans="2:7" x14ac:dyDescent="0.15">
      <c r="B43" s="85">
        <v>473034</v>
      </c>
      <c r="C43" s="86" t="s">
        <v>278</v>
      </c>
      <c r="D43" s="42">
        <f>VLOOKUP($B43,'[3]DNET &amp; USER'!$A$1:$E$16217,4,FALSE)</f>
        <v>5061.5</v>
      </c>
      <c r="F43" s="167"/>
      <c r="G43" s="155">
        <f t="shared" si="1"/>
        <v>0</v>
      </c>
    </row>
    <row r="44" spans="2:7" x14ac:dyDescent="0.15">
      <c r="B44" s="85">
        <v>472082</v>
      </c>
      <c r="C44" s="86" t="s">
        <v>279</v>
      </c>
      <c r="D44" s="42">
        <f>VLOOKUP($B44,'[3]DNET &amp; USER'!$A$1:$E$16217,4,FALSE)</f>
        <v>292.3</v>
      </c>
      <c r="F44" s="167"/>
      <c r="G44" s="155">
        <f t="shared" si="1"/>
        <v>0</v>
      </c>
    </row>
    <row r="45" spans="2:7" x14ac:dyDescent="0.15">
      <c r="B45" s="87">
        <v>494421</v>
      </c>
      <c r="C45" s="88" t="s">
        <v>280</v>
      </c>
      <c r="D45" s="42">
        <f>VLOOKUP($B45,'[3]DNET &amp; USER'!$A$1:$E$16217,4,FALSE)</f>
        <v>66.33</v>
      </c>
      <c r="F45" s="167"/>
      <c r="G45" s="155">
        <f t="shared" si="1"/>
        <v>0</v>
      </c>
    </row>
    <row r="46" spans="2:7" x14ac:dyDescent="0.15">
      <c r="B46" s="87">
        <v>475006</v>
      </c>
      <c r="C46" s="88" t="s">
        <v>281</v>
      </c>
      <c r="D46" s="42">
        <f>VLOOKUP($B46,'[3]DNET &amp; USER'!$A$1:$E$16217,4,FALSE)</f>
        <v>73.540000000000006</v>
      </c>
      <c r="F46" s="167"/>
      <c r="G46" s="155">
        <f t="shared" si="1"/>
        <v>0</v>
      </c>
    </row>
    <row r="47" spans="2:7" x14ac:dyDescent="0.15">
      <c r="B47" s="87">
        <v>475035</v>
      </c>
      <c r="C47" s="88" t="s">
        <v>282</v>
      </c>
      <c r="D47" s="42">
        <f>VLOOKUP($B47,'[3]DNET &amp; USER'!$A$1:$E$16217,4,FALSE)</f>
        <v>46.18</v>
      </c>
      <c r="F47" s="167"/>
      <c r="G47" s="155">
        <f t="shared" si="1"/>
        <v>0</v>
      </c>
    </row>
    <row r="48" spans="2:7" x14ac:dyDescent="0.15">
      <c r="B48" s="87">
        <v>475037</v>
      </c>
      <c r="C48" s="88" t="s">
        <v>283</v>
      </c>
      <c r="D48" s="42">
        <f>VLOOKUP($B48,'[3]DNET &amp; USER'!$A$1:$E$16217,4,FALSE)</f>
        <v>139.59</v>
      </c>
      <c r="F48" s="167"/>
      <c r="G48" s="155">
        <f t="shared" si="1"/>
        <v>0</v>
      </c>
    </row>
    <row r="49" spans="2:7" x14ac:dyDescent="0.15">
      <c r="B49" s="87">
        <v>475065</v>
      </c>
      <c r="C49" s="88" t="s">
        <v>284</v>
      </c>
      <c r="D49" s="42">
        <f>VLOOKUP($B49,'[3]DNET &amp; USER'!$A$1:$E$16217,4,FALSE)</f>
        <v>43.26</v>
      </c>
      <c r="F49" s="167"/>
      <c r="G49" s="155">
        <f t="shared" si="1"/>
        <v>0</v>
      </c>
    </row>
    <row r="50" spans="2:7" x14ac:dyDescent="0.15">
      <c r="B50" s="87">
        <v>494087</v>
      </c>
      <c r="C50" s="88" t="s">
        <v>285</v>
      </c>
      <c r="D50" s="42">
        <f>VLOOKUP($B50,'[3]DNET &amp; USER'!$A$1:$E$16217,4,FALSE)</f>
        <v>43.74</v>
      </c>
      <c r="F50" s="167"/>
      <c r="G50" s="155">
        <f t="shared" si="1"/>
        <v>0</v>
      </c>
    </row>
    <row r="51" spans="2:7" x14ac:dyDescent="0.15">
      <c r="B51" s="87">
        <v>495350</v>
      </c>
      <c r="C51" s="88" t="s">
        <v>286</v>
      </c>
      <c r="D51" s="42">
        <f>VLOOKUP($B51,'[3]DNET &amp; USER'!$A$1:$E$16217,4,FALSE)</f>
        <v>2210.4899999999998</v>
      </c>
      <c r="F51" s="167"/>
      <c r="G51" s="155">
        <f t="shared" si="1"/>
        <v>0</v>
      </c>
    </row>
    <row r="52" spans="2:7" x14ac:dyDescent="0.15">
      <c r="B52" s="87">
        <v>475075</v>
      </c>
      <c r="C52" s="88" t="s">
        <v>287</v>
      </c>
      <c r="D52" s="42">
        <f>VLOOKUP($B52,'[3]DNET &amp; USER'!$A$1:$E$16217,4,FALSE)</f>
        <v>95.09</v>
      </c>
      <c r="F52" s="167"/>
      <c r="G52" s="155">
        <f t="shared" si="1"/>
        <v>0</v>
      </c>
    </row>
    <row r="53" spans="2:7" x14ac:dyDescent="0.15">
      <c r="B53" s="87">
        <v>475077</v>
      </c>
      <c r="C53" s="88" t="s">
        <v>288</v>
      </c>
      <c r="D53" s="42">
        <f>VLOOKUP($B53,'[3]DNET &amp; USER'!$A$1:$E$16217,4,FALSE)</f>
        <v>2413.1</v>
      </c>
      <c r="F53" s="167"/>
      <c r="G53" s="155">
        <f t="shared" si="1"/>
        <v>0</v>
      </c>
    </row>
    <row r="54" spans="2:7" x14ac:dyDescent="0.15">
      <c r="B54" s="87">
        <v>475031</v>
      </c>
      <c r="C54" s="88" t="s">
        <v>289</v>
      </c>
      <c r="D54" s="42">
        <f>VLOOKUP($B54,'[3]DNET &amp; USER'!$A$1:$E$16217,4,FALSE)</f>
        <v>179.84</v>
      </c>
      <c r="F54" s="167"/>
      <c r="G54" s="155">
        <f t="shared" si="1"/>
        <v>0</v>
      </c>
    </row>
    <row r="55" spans="2:7" x14ac:dyDescent="0.15">
      <c r="B55" s="87" t="s">
        <v>290</v>
      </c>
      <c r="C55" s="88" t="s">
        <v>291</v>
      </c>
      <c r="D55" s="42">
        <f>VLOOKUP($B55,'[3]DNET &amp; USER'!$A$1:$E$16217,4,FALSE)</f>
        <v>2260.29</v>
      </c>
      <c r="F55" s="167"/>
      <c r="G55" s="155">
        <f t="shared" si="1"/>
        <v>0</v>
      </c>
    </row>
    <row r="56" spans="2:7" x14ac:dyDescent="0.15">
      <c r="B56" s="87">
        <v>475007</v>
      </c>
      <c r="C56" s="88" t="s">
        <v>292</v>
      </c>
      <c r="D56" s="42">
        <f>VLOOKUP($B56,'[3]DNET &amp; USER'!$A$1:$E$16217,4,FALSE)</f>
        <v>4423.6499999999996</v>
      </c>
      <c r="F56" s="167"/>
      <c r="G56" s="155">
        <f t="shared" si="1"/>
        <v>0</v>
      </c>
    </row>
    <row r="57" spans="2:7" x14ac:dyDescent="0.15">
      <c r="B57" s="87">
        <v>475032</v>
      </c>
      <c r="C57" s="88" t="s">
        <v>293</v>
      </c>
      <c r="D57" s="42">
        <f>VLOOKUP($B57,'[3]DNET &amp; USER'!$A$1:$E$16217,4,FALSE)</f>
        <v>316.2</v>
      </c>
      <c r="F57" s="167"/>
      <c r="G57" s="155">
        <f t="shared" si="1"/>
        <v>0</v>
      </c>
    </row>
    <row r="58" spans="2:7" x14ac:dyDescent="0.15">
      <c r="B58" s="87">
        <v>494357</v>
      </c>
      <c r="C58" s="88" t="s">
        <v>292</v>
      </c>
      <c r="D58" s="42">
        <f>VLOOKUP($B58,'[3]DNET &amp; USER'!$A$1:$E$16217,4,FALSE)</f>
        <v>2996.17</v>
      </c>
      <c r="F58" s="167"/>
      <c r="G58" s="155">
        <f t="shared" si="1"/>
        <v>0</v>
      </c>
    </row>
    <row r="59" spans="2:7" x14ac:dyDescent="0.15">
      <c r="B59" s="87">
        <v>475068</v>
      </c>
      <c r="C59" s="88" t="s">
        <v>294</v>
      </c>
      <c r="D59" s="42">
        <f>VLOOKUP($B59,'[3]DNET &amp; USER'!$A$1:$E$16217,4,FALSE)</f>
        <v>3224</v>
      </c>
      <c r="F59" s="167"/>
      <c r="G59" s="155">
        <f t="shared" si="1"/>
        <v>0</v>
      </c>
    </row>
    <row r="60" spans="2:7" x14ac:dyDescent="0.15">
      <c r="B60" s="87">
        <v>475069</v>
      </c>
      <c r="C60" s="88" t="s">
        <v>294</v>
      </c>
      <c r="D60" s="42">
        <f>VLOOKUP($B60,'[3]DNET &amp; USER'!$A$1:$E$16217,4,FALSE)</f>
        <v>4735</v>
      </c>
      <c r="F60" s="167"/>
      <c r="G60" s="155">
        <f t="shared" si="1"/>
        <v>0</v>
      </c>
    </row>
    <row r="61" spans="2:7" x14ac:dyDescent="0.15">
      <c r="B61" s="87">
        <v>494346</v>
      </c>
      <c r="C61" s="88" t="s">
        <v>295</v>
      </c>
      <c r="D61" s="42">
        <f>VLOOKUP($B61,'[3]DNET &amp; USER'!$A$1:$E$16217,4,FALSE)</f>
        <v>22.41</v>
      </c>
      <c r="F61" s="167"/>
      <c r="G61" s="155">
        <f t="shared" si="1"/>
        <v>0</v>
      </c>
    </row>
    <row r="62" spans="2:7" x14ac:dyDescent="0.15">
      <c r="B62" s="87">
        <v>494345</v>
      </c>
      <c r="C62" s="88" t="s">
        <v>296</v>
      </c>
      <c r="D62" s="42">
        <f>VLOOKUP($B62,'[3]DNET &amp; USER'!$A$1:$E$16217,4,FALSE)</f>
        <v>49.3</v>
      </c>
      <c r="F62" s="167"/>
      <c r="G62" s="155">
        <f t="shared" si="1"/>
        <v>0</v>
      </c>
    </row>
    <row r="63" spans="2:7" x14ac:dyDescent="0.15">
      <c r="B63" s="87">
        <v>494360</v>
      </c>
      <c r="C63" s="88" t="s">
        <v>297</v>
      </c>
      <c r="D63" s="42">
        <f>VLOOKUP($B63,'[3]DNET &amp; USER'!$A$1:$E$16217,4,FALSE)</f>
        <v>5473.5</v>
      </c>
      <c r="F63" s="167"/>
      <c r="G63" s="155">
        <f t="shared" si="1"/>
        <v>0</v>
      </c>
    </row>
    <row r="64" spans="2:7" x14ac:dyDescent="0.15">
      <c r="B64" s="87">
        <v>475015</v>
      </c>
      <c r="C64" s="88" t="s">
        <v>298</v>
      </c>
      <c r="D64" s="42">
        <f>VLOOKUP($B64,'[3]DNET &amp; USER'!$A$1:$E$16217,4,FALSE)</f>
        <v>252.35</v>
      </c>
      <c r="F64" s="167"/>
      <c r="G64" s="155">
        <f t="shared" si="1"/>
        <v>0</v>
      </c>
    </row>
    <row r="65" spans="2:7" x14ac:dyDescent="0.15">
      <c r="B65" s="87">
        <v>475076</v>
      </c>
      <c r="C65" s="88" t="s">
        <v>299</v>
      </c>
      <c r="D65" s="42">
        <f>VLOOKUP($B65,'[3]DNET &amp; USER'!$A$1:$E$16217,4,FALSE)</f>
        <v>19397.490000000002</v>
      </c>
      <c r="F65" s="167"/>
      <c r="G65" s="155">
        <f t="shared" si="1"/>
        <v>0</v>
      </c>
    </row>
    <row r="66" spans="2:7" x14ac:dyDescent="0.15">
      <c r="B66" s="87">
        <v>475023</v>
      </c>
      <c r="C66" s="88" t="s">
        <v>300</v>
      </c>
      <c r="D66" s="42">
        <f>VLOOKUP($B66,'[3]DNET &amp; USER'!$A$1:$E$16217,4,FALSE)</f>
        <v>2525.39</v>
      </c>
      <c r="F66" s="167"/>
      <c r="G66" s="155">
        <f t="shared" si="1"/>
        <v>0</v>
      </c>
    </row>
    <row r="67" spans="2:7" x14ac:dyDescent="0.15">
      <c r="B67" s="87">
        <v>475022</v>
      </c>
      <c r="C67" s="88" t="s">
        <v>301</v>
      </c>
      <c r="D67" s="42">
        <f>VLOOKUP($B67,'[3]DNET &amp; USER'!$A$1:$E$16217,4,FALSE)</f>
        <v>865.82</v>
      </c>
      <c r="F67" s="167"/>
      <c r="G67" s="155">
        <f t="shared" ref="G67:G90" si="2">F67*D67</f>
        <v>0</v>
      </c>
    </row>
    <row r="68" spans="2:7" x14ac:dyDescent="0.15">
      <c r="B68" s="87">
        <v>475072</v>
      </c>
      <c r="C68" s="88" t="s">
        <v>302</v>
      </c>
      <c r="D68" s="42">
        <f>VLOOKUP($B68,'[3]DNET &amp; USER'!$A$1:$E$16217,4,FALSE)</f>
        <v>3420.53</v>
      </c>
      <c r="F68" s="167"/>
      <c r="G68" s="155">
        <f t="shared" si="2"/>
        <v>0</v>
      </c>
    </row>
    <row r="69" spans="2:7" x14ac:dyDescent="0.15">
      <c r="B69" s="87">
        <v>475038</v>
      </c>
      <c r="C69" s="88" t="s">
        <v>303</v>
      </c>
      <c r="D69" s="42">
        <f>VLOOKUP($B69,'[3]DNET &amp; USER'!$A$1:$E$16217,4,FALSE)</f>
        <v>354.22</v>
      </c>
      <c r="F69" s="167"/>
      <c r="G69" s="155">
        <f t="shared" si="2"/>
        <v>0</v>
      </c>
    </row>
    <row r="70" spans="2:7" x14ac:dyDescent="0.15">
      <c r="B70" s="87">
        <v>475039</v>
      </c>
      <c r="C70" s="88" t="s">
        <v>304</v>
      </c>
      <c r="D70" s="42">
        <f>VLOOKUP($B70,'[3]DNET &amp; USER'!$A$1:$E$16217,4,FALSE)</f>
        <v>78.040000000000006</v>
      </c>
      <c r="F70" s="167"/>
      <c r="G70" s="155">
        <f t="shared" si="2"/>
        <v>0</v>
      </c>
    </row>
    <row r="71" spans="2:7" x14ac:dyDescent="0.15">
      <c r="B71" s="87">
        <v>475064</v>
      </c>
      <c r="C71" s="88" t="s">
        <v>305</v>
      </c>
      <c r="D71" s="42">
        <f>VLOOKUP($B71,'[3]DNET &amp; USER'!$A$1:$E$16217,4,FALSE)</f>
        <v>638.19000000000005</v>
      </c>
      <c r="F71" s="167"/>
      <c r="G71" s="155">
        <f t="shared" si="2"/>
        <v>0</v>
      </c>
    </row>
    <row r="72" spans="2:7" x14ac:dyDescent="0.15">
      <c r="B72" s="87">
        <v>494215</v>
      </c>
      <c r="C72" s="88" t="s">
        <v>306</v>
      </c>
      <c r="D72" s="42">
        <f>VLOOKUP($B72,'[3]DNET &amp; USER'!$A$1:$E$16217,4,FALSE)</f>
        <v>282.02999999999997</v>
      </c>
      <c r="F72" s="167"/>
      <c r="G72" s="155">
        <f t="shared" si="2"/>
        <v>0</v>
      </c>
    </row>
    <row r="73" spans="2:7" x14ac:dyDescent="0.15">
      <c r="B73" s="87">
        <v>494227</v>
      </c>
      <c r="C73" s="88" t="s">
        <v>307</v>
      </c>
      <c r="D73" s="42">
        <f>VLOOKUP($B73,'[3]DNET &amp; USER'!$A$1:$E$16217,4,FALSE)</f>
        <v>20160.61</v>
      </c>
      <c r="F73" s="167"/>
      <c r="G73" s="155">
        <f t="shared" si="2"/>
        <v>0</v>
      </c>
    </row>
    <row r="74" spans="2:7" x14ac:dyDescent="0.15">
      <c r="B74" s="87">
        <v>475071</v>
      </c>
      <c r="C74" s="88" t="s">
        <v>308</v>
      </c>
      <c r="D74" s="42">
        <f>VLOOKUP($B74,'[3]DNET &amp; USER'!$A$1:$E$16217,4,FALSE)</f>
        <v>7026.26</v>
      </c>
      <c r="F74" s="167"/>
      <c r="G74" s="155">
        <f t="shared" si="2"/>
        <v>0</v>
      </c>
    </row>
    <row r="75" spans="2:7" x14ac:dyDescent="0.15">
      <c r="B75" s="87">
        <v>494258</v>
      </c>
      <c r="C75" s="88" t="s">
        <v>309</v>
      </c>
      <c r="D75" s="42">
        <f>VLOOKUP($B75,'[3]DNET &amp; USER'!$A$1:$E$16217,4,FALSE)</f>
        <v>161.16999999999999</v>
      </c>
      <c r="F75" s="167"/>
      <c r="G75" s="155">
        <f t="shared" si="2"/>
        <v>0</v>
      </c>
    </row>
    <row r="76" spans="2:7" x14ac:dyDescent="0.15">
      <c r="B76" s="87">
        <v>495564</v>
      </c>
      <c r="C76" s="88" t="s">
        <v>310</v>
      </c>
      <c r="D76" s="42">
        <f>VLOOKUP($B76,'[3]DNET &amp; USER'!$A$1:$E$16217,4,FALSE)</f>
        <v>800.97</v>
      </c>
      <c r="F76" s="167"/>
      <c r="G76" s="155">
        <f t="shared" si="2"/>
        <v>0</v>
      </c>
    </row>
    <row r="77" spans="2:7" x14ac:dyDescent="0.15">
      <c r="B77" s="87">
        <v>494272</v>
      </c>
      <c r="C77" s="88" t="s">
        <v>311</v>
      </c>
      <c r="D77" s="42">
        <f>VLOOKUP($B77,'[3]DNET &amp; USER'!$A$1:$E$16217,4,FALSE)</f>
        <v>1894.44</v>
      </c>
      <c r="F77" s="167"/>
      <c r="G77" s="155">
        <f t="shared" si="2"/>
        <v>0</v>
      </c>
    </row>
    <row r="78" spans="2:7" x14ac:dyDescent="0.15">
      <c r="B78" s="87">
        <v>494273</v>
      </c>
      <c r="C78" s="88" t="s">
        <v>311</v>
      </c>
      <c r="D78" s="42">
        <f>VLOOKUP($B78,'[3]DNET &amp; USER'!$A$1:$E$16217,4,FALSE)</f>
        <v>721.01</v>
      </c>
      <c r="F78" s="167"/>
      <c r="G78" s="155">
        <f t="shared" si="2"/>
        <v>0</v>
      </c>
    </row>
    <row r="79" spans="2:7" x14ac:dyDescent="0.15">
      <c r="B79" s="87">
        <v>475019</v>
      </c>
      <c r="C79" s="88" t="s">
        <v>312</v>
      </c>
      <c r="D79" s="42">
        <f>VLOOKUP($B79,'[3]DNET &amp; USER'!$A$1:$E$16217,4,FALSE)</f>
        <v>3468.76</v>
      </c>
      <c r="F79" s="167"/>
      <c r="G79" s="155">
        <f t="shared" si="2"/>
        <v>0</v>
      </c>
    </row>
    <row r="80" spans="2:7" x14ac:dyDescent="0.15">
      <c r="B80" s="87">
        <v>494276</v>
      </c>
      <c r="C80" s="88" t="s">
        <v>313</v>
      </c>
      <c r="D80" s="42">
        <f>VLOOKUP($B80,'[3]DNET &amp; USER'!$A$1:$E$16217,4,FALSE)</f>
        <v>668.01</v>
      </c>
      <c r="F80" s="167"/>
      <c r="G80" s="155">
        <f t="shared" si="2"/>
        <v>0</v>
      </c>
    </row>
    <row r="81" spans="2:7" x14ac:dyDescent="0.15">
      <c r="B81" s="87">
        <v>475070</v>
      </c>
      <c r="C81" s="88" t="s">
        <v>314</v>
      </c>
      <c r="D81" s="42">
        <f>VLOOKUP($B81,'[3]DNET &amp; USER'!$A$1:$E$16217,4,FALSE)</f>
        <v>9064.74</v>
      </c>
      <c r="F81" s="167"/>
      <c r="G81" s="155">
        <f t="shared" si="2"/>
        <v>0</v>
      </c>
    </row>
    <row r="82" spans="2:7" x14ac:dyDescent="0.15">
      <c r="B82" s="87">
        <v>494277</v>
      </c>
      <c r="C82" s="88" t="s">
        <v>315</v>
      </c>
      <c r="D82" s="42">
        <f>VLOOKUP($B82,'[3]DNET &amp; USER'!$A$1:$E$16217,4,FALSE)</f>
        <v>12837.4</v>
      </c>
      <c r="F82" s="167"/>
      <c r="G82" s="155">
        <f t="shared" si="2"/>
        <v>0</v>
      </c>
    </row>
    <row r="83" spans="2:7" x14ac:dyDescent="0.15">
      <c r="B83" s="87">
        <v>494278</v>
      </c>
      <c r="C83" s="88" t="s">
        <v>316</v>
      </c>
      <c r="D83" s="42">
        <f>VLOOKUP($B83,'[3]DNET &amp; USER'!$A$1:$E$16217,4,FALSE)</f>
        <v>1596.86</v>
      </c>
      <c r="F83" s="167"/>
      <c r="G83" s="155">
        <f t="shared" si="2"/>
        <v>0</v>
      </c>
    </row>
    <row r="84" spans="2:7" x14ac:dyDescent="0.15">
      <c r="B84" s="87">
        <v>494288</v>
      </c>
      <c r="C84" s="88" t="s">
        <v>317</v>
      </c>
      <c r="D84" s="42">
        <f>VLOOKUP($B84,'[3]DNET &amp; USER'!$A$1:$E$16217,4,FALSE)</f>
        <v>217.14</v>
      </c>
      <c r="F84" s="167"/>
      <c r="G84" s="155">
        <f t="shared" si="2"/>
        <v>0</v>
      </c>
    </row>
    <row r="85" spans="2:7" x14ac:dyDescent="0.15">
      <c r="B85" s="87">
        <v>489698</v>
      </c>
      <c r="C85" s="88" t="s">
        <v>249</v>
      </c>
      <c r="D85" s="42">
        <f>VLOOKUP($B85,'[3]DNET &amp; USER'!$A$1:$E$16217,4,FALSE)</f>
        <v>11682.21</v>
      </c>
      <c r="F85" s="167"/>
      <c r="G85" s="155">
        <f t="shared" si="2"/>
        <v>0</v>
      </c>
    </row>
    <row r="86" spans="2:7" x14ac:dyDescent="0.15">
      <c r="B86" s="87">
        <v>494292</v>
      </c>
      <c r="C86" s="88" t="s">
        <v>249</v>
      </c>
      <c r="D86" s="42">
        <f>VLOOKUP($B86,'[3]DNET &amp; USER'!$A$1:$E$16217,4,FALSE)</f>
        <v>1554.52</v>
      </c>
      <c r="F86" s="167"/>
      <c r="G86" s="155">
        <f t="shared" si="2"/>
        <v>0</v>
      </c>
    </row>
    <row r="87" spans="2:7" x14ac:dyDescent="0.15">
      <c r="B87" s="87">
        <v>475078</v>
      </c>
      <c r="C87" s="88" t="s">
        <v>318</v>
      </c>
      <c r="D87" s="42">
        <f>VLOOKUP($B87,'[3]DNET &amp; USER'!$A$1:$E$16217,4,FALSE)</f>
        <v>538.04</v>
      </c>
      <c r="F87" s="167"/>
      <c r="G87" s="155">
        <f t="shared" si="2"/>
        <v>0</v>
      </c>
    </row>
    <row r="88" spans="2:7" x14ac:dyDescent="0.15">
      <c r="B88" s="87">
        <v>495229</v>
      </c>
      <c r="C88" s="88" t="s">
        <v>319</v>
      </c>
      <c r="D88" s="42">
        <f>VLOOKUP($B88,'[3]DNET &amp; USER'!$A$1:$E$16217,4,FALSE)</f>
        <v>5189.6099999999997</v>
      </c>
      <c r="F88" s="167"/>
      <c r="G88" s="155">
        <f t="shared" si="2"/>
        <v>0</v>
      </c>
    </row>
    <row r="89" spans="2:7" x14ac:dyDescent="0.15">
      <c r="B89" s="87">
        <v>494385</v>
      </c>
      <c r="C89" s="88" t="s">
        <v>320</v>
      </c>
      <c r="D89" s="42">
        <f>VLOOKUP($B89,'[3]DNET &amp; USER'!$A$1:$E$16217,4,FALSE)</f>
        <v>103.26</v>
      </c>
      <c r="F89" s="167"/>
      <c r="G89" s="155">
        <f t="shared" si="2"/>
        <v>0</v>
      </c>
    </row>
    <row r="90" spans="2:7" ht="15" thickBot="1" x14ac:dyDescent="0.2">
      <c r="B90" s="87">
        <v>494498</v>
      </c>
      <c r="C90" s="88" t="s">
        <v>321</v>
      </c>
      <c r="D90" s="42">
        <f>VLOOKUP($B90,'[3]DNET &amp; USER'!$A$1:$E$16217,4,FALSE)</f>
        <v>201.33</v>
      </c>
      <c r="F90" s="167"/>
      <c r="G90" s="156">
        <f t="shared" si="2"/>
        <v>0</v>
      </c>
    </row>
    <row r="91" spans="2:7" ht="21.75" customHeight="1" x14ac:dyDescent="0.15">
      <c r="F91" s="107"/>
      <c r="G91" s="154">
        <f>SUM(G3:G90)</f>
        <v>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showGridLines="0" topLeftCell="A79" zoomScale="70" zoomScaleNormal="70" workbookViewId="0">
      <selection activeCell="G102" sqref="G102"/>
    </sheetView>
  </sheetViews>
  <sheetFormatPr baseColWidth="10" defaultColWidth="8.83203125" defaultRowHeight="14" x14ac:dyDescent="0.15"/>
  <cols>
    <col min="1" max="1" width="4.5" style="1" customWidth="1"/>
    <col min="2" max="2" width="27" style="1" customWidth="1"/>
    <col min="3" max="3" width="12.1640625" style="1" customWidth="1"/>
    <col min="4" max="4" width="24.5" style="1" customWidth="1"/>
    <col min="5" max="5" width="15" style="1" customWidth="1"/>
    <col min="6" max="6" width="20.6640625" style="1" customWidth="1"/>
    <col min="7" max="7" width="46.5" style="1" customWidth="1"/>
    <col min="8" max="8" width="16.6640625" style="1" customWidth="1"/>
    <col min="9" max="9" width="18.5" style="1" customWidth="1"/>
    <col min="10" max="10" width="19.5" style="1" customWidth="1"/>
    <col min="11" max="11" width="14" style="1" customWidth="1"/>
    <col min="12" max="12" width="15.33203125" style="1" customWidth="1"/>
    <col min="13" max="13" width="22.5" style="1" bestFit="1" customWidth="1"/>
    <col min="14" max="14" width="14.5" style="1" customWidth="1"/>
    <col min="15" max="15" width="15.83203125" style="1" customWidth="1"/>
    <col min="16" max="16" width="16.83203125" style="1" customWidth="1"/>
    <col min="17" max="17" width="17.1640625" style="1" customWidth="1"/>
    <col min="18" max="18" width="14.5" style="1" customWidth="1"/>
    <col min="19" max="19" width="15" style="1" customWidth="1"/>
    <col min="20" max="20" width="20.5" style="1" customWidth="1"/>
    <col min="21" max="21" width="13.6640625" style="1" bestFit="1" customWidth="1"/>
    <col min="22" max="22" width="17.6640625" style="1" customWidth="1"/>
    <col min="23" max="23" width="21.83203125" style="1" customWidth="1"/>
    <col min="24" max="24" width="19" style="1" customWidth="1"/>
    <col min="25" max="25" width="16.33203125" style="1" customWidth="1"/>
    <col min="26" max="26" width="12.1640625" style="1" customWidth="1"/>
    <col min="27" max="27" width="14.6640625" style="1" customWidth="1"/>
    <col min="28" max="28" width="15.33203125" style="1" customWidth="1"/>
    <col min="29" max="29" width="15.83203125" style="1" customWidth="1"/>
    <col min="30" max="30" width="13.5" style="1" customWidth="1"/>
    <col min="31" max="31" width="11.83203125" style="1" bestFit="1" customWidth="1"/>
    <col min="32" max="32" width="14.83203125" style="1" customWidth="1"/>
    <col min="33" max="33" width="13.1640625" style="1" bestFit="1" customWidth="1"/>
    <col min="34" max="34" width="12.6640625" style="1" customWidth="1"/>
    <col min="35" max="16384" width="8.83203125" style="1"/>
  </cols>
  <sheetData>
    <row r="1" spans="2:19" ht="20.25" customHeight="1" x14ac:dyDescent="0.2">
      <c r="B1" s="222" t="s">
        <v>343</v>
      </c>
      <c r="C1" s="222"/>
      <c r="D1" s="222"/>
      <c r="E1" s="222"/>
      <c r="F1" s="222"/>
      <c r="G1" s="222"/>
      <c r="H1" s="222"/>
      <c r="I1" s="222"/>
      <c r="J1" s="222"/>
      <c r="P1" s="2"/>
    </row>
    <row r="2" spans="2:19" ht="20.25" customHeight="1" x14ac:dyDescent="0.2">
      <c r="B2" s="186" t="s">
        <v>344</v>
      </c>
      <c r="C2" s="43"/>
      <c r="D2" s="43"/>
      <c r="E2" s="43"/>
      <c r="F2" s="43"/>
      <c r="G2" s="43"/>
      <c r="P2" s="2"/>
      <c r="S2" s="41" t="e">
        <f>"* Channel Partner's CM is calculated based on the condition that Channel Partner receives  "&amp;TEXT(#REF!,"0.00%")&amp;" discounts over DNETprice"</f>
        <v>#REF!</v>
      </c>
    </row>
    <row r="3" spans="2:19" ht="20.25" customHeight="1" x14ac:dyDescent="0.2">
      <c r="B3" s="1" t="s">
        <v>37</v>
      </c>
      <c r="C3" s="43"/>
      <c r="D3" s="43"/>
      <c r="E3" s="43"/>
      <c r="F3" s="43"/>
      <c r="G3" s="43"/>
      <c r="N3" s="41"/>
    </row>
    <row r="4" spans="2:19" ht="32.25" customHeight="1" thickBot="1" x14ac:dyDescent="0.25">
      <c r="C4" s="43"/>
      <c r="D4" s="43"/>
      <c r="E4" s="43"/>
      <c r="F4" s="43"/>
      <c r="G4" s="8"/>
      <c r="H4" s="8"/>
      <c r="I4" s="8"/>
      <c r="J4" s="8"/>
      <c r="L4" s="182"/>
      <c r="N4" s="92"/>
      <c r="O4" s="92"/>
      <c r="P4" s="92"/>
      <c r="Q4" s="92"/>
      <c r="R4" s="92"/>
      <c r="S4" s="92"/>
    </row>
    <row r="5" spans="2:19" ht="20.25" customHeight="1" x14ac:dyDescent="0.2">
      <c r="B5" s="204" t="s">
        <v>40</v>
      </c>
      <c r="C5" s="205">
        <f>'MSA Data entry and summary'!B4</f>
        <v>1</v>
      </c>
      <c r="D5" s="43"/>
      <c r="E5" s="43"/>
      <c r="F5" s="43"/>
      <c r="G5" s="194"/>
      <c r="H5" s="9"/>
      <c r="I5" s="9"/>
      <c r="J5" s="9"/>
      <c r="L5" s="181"/>
      <c r="N5" s="183"/>
      <c r="O5" s="17"/>
      <c r="P5" s="17"/>
      <c r="Q5" s="17"/>
      <c r="R5" s="17"/>
      <c r="S5" s="181"/>
    </row>
    <row r="6" spans="2:19" ht="20.25" customHeight="1" thickBot="1" x14ac:dyDescent="0.25">
      <c r="B6" s="206" t="s">
        <v>39</v>
      </c>
      <c r="C6" s="207">
        <f>'MSA Data entry and summary'!B6</f>
        <v>0</v>
      </c>
      <c r="D6" s="43"/>
      <c r="E6" s="43"/>
      <c r="F6" s="43"/>
      <c r="G6" s="43"/>
      <c r="H6" s="5"/>
      <c r="I6" s="10"/>
      <c r="J6" s="181"/>
      <c r="L6" s="19"/>
      <c r="N6" s="16"/>
      <c r="O6" s="18"/>
      <c r="P6" s="18"/>
      <c r="Q6" s="18"/>
      <c r="R6" s="18"/>
      <c r="S6" s="19"/>
    </row>
    <row r="7" spans="2:19" ht="16.25" customHeight="1" thickBot="1" x14ac:dyDescent="0.25">
      <c r="C7" s="43"/>
      <c r="D7" s="121"/>
      <c r="E7" s="122"/>
      <c r="F7" s="122"/>
      <c r="G7" s="122"/>
      <c r="H7" s="43"/>
      <c r="I7" s="43"/>
      <c r="J7" s="43"/>
      <c r="K7" s="43"/>
      <c r="L7" s="19"/>
      <c r="N7" s="16"/>
      <c r="O7" s="18"/>
      <c r="P7" s="18"/>
      <c r="Q7" s="18"/>
      <c r="R7" s="18"/>
      <c r="S7" s="19"/>
    </row>
    <row r="8" spans="2:19" ht="27.75" customHeight="1" x14ac:dyDescent="0.2">
      <c r="D8" s="43"/>
      <c r="E8" s="32"/>
      <c r="F8" s="43"/>
      <c r="G8" s="12" t="s">
        <v>41</v>
      </c>
      <c r="H8" s="13" t="s">
        <v>38</v>
      </c>
      <c r="I8" s="8"/>
      <c r="J8" s="8"/>
      <c r="K8" s="43"/>
      <c r="L8" s="19"/>
      <c r="N8" s="16"/>
      <c r="O8" s="18"/>
      <c r="P8" s="18"/>
      <c r="Q8" s="18"/>
      <c r="R8" s="18"/>
      <c r="S8" s="19"/>
    </row>
    <row r="9" spans="2:19" s="209" customFormat="1" ht="22.5" customHeight="1" thickBot="1" x14ac:dyDescent="0.25">
      <c r="D9" s="210"/>
      <c r="E9" s="211"/>
      <c r="F9" s="210"/>
      <c r="G9" s="212">
        <f>SUM(P20:P135)</f>
        <v>1059754.0077714287</v>
      </c>
      <c r="H9" s="213">
        <f>G9/C5</f>
        <v>1059754.0077714287</v>
      </c>
      <c r="I9" s="191"/>
      <c r="J9" s="214"/>
      <c r="K9" s="210"/>
      <c r="L9" s="215"/>
      <c r="N9" s="216"/>
      <c r="O9" s="217"/>
      <c r="P9" s="217"/>
      <c r="Q9" s="217"/>
      <c r="R9" s="217"/>
      <c r="S9" s="215"/>
    </row>
    <row r="10" spans="2:19" ht="19.5" customHeight="1" thickBot="1" x14ac:dyDescent="0.25">
      <c r="B10" s="43"/>
      <c r="C10" s="3"/>
      <c r="D10" s="43"/>
      <c r="E10" s="43"/>
      <c r="F10" s="43"/>
      <c r="G10" s="5"/>
      <c r="H10" s="5"/>
      <c r="I10" s="10"/>
      <c r="J10" s="8"/>
      <c r="L10" s="19"/>
      <c r="N10" s="16"/>
      <c r="O10" s="18"/>
      <c r="P10" s="18"/>
      <c r="Q10" s="18"/>
      <c r="R10" s="18"/>
      <c r="S10" s="19"/>
    </row>
    <row r="11" spans="2:19" ht="53.25" customHeight="1" x14ac:dyDescent="0.2">
      <c r="B11" s="198" t="s">
        <v>42</v>
      </c>
      <c r="C11" s="199" t="s">
        <v>43</v>
      </c>
      <c r="D11" s="135" t="s">
        <v>44</v>
      </c>
      <c r="E11" s="136" t="s">
        <v>45</v>
      </c>
      <c r="F11" s="43"/>
      <c r="G11" s="5"/>
      <c r="H11" s="5"/>
      <c r="I11" s="10"/>
      <c r="J11" s="11"/>
      <c r="L11" s="19"/>
      <c r="N11" s="16"/>
      <c r="O11" s="18"/>
      <c r="P11" s="18"/>
      <c r="Q11" s="18"/>
      <c r="R11" s="18"/>
      <c r="S11" s="19"/>
    </row>
    <row r="12" spans="2:19" ht="17.25" customHeight="1" x14ac:dyDescent="0.2">
      <c r="B12" s="200" t="s">
        <v>46</v>
      </c>
      <c r="C12" s="4">
        <v>4000</v>
      </c>
      <c r="D12" s="4">
        <f>INT($C$17/C12)</f>
        <v>18</v>
      </c>
      <c r="E12" s="201">
        <f t="shared" ref="E12:E17" si="0">D12*$C$5</f>
        <v>18</v>
      </c>
      <c r="F12" s="43"/>
      <c r="K12" s="8"/>
      <c r="L12" s="19"/>
    </row>
    <row r="13" spans="2:19" ht="16.25" customHeight="1" x14ac:dyDescent="0.2">
      <c r="B13" s="200" t="s">
        <v>47</v>
      </c>
      <c r="C13" s="4">
        <v>8000</v>
      </c>
      <c r="D13" s="4">
        <f>INT($C$17/C13)</f>
        <v>9</v>
      </c>
      <c r="E13" s="201">
        <f t="shared" si="0"/>
        <v>9</v>
      </c>
      <c r="F13" s="43"/>
      <c r="K13" s="9"/>
      <c r="L13" s="16"/>
      <c r="M13" s="14"/>
      <c r="N13" s="15"/>
      <c r="O13" s="18"/>
      <c r="P13" s="18"/>
      <c r="Q13" s="19"/>
    </row>
    <row r="14" spans="2:19" ht="16.25" customHeight="1" x14ac:dyDescent="0.2">
      <c r="B14" s="202" t="s">
        <v>48</v>
      </c>
      <c r="C14" s="4">
        <v>16000</v>
      </c>
      <c r="D14" s="4">
        <f>INT($C$17/C14)</f>
        <v>4</v>
      </c>
      <c r="E14" s="201">
        <f t="shared" si="0"/>
        <v>4</v>
      </c>
      <c r="F14" s="43"/>
      <c r="K14" s="10"/>
      <c r="L14" s="10"/>
      <c r="M14" s="10"/>
      <c r="N14" s="10"/>
    </row>
    <row r="15" spans="2:19" ht="16.25" customHeight="1" x14ac:dyDescent="0.2">
      <c r="B15" s="38" t="s">
        <v>49</v>
      </c>
      <c r="C15" s="6">
        <v>24000</v>
      </c>
      <c r="D15" s="4">
        <f>INT($C$17/C15)</f>
        <v>3</v>
      </c>
      <c r="E15" s="201">
        <f t="shared" si="0"/>
        <v>3</v>
      </c>
      <c r="F15" s="43"/>
      <c r="K15" s="10"/>
      <c r="L15" s="10"/>
      <c r="M15" s="10"/>
      <c r="N15" s="8"/>
      <c r="R15" s="7"/>
    </row>
    <row r="16" spans="2:19" ht="16.25" customHeight="1" x14ac:dyDescent="0.2">
      <c r="B16" s="46" t="s">
        <v>50</v>
      </c>
      <c r="C16" s="4">
        <v>36000</v>
      </c>
      <c r="D16" s="4">
        <f>INT($C$17/C16)</f>
        <v>2</v>
      </c>
      <c r="E16" s="201">
        <f t="shared" si="0"/>
        <v>2</v>
      </c>
      <c r="F16" s="43"/>
      <c r="K16" s="10"/>
      <c r="L16" s="10"/>
      <c r="M16" s="10"/>
      <c r="N16" s="11"/>
    </row>
    <row r="17" spans="2:16" ht="16.25" customHeight="1" x14ac:dyDescent="0.2">
      <c r="B17" s="38" t="s">
        <v>51</v>
      </c>
      <c r="C17" s="4">
        <v>72000</v>
      </c>
      <c r="D17" s="4">
        <f t="shared" ref="D17" si="1">INT($C$17/C17)</f>
        <v>1</v>
      </c>
      <c r="E17" s="201">
        <f t="shared" si="0"/>
        <v>1</v>
      </c>
      <c r="F17" s="43"/>
      <c r="G17" s="43"/>
      <c r="H17" s="43"/>
      <c r="I17" s="43"/>
      <c r="J17" s="43"/>
      <c r="K17" s="43"/>
    </row>
    <row r="18" spans="2:16" ht="33" customHeight="1" thickBot="1" x14ac:dyDescent="0.25">
      <c r="B18" s="131" t="s">
        <v>52</v>
      </c>
      <c r="C18" s="151" t="s">
        <v>53</v>
      </c>
      <c r="D18" s="152">
        <v>1</v>
      </c>
      <c r="E18" s="203">
        <v>1</v>
      </c>
      <c r="F18" s="43"/>
      <c r="G18" s="43"/>
      <c r="H18" s="43"/>
      <c r="I18" s="43"/>
      <c r="J18" s="43"/>
      <c r="K18" s="43"/>
    </row>
    <row r="19" spans="2:16" ht="62.25" customHeight="1" x14ac:dyDescent="0.15">
      <c r="B19" s="195" t="s">
        <v>54</v>
      </c>
      <c r="C19" s="196" t="s">
        <v>55</v>
      </c>
      <c r="D19" s="197" t="s">
        <v>56</v>
      </c>
      <c r="E19" s="33" t="s">
        <v>57</v>
      </c>
      <c r="F19" s="33" t="s">
        <v>58</v>
      </c>
      <c r="G19" s="33" t="s">
        <v>59</v>
      </c>
      <c r="H19" s="33" t="s">
        <v>60</v>
      </c>
      <c r="I19" s="33" t="s">
        <v>61</v>
      </c>
      <c r="J19" s="33" t="s">
        <v>62</v>
      </c>
      <c r="K19" s="33" t="s">
        <v>63</v>
      </c>
      <c r="L19" s="33" t="s">
        <v>64</v>
      </c>
      <c r="M19" s="34" t="s">
        <v>65</v>
      </c>
      <c r="N19" s="34" t="s">
        <v>66</v>
      </c>
      <c r="O19" s="33" t="s">
        <v>67</v>
      </c>
      <c r="P19" s="35" t="s">
        <v>68</v>
      </c>
    </row>
    <row r="20" spans="2:16" x14ac:dyDescent="0.15">
      <c r="B20" s="36" t="s">
        <v>69</v>
      </c>
      <c r="C20" s="20">
        <f t="shared" ref="C20:C60" si="2">$C$5</f>
        <v>1</v>
      </c>
      <c r="D20" s="20" t="s">
        <v>46</v>
      </c>
      <c r="E20" s="20">
        <f>$C$12</f>
        <v>4000</v>
      </c>
      <c r="F20" s="20" t="s">
        <v>70</v>
      </c>
      <c r="G20" s="20" t="s">
        <v>71</v>
      </c>
      <c r="H20" s="20">
        <v>16</v>
      </c>
      <c r="I20" s="20">
        <f t="shared" ref="I20:I51" si="3">H20*C20</f>
        <v>16</v>
      </c>
      <c r="J20" s="76">
        <f>VLOOKUP(F20,'[3]DNET &amp; USER'!$A$1:$E$16217,4,FALSE)</f>
        <v>300</v>
      </c>
      <c r="K20" s="22">
        <v>25200</v>
      </c>
      <c r="L20" s="235">
        <f>SUM(K20:K29)</f>
        <v>43654.351999999999</v>
      </c>
      <c r="M20" s="21">
        <f t="shared" ref="M20:M51" si="4">J20*(1-$C$6)</f>
        <v>300</v>
      </c>
      <c r="N20" s="21">
        <f t="shared" ref="N20:N51" si="5">M20*I20</f>
        <v>4800</v>
      </c>
      <c r="O20" s="237">
        <f>SUM(N20:N29)</f>
        <v>8193.4043999999994</v>
      </c>
      <c r="P20" s="230">
        <f>O20*D12</f>
        <v>147481.27919999999</v>
      </c>
    </row>
    <row r="21" spans="2:16" x14ac:dyDescent="0.15">
      <c r="B21" s="36" t="s">
        <v>69</v>
      </c>
      <c r="C21" s="20">
        <f t="shared" si="2"/>
        <v>1</v>
      </c>
      <c r="D21" s="20" t="s">
        <v>46</v>
      </c>
      <c r="E21" s="20">
        <f t="shared" ref="E21:E29" si="6">$C$12</f>
        <v>4000</v>
      </c>
      <c r="F21" s="44">
        <v>296178</v>
      </c>
      <c r="G21" s="44" t="s">
        <v>72</v>
      </c>
      <c r="H21" s="44">
        <v>16</v>
      </c>
      <c r="I21" s="20">
        <f t="shared" si="3"/>
        <v>16</v>
      </c>
      <c r="J21" s="76">
        <f>VLOOKUP(F21,'[3]DNET &amp; USER'!$A$1:$E$16217,4,FALSE)</f>
        <v>1.54</v>
      </c>
      <c r="K21" s="22">
        <v>129.36000000000001</v>
      </c>
      <c r="L21" s="243"/>
      <c r="M21" s="21">
        <f t="shared" si="4"/>
        <v>1.54</v>
      </c>
      <c r="N21" s="21">
        <f t="shared" si="5"/>
        <v>24.64</v>
      </c>
      <c r="O21" s="238"/>
      <c r="P21" s="231"/>
    </row>
    <row r="22" spans="2:16" x14ac:dyDescent="0.15">
      <c r="B22" s="36" t="s">
        <v>69</v>
      </c>
      <c r="C22" s="20">
        <f t="shared" si="2"/>
        <v>1</v>
      </c>
      <c r="D22" s="20" t="s">
        <v>46</v>
      </c>
      <c r="E22" s="20">
        <f t="shared" si="6"/>
        <v>4000</v>
      </c>
      <c r="F22" s="44" t="s">
        <v>73</v>
      </c>
      <c r="G22" s="44" t="s">
        <v>74</v>
      </c>
      <c r="H22" s="44">
        <v>0.04</v>
      </c>
      <c r="I22" s="20">
        <f t="shared" si="3"/>
        <v>0.04</v>
      </c>
      <c r="J22" s="77">
        <f>VLOOKUP(F22,'[3]DNET &amp; USER'!$A$1:$E$16217,4,FALSE)</f>
        <v>293.61</v>
      </c>
      <c r="K22" s="22">
        <v>82.212000000000018</v>
      </c>
      <c r="L22" s="243"/>
      <c r="M22" s="21">
        <f t="shared" si="4"/>
        <v>293.61</v>
      </c>
      <c r="N22" s="21">
        <f t="shared" si="5"/>
        <v>11.744400000000001</v>
      </c>
      <c r="O22" s="238"/>
      <c r="P22" s="231"/>
    </row>
    <row r="23" spans="2:16" x14ac:dyDescent="0.15">
      <c r="B23" s="36" t="s">
        <v>69</v>
      </c>
      <c r="C23" s="20">
        <f t="shared" si="2"/>
        <v>1</v>
      </c>
      <c r="D23" s="20" t="s">
        <v>46</v>
      </c>
      <c r="E23" s="20">
        <f t="shared" si="6"/>
        <v>4000</v>
      </c>
      <c r="F23" s="44" t="s">
        <v>75</v>
      </c>
      <c r="G23" s="44" t="s">
        <v>76</v>
      </c>
      <c r="H23" s="44">
        <v>16</v>
      </c>
      <c r="I23" s="20">
        <f t="shared" si="3"/>
        <v>16</v>
      </c>
      <c r="J23" s="77">
        <f>VLOOKUP(F23,'[3]DNET &amp; USER'!$A$1:$E$16217,4,FALSE)</f>
        <v>157.13999999999999</v>
      </c>
      <c r="K23" s="22">
        <v>17400.000000000004</v>
      </c>
      <c r="L23" s="243"/>
      <c r="M23" s="21">
        <f t="shared" si="4"/>
        <v>157.13999999999999</v>
      </c>
      <c r="N23" s="21">
        <f t="shared" si="5"/>
        <v>2514.2399999999998</v>
      </c>
      <c r="O23" s="238"/>
      <c r="P23" s="231"/>
    </row>
    <row r="24" spans="2:16" x14ac:dyDescent="0.15">
      <c r="B24" s="36" t="s">
        <v>69</v>
      </c>
      <c r="C24" s="20">
        <f t="shared" si="2"/>
        <v>1</v>
      </c>
      <c r="D24" s="20" t="s">
        <v>46</v>
      </c>
      <c r="E24" s="20">
        <f t="shared" si="6"/>
        <v>4000</v>
      </c>
      <c r="F24" s="44" t="s">
        <v>77</v>
      </c>
      <c r="G24" s="44" t="s">
        <v>78</v>
      </c>
      <c r="H24" s="44">
        <v>4</v>
      </c>
      <c r="I24" s="20">
        <f t="shared" si="3"/>
        <v>4</v>
      </c>
      <c r="J24" s="77">
        <f>VLOOKUP(F24,'[3]DNET &amp; USER'!$A$1:$E$16217,4,FALSE)</f>
        <v>34.020000000000003</v>
      </c>
      <c r="K24" s="22">
        <f t="shared" ref="K24:K55" si="7">I24*J24</f>
        <v>136.08000000000001</v>
      </c>
      <c r="L24" s="243"/>
      <c r="M24" s="21">
        <f t="shared" si="4"/>
        <v>34.020000000000003</v>
      </c>
      <c r="N24" s="21">
        <f t="shared" si="5"/>
        <v>136.08000000000001</v>
      </c>
      <c r="O24" s="238"/>
      <c r="P24" s="231"/>
    </row>
    <row r="25" spans="2:16" x14ac:dyDescent="0.15">
      <c r="B25" s="36" t="s">
        <v>69</v>
      </c>
      <c r="C25" s="20">
        <f t="shared" si="2"/>
        <v>1</v>
      </c>
      <c r="D25" s="20" t="s">
        <v>46</v>
      </c>
      <c r="E25" s="20">
        <f t="shared" si="6"/>
        <v>4000</v>
      </c>
      <c r="F25" s="44">
        <v>296105</v>
      </c>
      <c r="G25" s="44" t="s">
        <v>79</v>
      </c>
      <c r="H25" s="44">
        <v>4</v>
      </c>
      <c r="I25" s="20">
        <f t="shared" si="3"/>
        <v>4</v>
      </c>
      <c r="J25" s="77">
        <f>VLOOKUP(F25,'[3]DNET &amp; USER'!$A$1:$E$16217,4,FALSE)</f>
        <v>61.8</v>
      </c>
      <c r="K25" s="22">
        <f t="shared" si="7"/>
        <v>247.2</v>
      </c>
      <c r="L25" s="243"/>
      <c r="M25" s="21">
        <f t="shared" si="4"/>
        <v>61.8</v>
      </c>
      <c r="N25" s="21">
        <f t="shared" si="5"/>
        <v>247.2</v>
      </c>
      <c r="O25" s="238"/>
      <c r="P25" s="231"/>
    </row>
    <row r="26" spans="2:16" x14ac:dyDescent="0.15">
      <c r="B26" s="36" t="s">
        <v>69</v>
      </c>
      <c r="C26" s="20">
        <f t="shared" si="2"/>
        <v>1</v>
      </c>
      <c r="D26" s="20" t="s">
        <v>46</v>
      </c>
      <c r="E26" s="20">
        <f t="shared" si="6"/>
        <v>4000</v>
      </c>
      <c r="F26" s="44" t="s">
        <v>80</v>
      </c>
      <c r="G26" s="44" t="s">
        <v>81</v>
      </c>
      <c r="H26" s="44">
        <v>2</v>
      </c>
      <c r="I26" s="20">
        <f t="shared" si="3"/>
        <v>2</v>
      </c>
      <c r="J26" s="77">
        <f>VLOOKUP(F26,'[3]DNET &amp; USER'!$A$1:$E$16217,4,FALSE)</f>
        <v>7.93</v>
      </c>
      <c r="K26" s="22">
        <f t="shared" si="7"/>
        <v>15.86</v>
      </c>
      <c r="L26" s="243"/>
      <c r="M26" s="21">
        <f t="shared" si="4"/>
        <v>7.93</v>
      </c>
      <c r="N26" s="21">
        <f t="shared" si="5"/>
        <v>15.86</v>
      </c>
      <c r="O26" s="238"/>
      <c r="P26" s="231"/>
    </row>
    <row r="27" spans="2:16" x14ac:dyDescent="0.15">
      <c r="B27" s="36" t="s">
        <v>69</v>
      </c>
      <c r="C27" s="20">
        <f t="shared" si="2"/>
        <v>1</v>
      </c>
      <c r="D27" s="20" t="s">
        <v>46</v>
      </c>
      <c r="E27" s="20">
        <f t="shared" si="6"/>
        <v>4000</v>
      </c>
      <c r="F27" s="44">
        <v>740011</v>
      </c>
      <c r="G27" s="44" t="s">
        <v>82</v>
      </c>
      <c r="H27" s="44">
        <v>16</v>
      </c>
      <c r="I27" s="20">
        <f t="shared" si="3"/>
        <v>16</v>
      </c>
      <c r="J27" s="77">
        <f>VLOOKUP(F27,'[3]DNET &amp; USER'!$A$1:$E$16217,4,FALSE)</f>
        <v>5.19</v>
      </c>
      <c r="K27" s="22">
        <f t="shared" si="7"/>
        <v>83.04</v>
      </c>
      <c r="L27" s="243"/>
      <c r="M27" s="21">
        <f t="shared" si="4"/>
        <v>5.19</v>
      </c>
      <c r="N27" s="21">
        <f t="shared" si="5"/>
        <v>83.04</v>
      </c>
      <c r="O27" s="238"/>
      <c r="P27" s="231"/>
    </row>
    <row r="28" spans="2:16" x14ac:dyDescent="0.15">
      <c r="B28" s="36" t="s">
        <v>69</v>
      </c>
      <c r="C28" s="20">
        <f t="shared" si="2"/>
        <v>1</v>
      </c>
      <c r="D28" s="20" t="s">
        <v>46</v>
      </c>
      <c r="E28" s="20">
        <f t="shared" si="6"/>
        <v>4000</v>
      </c>
      <c r="F28" s="44">
        <v>209365</v>
      </c>
      <c r="G28" s="44" t="s">
        <v>83</v>
      </c>
      <c r="H28" s="44">
        <v>6</v>
      </c>
      <c r="I28" s="20">
        <f t="shared" si="3"/>
        <v>6</v>
      </c>
      <c r="J28" s="77">
        <f>VLOOKUP(F28,'[3]DNET &amp; USER'!$A$1:$E$16217,4,FALSE)</f>
        <v>29.14</v>
      </c>
      <c r="K28" s="22">
        <f t="shared" si="7"/>
        <v>174.84</v>
      </c>
      <c r="L28" s="243"/>
      <c r="M28" s="21">
        <f t="shared" si="4"/>
        <v>29.14</v>
      </c>
      <c r="N28" s="21">
        <f t="shared" si="5"/>
        <v>174.84</v>
      </c>
      <c r="O28" s="238"/>
      <c r="P28" s="231"/>
    </row>
    <row r="29" spans="2:16" ht="15.75" customHeight="1" thickBot="1" x14ac:dyDescent="0.2">
      <c r="B29" s="37" t="s">
        <v>69</v>
      </c>
      <c r="C29" s="27">
        <f t="shared" si="2"/>
        <v>1</v>
      </c>
      <c r="D29" s="27" t="s">
        <v>46</v>
      </c>
      <c r="E29" s="27">
        <f t="shared" si="6"/>
        <v>4000</v>
      </c>
      <c r="F29" s="27" t="s">
        <v>84</v>
      </c>
      <c r="G29" s="27" t="s">
        <v>85</v>
      </c>
      <c r="H29" s="27">
        <v>6</v>
      </c>
      <c r="I29" s="27">
        <f t="shared" si="3"/>
        <v>6</v>
      </c>
      <c r="J29" s="78">
        <f>VLOOKUP(F29,'[3]DNET &amp; USER'!$A$1:$E$16217,4,FALSE)</f>
        <v>30.96</v>
      </c>
      <c r="K29" s="29">
        <f t="shared" si="7"/>
        <v>185.76</v>
      </c>
      <c r="L29" s="234"/>
      <c r="M29" s="28">
        <f t="shared" si="4"/>
        <v>30.96</v>
      </c>
      <c r="N29" s="28">
        <f t="shared" si="5"/>
        <v>185.76</v>
      </c>
      <c r="O29" s="239"/>
      <c r="P29" s="227"/>
    </row>
    <row r="30" spans="2:16" x14ac:dyDescent="0.15">
      <c r="B30" s="38" t="s">
        <v>69</v>
      </c>
      <c r="C30" s="24">
        <f t="shared" si="2"/>
        <v>1</v>
      </c>
      <c r="D30" s="146" t="s">
        <v>47</v>
      </c>
      <c r="E30" s="24">
        <f>$C$13</f>
        <v>8000</v>
      </c>
      <c r="F30" s="24" t="s">
        <v>86</v>
      </c>
      <c r="G30" s="24" t="s">
        <v>87</v>
      </c>
      <c r="H30" s="24">
        <v>1</v>
      </c>
      <c r="I30" s="24">
        <f t="shared" si="3"/>
        <v>1</v>
      </c>
      <c r="J30" s="79">
        <f>VLOOKUP(F30,'[3]DNET &amp; USER'!$A$1:$E$16217,4,FALSE)</f>
        <v>3581.66</v>
      </c>
      <c r="K30" s="26">
        <f t="shared" si="7"/>
        <v>3581.66</v>
      </c>
      <c r="L30" s="232">
        <f>SUM(K30:K41)</f>
        <v>9091.01</v>
      </c>
      <c r="M30" s="25">
        <f t="shared" si="4"/>
        <v>3581.66</v>
      </c>
      <c r="N30" s="25">
        <f t="shared" si="5"/>
        <v>3581.66</v>
      </c>
      <c r="O30" s="240">
        <f>SUM(N30:N41)</f>
        <v>9091.01</v>
      </c>
      <c r="P30" s="228">
        <f>D13*O30</f>
        <v>81819.09</v>
      </c>
    </row>
    <row r="31" spans="2:16" x14ac:dyDescent="0.15">
      <c r="B31" s="38" t="s">
        <v>69</v>
      </c>
      <c r="C31" s="24">
        <f t="shared" si="2"/>
        <v>1</v>
      </c>
      <c r="D31" s="24" t="s">
        <v>47</v>
      </c>
      <c r="E31" s="24">
        <f t="shared" ref="E31:E41" si="8">$C$13</f>
        <v>8000</v>
      </c>
      <c r="F31" s="24" t="s">
        <v>88</v>
      </c>
      <c r="G31" s="24" t="s">
        <v>89</v>
      </c>
      <c r="H31" s="24">
        <v>16</v>
      </c>
      <c r="I31" s="24">
        <f t="shared" si="3"/>
        <v>16</v>
      </c>
      <c r="J31" s="79">
        <f>VLOOKUP(F31,'[3]DNET &amp; USER'!$A$1:$E$16217,4,FALSE)</f>
        <v>4.0199999999999996</v>
      </c>
      <c r="K31" s="26">
        <f t="shared" si="7"/>
        <v>64.319999999999993</v>
      </c>
      <c r="L31" s="236"/>
      <c r="M31" s="25">
        <f t="shared" si="4"/>
        <v>4.0199999999999996</v>
      </c>
      <c r="N31" s="25">
        <f t="shared" si="5"/>
        <v>64.319999999999993</v>
      </c>
      <c r="O31" s="241"/>
      <c r="P31" s="225"/>
    </row>
    <row r="32" spans="2:16" x14ac:dyDescent="0.15">
      <c r="B32" s="38" t="s">
        <v>69</v>
      </c>
      <c r="C32" s="24">
        <f t="shared" si="2"/>
        <v>1</v>
      </c>
      <c r="D32" s="24" t="s">
        <v>47</v>
      </c>
      <c r="E32" s="24">
        <f t="shared" si="8"/>
        <v>8000</v>
      </c>
      <c r="F32" s="24" t="s">
        <v>90</v>
      </c>
      <c r="G32" s="24" t="s">
        <v>89</v>
      </c>
      <c r="H32" s="24">
        <v>16</v>
      </c>
      <c r="I32" s="24">
        <f t="shared" si="3"/>
        <v>16</v>
      </c>
      <c r="J32" s="79">
        <f>VLOOKUP(F32,'[3]DNET &amp; USER'!$A$1:$E$16217,4,FALSE)</f>
        <v>32.06</v>
      </c>
      <c r="K32" s="26">
        <f t="shared" si="7"/>
        <v>512.96</v>
      </c>
      <c r="L32" s="236"/>
      <c r="M32" s="25">
        <f t="shared" si="4"/>
        <v>32.06</v>
      </c>
      <c r="N32" s="25">
        <f t="shared" si="5"/>
        <v>512.96</v>
      </c>
      <c r="O32" s="241"/>
      <c r="P32" s="225"/>
    </row>
    <row r="33" spans="2:16" x14ac:dyDescent="0.15">
      <c r="B33" s="38" t="s">
        <v>69</v>
      </c>
      <c r="C33" s="24">
        <f t="shared" si="2"/>
        <v>1</v>
      </c>
      <c r="D33" s="24" t="s">
        <v>47</v>
      </c>
      <c r="E33" s="24">
        <f t="shared" si="8"/>
        <v>8000</v>
      </c>
      <c r="F33" s="24">
        <v>292679</v>
      </c>
      <c r="G33" s="24" t="s">
        <v>89</v>
      </c>
      <c r="H33" s="24">
        <v>36</v>
      </c>
      <c r="I33" s="24">
        <f t="shared" si="3"/>
        <v>36</v>
      </c>
      <c r="J33" s="79">
        <f>VLOOKUP(F33,'[3]DNET &amp; USER'!$A$1:$E$16217,4,FALSE)</f>
        <v>0.35</v>
      </c>
      <c r="K33" s="26">
        <f t="shared" si="7"/>
        <v>12.6</v>
      </c>
      <c r="L33" s="236"/>
      <c r="M33" s="25">
        <f t="shared" si="4"/>
        <v>0.35</v>
      </c>
      <c r="N33" s="25">
        <f t="shared" si="5"/>
        <v>12.6</v>
      </c>
      <c r="O33" s="241"/>
      <c r="P33" s="225"/>
    </row>
    <row r="34" spans="2:16" x14ac:dyDescent="0.15">
      <c r="B34" s="38" t="s">
        <v>69</v>
      </c>
      <c r="C34" s="24">
        <f t="shared" si="2"/>
        <v>1</v>
      </c>
      <c r="D34" s="24" t="s">
        <v>47</v>
      </c>
      <c r="E34" s="24">
        <f t="shared" si="8"/>
        <v>8000</v>
      </c>
      <c r="F34" s="24" t="s">
        <v>91</v>
      </c>
      <c r="G34" s="24" t="s">
        <v>89</v>
      </c>
      <c r="H34" s="24">
        <v>36</v>
      </c>
      <c r="I34" s="24">
        <f t="shared" si="3"/>
        <v>36</v>
      </c>
      <c r="J34" s="79">
        <f>VLOOKUP(F34,'[3]DNET &amp; USER'!$A$1:$E$16217,4,FALSE)</f>
        <v>3.39</v>
      </c>
      <c r="K34" s="26">
        <f t="shared" si="7"/>
        <v>122.04</v>
      </c>
      <c r="L34" s="236"/>
      <c r="M34" s="25">
        <f t="shared" si="4"/>
        <v>3.39</v>
      </c>
      <c r="N34" s="25">
        <f t="shared" si="5"/>
        <v>122.04</v>
      </c>
      <c r="O34" s="241"/>
      <c r="P34" s="225"/>
    </row>
    <row r="35" spans="2:16" x14ac:dyDescent="0.15">
      <c r="B35" s="38" t="s">
        <v>69</v>
      </c>
      <c r="C35" s="24">
        <f t="shared" si="2"/>
        <v>1</v>
      </c>
      <c r="D35" s="24" t="s">
        <v>47</v>
      </c>
      <c r="E35" s="24">
        <f t="shared" si="8"/>
        <v>8000</v>
      </c>
      <c r="F35" s="24" t="s">
        <v>92</v>
      </c>
      <c r="G35" s="24" t="s">
        <v>89</v>
      </c>
      <c r="H35" s="24">
        <v>36</v>
      </c>
      <c r="I35" s="24">
        <f t="shared" si="3"/>
        <v>36</v>
      </c>
      <c r="J35" s="79">
        <f>VLOOKUP(F35,'[3]DNET &amp; USER'!$A$1:$E$16217,4,FALSE)</f>
        <v>2.61</v>
      </c>
      <c r="K35" s="26">
        <f t="shared" si="7"/>
        <v>93.96</v>
      </c>
      <c r="L35" s="236"/>
      <c r="M35" s="25">
        <f t="shared" si="4"/>
        <v>2.61</v>
      </c>
      <c r="N35" s="25">
        <f t="shared" si="5"/>
        <v>93.96</v>
      </c>
      <c r="O35" s="241"/>
      <c r="P35" s="225"/>
    </row>
    <row r="36" spans="2:16" x14ac:dyDescent="0.15">
      <c r="B36" s="38" t="s">
        <v>69</v>
      </c>
      <c r="C36" s="24">
        <f t="shared" si="2"/>
        <v>1</v>
      </c>
      <c r="D36" s="24" t="s">
        <v>47</v>
      </c>
      <c r="E36" s="24">
        <f t="shared" si="8"/>
        <v>8000</v>
      </c>
      <c r="F36" s="24" t="s">
        <v>93</v>
      </c>
      <c r="G36" s="24" t="s">
        <v>89</v>
      </c>
      <c r="H36" s="24">
        <v>36</v>
      </c>
      <c r="I36" s="24">
        <f t="shared" si="3"/>
        <v>36</v>
      </c>
      <c r="J36" s="79">
        <f>VLOOKUP(F36,'[3]DNET &amp; USER'!$A$1:$E$16217,4,FALSE)</f>
        <v>5.54</v>
      </c>
      <c r="K36" s="26">
        <f t="shared" si="7"/>
        <v>199.44</v>
      </c>
      <c r="L36" s="236"/>
      <c r="M36" s="25">
        <f t="shared" si="4"/>
        <v>5.54</v>
      </c>
      <c r="N36" s="25">
        <f t="shared" si="5"/>
        <v>199.44</v>
      </c>
      <c r="O36" s="241"/>
      <c r="P36" s="225"/>
    </row>
    <row r="37" spans="2:16" x14ac:dyDescent="0.15">
      <c r="B37" s="38" t="s">
        <v>69</v>
      </c>
      <c r="C37" s="24">
        <f t="shared" si="2"/>
        <v>1</v>
      </c>
      <c r="D37" s="24" t="s">
        <v>47</v>
      </c>
      <c r="E37" s="24">
        <f t="shared" si="8"/>
        <v>8000</v>
      </c>
      <c r="F37" s="24">
        <v>209364</v>
      </c>
      <c r="G37" s="24" t="s">
        <v>94</v>
      </c>
      <c r="H37" s="24">
        <v>6</v>
      </c>
      <c r="I37" s="24">
        <f t="shared" si="3"/>
        <v>6</v>
      </c>
      <c r="J37" s="79">
        <f>VLOOKUP(F37,'[3]DNET &amp; USER'!$A$1:$E$16217,4,FALSE)</f>
        <v>407.14</v>
      </c>
      <c r="K37" s="26">
        <f t="shared" si="7"/>
        <v>2442.84</v>
      </c>
      <c r="L37" s="236"/>
      <c r="M37" s="25">
        <f t="shared" si="4"/>
        <v>407.14</v>
      </c>
      <c r="N37" s="25">
        <f t="shared" si="5"/>
        <v>2442.84</v>
      </c>
      <c r="O37" s="241"/>
      <c r="P37" s="225"/>
    </row>
    <row r="38" spans="2:16" ht="15.75" customHeight="1" x14ac:dyDescent="0.15">
      <c r="B38" s="36" t="s">
        <v>69</v>
      </c>
      <c r="C38" s="20">
        <f t="shared" si="2"/>
        <v>1</v>
      </c>
      <c r="D38" s="24" t="s">
        <v>47</v>
      </c>
      <c r="E38" s="23">
        <f t="shared" si="8"/>
        <v>8000</v>
      </c>
      <c r="F38" s="23">
        <v>295828</v>
      </c>
      <c r="G38" s="23" t="s">
        <v>95</v>
      </c>
      <c r="H38" s="20">
        <v>16</v>
      </c>
      <c r="I38" s="24">
        <f t="shared" si="3"/>
        <v>16</v>
      </c>
      <c r="J38" s="79">
        <f>VLOOKUP(F38,'[3]DNET &amp; USER'!$A$1:$E$16217,4,FALSE)</f>
        <v>3.06</v>
      </c>
      <c r="K38" s="26">
        <f t="shared" si="7"/>
        <v>48.96</v>
      </c>
      <c r="L38" s="235"/>
      <c r="M38" s="25">
        <f t="shared" si="4"/>
        <v>3.06</v>
      </c>
      <c r="N38" s="25">
        <f t="shared" si="5"/>
        <v>48.96</v>
      </c>
      <c r="O38" s="237"/>
      <c r="P38" s="226"/>
    </row>
    <row r="39" spans="2:16" ht="15" customHeight="1" x14ac:dyDescent="0.15">
      <c r="B39" s="36" t="s">
        <v>69</v>
      </c>
      <c r="C39" s="20">
        <f t="shared" si="2"/>
        <v>1</v>
      </c>
      <c r="D39" s="24" t="s">
        <v>47</v>
      </c>
      <c r="E39" s="23">
        <f t="shared" si="8"/>
        <v>8000</v>
      </c>
      <c r="F39" s="23" t="s">
        <v>96</v>
      </c>
      <c r="G39" s="23" t="s">
        <v>97</v>
      </c>
      <c r="H39" s="20">
        <v>16</v>
      </c>
      <c r="I39" s="24">
        <f t="shared" si="3"/>
        <v>16</v>
      </c>
      <c r="J39" s="79">
        <f>VLOOKUP(F39,'[3]DNET &amp; USER'!$A$1:$E$16217,4,FALSE)</f>
        <v>1.69</v>
      </c>
      <c r="K39" s="26">
        <f t="shared" si="7"/>
        <v>27.04</v>
      </c>
      <c r="L39" s="235"/>
      <c r="M39" s="21">
        <f t="shared" si="4"/>
        <v>1.69</v>
      </c>
      <c r="N39" s="21">
        <f t="shared" si="5"/>
        <v>27.04</v>
      </c>
      <c r="O39" s="237"/>
      <c r="P39" s="226"/>
    </row>
    <row r="40" spans="2:16" ht="15" customHeight="1" x14ac:dyDescent="0.15">
      <c r="B40" s="36" t="s">
        <v>69</v>
      </c>
      <c r="C40" s="20">
        <f t="shared" si="2"/>
        <v>1</v>
      </c>
      <c r="D40" s="24" t="s">
        <v>47</v>
      </c>
      <c r="E40" s="23">
        <f t="shared" si="8"/>
        <v>8000</v>
      </c>
      <c r="F40" s="23" t="s">
        <v>98</v>
      </c>
      <c r="G40" s="23" t="s">
        <v>99</v>
      </c>
      <c r="H40" s="20">
        <v>16</v>
      </c>
      <c r="I40" s="20">
        <f t="shared" si="3"/>
        <v>16</v>
      </c>
      <c r="J40" s="77">
        <f>VLOOKUP(F40,'[3]DNET &amp; USER'!$A$1:$E$16217,4,FALSE)</f>
        <v>111.17</v>
      </c>
      <c r="K40" s="22">
        <f t="shared" si="7"/>
        <v>1778.72</v>
      </c>
      <c r="L40" s="235"/>
      <c r="M40" s="21">
        <f t="shared" si="4"/>
        <v>111.17</v>
      </c>
      <c r="N40" s="21">
        <f t="shared" si="5"/>
        <v>1778.72</v>
      </c>
      <c r="O40" s="237"/>
      <c r="P40" s="226"/>
    </row>
    <row r="41" spans="2:16" ht="15.75" customHeight="1" thickBot="1" x14ac:dyDescent="0.2">
      <c r="B41" s="37" t="s">
        <v>69</v>
      </c>
      <c r="C41" s="27">
        <f t="shared" si="2"/>
        <v>1</v>
      </c>
      <c r="D41" s="52" t="s">
        <v>47</v>
      </c>
      <c r="E41" s="31">
        <f t="shared" si="8"/>
        <v>8000</v>
      </c>
      <c r="F41" s="31" t="s">
        <v>100</v>
      </c>
      <c r="G41" s="31" t="s">
        <v>101</v>
      </c>
      <c r="H41" s="27">
        <v>1</v>
      </c>
      <c r="I41" s="27">
        <f t="shared" si="3"/>
        <v>1</v>
      </c>
      <c r="J41" s="78">
        <f>VLOOKUP(F41,'[3]DNET &amp; USER'!$A$1:$E$16217,4,FALSE)</f>
        <v>206.47</v>
      </c>
      <c r="K41" s="29">
        <f t="shared" si="7"/>
        <v>206.47</v>
      </c>
      <c r="L41" s="234"/>
      <c r="M41" s="28">
        <f t="shared" si="4"/>
        <v>206.47</v>
      </c>
      <c r="N41" s="28">
        <f t="shared" si="5"/>
        <v>206.47</v>
      </c>
      <c r="O41" s="239"/>
      <c r="P41" s="227"/>
    </row>
    <row r="42" spans="2:16" x14ac:dyDescent="0.15">
      <c r="B42" s="38" t="s">
        <v>69</v>
      </c>
      <c r="C42" s="24">
        <f t="shared" si="2"/>
        <v>1</v>
      </c>
      <c r="D42" s="147" t="s">
        <v>48</v>
      </c>
      <c r="E42" s="30">
        <f>$C$14</f>
        <v>16000</v>
      </c>
      <c r="F42" s="30" t="s">
        <v>102</v>
      </c>
      <c r="G42" s="30" t="s">
        <v>103</v>
      </c>
      <c r="H42" s="24">
        <v>16</v>
      </c>
      <c r="I42" s="24">
        <f t="shared" si="3"/>
        <v>16</v>
      </c>
      <c r="J42" s="79">
        <f>VLOOKUP(F42,'[3]DNET &amp; USER'!$A$1:$E$16217,4,FALSE)</f>
        <v>16.12</v>
      </c>
      <c r="K42" s="26">
        <f t="shared" si="7"/>
        <v>257.92</v>
      </c>
      <c r="L42" s="232">
        <f>SUM(K42:K49)</f>
        <v>60377.99</v>
      </c>
      <c r="M42" s="25">
        <f t="shared" si="4"/>
        <v>16.12</v>
      </c>
      <c r="N42" s="25">
        <f t="shared" si="5"/>
        <v>257.92</v>
      </c>
      <c r="O42" s="240">
        <f>SUM(N42:N49)</f>
        <v>60377.99</v>
      </c>
      <c r="P42" s="228">
        <f>O42*D14</f>
        <v>241511.96</v>
      </c>
    </row>
    <row r="43" spans="2:16" x14ac:dyDescent="0.15">
      <c r="B43" s="38" t="s">
        <v>69</v>
      </c>
      <c r="C43" s="24">
        <f t="shared" si="2"/>
        <v>1</v>
      </c>
      <c r="D43" s="30" t="s">
        <v>48</v>
      </c>
      <c r="E43" s="30">
        <v>16000</v>
      </c>
      <c r="F43" s="30" t="s">
        <v>104</v>
      </c>
      <c r="G43" s="30" t="s">
        <v>105</v>
      </c>
      <c r="H43" s="24">
        <v>2</v>
      </c>
      <c r="I43" s="24">
        <f t="shared" si="3"/>
        <v>2</v>
      </c>
      <c r="J43" s="79">
        <f>VLOOKUP(F43,'[3]DNET &amp; USER'!$A$1:$E$16217,4,FALSE)</f>
        <v>8224.2900000000009</v>
      </c>
      <c r="K43" s="26">
        <f t="shared" si="7"/>
        <v>16448.580000000002</v>
      </c>
      <c r="L43" s="236"/>
      <c r="M43" s="25">
        <f t="shared" si="4"/>
        <v>8224.2900000000009</v>
      </c>
      <c r="N43" s="25">
        <f t="shared" si="5"/>
        <v>16448.580000000002</v>
      </c>
      <c r="O43" s="241"/>
      <c r="P43" s="225"/>
    </row>
    <row r="44" spans="2:16" x14ac:dyDescent="0.15">
      <c r="B44" s="38" t="s">
        <v>69</v>
      </c>
      <c r="C44" s="24">
        <f t="shared" si="2"/>
        <v>1</v>
      </c>
      <c r="D44" s="30" t="s">
        <v>48</v>
      </c>
      <c r="E44" s="30">
        <v>16000</v>
      </c>
      <c r="F44" s="30">
        <v>296515</v>
      </c>
      <c r="G44" s="30" t="s">
        <v>106</v>
      </c>
      <c r="H44" s="30">
        <v>1</v>
      </c>
      <c r="I44" s="24">
        <f t="shared" si="3"/>
        <v>1</v>
      </c>
      <c r="J44" s="79">
        <f>VLOOKUP(F44,'[3]DNET &amp; USER'!$A$1:$E$16217,4,FALSE)</f>
        <v>19124.86</v>
      </c>
      <c r="K44" s="26">
        <f t="shared" si="7"/>
        <v>19124.86</v>
      </c>
      <c r="L44" s="236"/>
      <c r="M44" s="25">
        <f t="shared" si="4"/>
        <v>19124.86</v>
      </c>
      <c r="N44" s="25">
        <f t="shared" si="5"/>
        <v>19124.86</v>
      </c>
      <c r="O44" s="241"/>
      <c r="P44" s="225"/>
    </row>
    <row r="45" spans="2:16" x14ac:dyDescent="0.15">
      <c r="B45" s="38" t="s">
        <v>69</v>
      </c>
      <c r="C45" s="24">
        <f t="shared" si="2"/>
        <v>1</v>
      </c>
      <c r="D45" s="30" t="s">
        <v>48</v>
      </c>
      <c r="E45" s="30">
        <v>16000</v>
      </c>
      <c r="F45" s="74" t="s">
        <v>107</v>
      </c>
      <c r="G45" s="30" t="s">
        <v>108</v>
      </c>
      <c r="H45" s="30">
        <v>16</v>
      </c>
      <c r="I45" s="24">
        <f t="shared" si="3"/>
        <v>16</v>
      </c>
      <c r="J45" s="79">
        <f>VLOOKUP(F45,'[3]DNET &amp; USER'!$A$1:$E$16217,4,FALSE)</f>
        <v>60.5</v>
      </c>
      <c r="K45" s="26">
        <f t="shared" si="7"/>
        <v>968</v>
      </c>
      <c r="L45" s="236"/>
      <c r="M45" s="25">
        <f t="shared" si="4"/>
        <v>60.5</v>
      </c>
      <c r="N45" s="25">
        <f t="shared" si="5"/>
        <v>968</v>
      </c>
      <c r="O45" s="241"/>
      <c r="P45" s="225"/>
    </row>
    <row r="46" spans="2:16" x14ac:dyDescent="0.15">
      <c r="B46" s="38" t="s">
        <v>69</v>
      </c>
      <c r="C46" s="24">
        <f t="shared" si="2"/>
        <v>1</v>
      </c>
      <c r="D46" s="30" t="s">
        <v>48</v>
      </c>
      <c r="E46" s="30">
        <v>16000</v>
      </c>
      <c r="F46" s="30" t="s">
        <v>109</v>
      </c>
      <c r="G46" s="30" t="s">
        <v>110</v>
      </c>
      <c r="H46" s="30">
        <v>1</v>
      </c>
      <c r="I46" s="24">
        <f t="shared" si="3"/>
        <v>1</v>
      </c>
      <c r="J46" s="79">
        <f>VLOOKUP(F46,'[3]DNET &amp; USER'!$A$1:$E$16217,4,FALSE)</f>
        <v>7828.69</v>
      </c>
      <c r="K46" s="26">
        <f t="shared" si="7"/>
        <v>7828.69</v>
      </c>
      <c r="L46" s="236"/>
      <c r="M46" s="25">
        <f t="shared" si="4"/>
        <v>7828.69</v>
      </c>
      <c r="N46" s="25">
        <f t="shared" si="5"/>
        <v>7828.69</v>
      </c>
      <c r="O46" s="241"/>
      <c r="P46" s="225"/>
    </row>
    <row r="47" spans="2:16" x14ac:dyDescent="0.15">
      <c r="B47" s="38" t="s">
        <v>69</v>
      </c>
      <c r="C47" s="24">
        <f t="shared" si="2"/>
        <v>1</v>
      </c>
      <c r="D47" s="30" t="s">
        <v>48</v>
      </c>
      <c r="E47" s="30">
        <v>16000</v>
      </c>
      <c r="F47" s="30" t="s">
        <v>111</v>
      </c>
      <c r="G47" s="30" t="s">
        <v>112</v>
      </c>
      <c r="H47" s="30">
        <v>1</v>
      </c>
      <c r="I47" s="24">
        <f t="shared" si="3"/>
        <v>1</v>
      </c>
      <c r="J47" s="79">
        <f>VLOOKUP(F47,'[3]DNET &amp; USER'!$A$1:$E$16217,4,FALSE)</f>
        <v>6861.43</v>
      </c>
      <c r="K47" s="26">
        <f t="shared" si="7"/>
        <v>6861.43</v>
      </c>
      <c r="L47" s="236"/>
      <c r="M47" s="25">
        <f t="shared" si="4"/>
        <v>6861.43</v>
      </c>
      <c r="N47" s="25">
        <f t="shared" si="5"/>
        <v>6861.43</v>
      </c>
      <c r="O47" s="241"/>
      <c r="P47" s="225"/>
    </row>
    <row r="48" spans="2:16" x14ac:dyDescent="0.15">
      <c r="B48" s="38" t="s">
        <v>69</v>
      </c>
      <c r="C48" s="24">
        <f t="shared" si="2"/>
        <v>1</v>
      </c>
      <c r="D48" s="30" t="s">
        <v>48</v>
      </c>
      <c r="E48" s="30">
        <v>16000</v>
      </c>
      <c r="F48" s="30" t="s">
        <v>113</v>
      </c>
      <c r="G48" s="30" t="s">
        <v>114</v>
      </c>
      <c r="H48" s="30">
        <v>1</v>
      </c>
      <c r="I48" s="24">
        <f t="shared" si="3"/>
        <v>1</v>
      </c>
      <c r="J48" s="79">
        <f>VLOOKUP(F48,'[3]DNET &amp; USER'!$A$1:$E$16217,4,FALSE)</f>
        <v>8141.41</v>
      </c>
      <c r="K48" s="26">
        <f t="shared" si="7"/>
        <v>8141.41</v>
      </c>
      <c r="L48" s="236"/>
      <c r="M48" s="25">
        <f t="shared" si="4"/>
        <v>8141.41</v>
      </c>
      <c r="N48" s="25">
        <f t="shared" si="5"/>
        <v>8141.41</v>
      </c>
      <c r="O48" s="241"/>
      <c r="P48" s="225"/>
    </row>
    <row r="49" spans="2:16" ht="15" customHeight="1" thickBot="1" x14ac:dyDescent="0.2">
      <c r="B49" s="37" t="s">
        <v>69</v>
      </c>
      <c r="C49" s="27">
        <f t="shared" si="2"/>
        <v>1</v>
      </c>
      <c r="D49" s="148" t="s">
        <v>48</v>
      </c>
      <c r="E49" s="27">
        <f t="shared" ref="E49" si="9">$C$14</f>
        <v>16000</v>
      </c>
      <c r="F49" s="27">
        <v>490099</v>
      </c>
      <c r="G49" s="27" t="s">
        <v>115</v>
      </c>
      <c r="H49" s="27">
        <v>1</v>
      </c>
      <c r="I49" s="27">
        <f t="shared" si="3"/>
        <v>1</v>
      </c>
      <c r="J49" s="78">
        <f>VLOOKUP(F49,'[3]DNET &amp; USER'!$A$1:$E$16217,4,FALSE)</f>
        <v>747.1</v>
      </c>
      <c r="K49" s="29">
        <f t="shared" si="7"/>
        <v>747.1</v>
      </c>
      <c r="L49" s="235"/>
      <c r="M49" s="28">
        <f t="shared" si="4"/>
        <v>747.1</v>
      </c>
      <c r="N49" s="28">
        <f t="shared" si="5"/>
        <v>747.1</v>
      </c>
      <c r="O49" s="237"/>
      <c r="P49" s="226"/>
    </row>
    <row r="50" spans="2:16" x14ac:dyDescent="0.15">
      <c r="B50" s="38" t="s">
        <v>69</v>
      </c>
      <c r="C50" s="24">
        <f t="shared" si="2"/>
        <v>1</v>
      </c>
      <c r="D50" s="24" t="s">
        <v>49</v>
      </c>
      <c r="E50" s="24">
        <f>$C$15</f>
        <v>24000</v>
      </c>
      <c r="F50" s="24" t="s">
        <v>116</v>
      </c>
      <c r="G50" s="24" t="s">
        <v>117</v>
      </c>
      <c r="H50" s="24">
        <v>2</v>
      </c>
      <c r="I50" s="24">
        <f t="shared" si="3"/>
        <v>2</v>
      </c>
      <c r="J50" s="79">
        <f>VLOOKUP(F50,'[3]DNET &amp; USER'!$A$1:$E$16217,4,FALSE)</f>
        <v>88.89</v>
      </c>
      <c r="K50" s="26">
        <f t="shared" si="7"/>
        <v>177.78</v>
      </c>
      <c r="L50" s="232">
        <f>SUM(K50:K55)</f>
        <v>435.8</v>
      </c>
      <c r="M50" s="25">
        <f t="shared" si="4"/>
        <v>88.89</v>
      </c>
      <c r="N50" s="25">
        <f t="shared" si="5"/>
        <v>177.78</v>
      </c>
      <c r="O50" s="240">
        <f>SUM(N50:N55)</f>
        <v>435.8</v>
      </c>
      <c r="P50" s="228">
        <f>O50*D15</f>
        <v>1307.4000000000001</v>
      </c>
    </row>
    <row r="51" spans="2:16" x14ac:dyDescent="0.15">
      <c r="B51" s="38" t="s">
        <v>69</v>
      </c>
      <c r="C51" s="24">
        <f t="shared" si="2"/>
        <v>1</v>
      </c>
      <c r="D51" s="24" t="s">
        <v>49</v>
      </c>
      <c r="E51" s="24">
        <f t="shared" ref="E51:E55" si="10">$C$15</f>
        <v>24000</v>
      </c>
      <c r="F51" s="24">
        <v>296318</v>
      </c>
      <c r="G51" s="24" t="s">
        <v>118</v>
      </c>
      <c r="H51" s="24">
        <v>2</v>
      </c>
      <c r="I51" s="24">
        <f t="shared" si="3"/>
        <v>2</v>
      </c>
      <c r="J51" s="79">
        <f>VLOOKUP(F51,'[3]DNET &amp; USER'!$A$1:$E$16217,4,FALSE)</f>
        <v>31.52</v>
      </c>
      <c r="K51" s="26">
        <f t="shared" si="7"/>
        <v>63.04</v>
      </c>
      <c r="L51" s="236"/>
      <c r="M51" s="25">
        <f t="shared" si="4"/>
        <v>31.52</v>
      </c>
      <c r="N51" s="25">
        <f t="shared" si="5"/>
        <v>63.04</v>
      </c>
      <c r="O51" s="241"/>
      <c r="P51" s="225"/>
    </row>
    <row r="52" spans="2:16" x14ac:dyDescent="0.15">
      <c r="B52" s="38" t="s">
        <v>69</v>
      </c>
      <c r="C52" s="24">
        <f t="shared" si="2"/>
        <v>1</v>
      </c>
      <c r="D52" s="24" t="s">
        <v>49</v>
      </c>
      <c r="E52" s="24">
        <f t="shared" si="10"/>
        <v>24000</v>
      </c>
      <c r="F52" s="24">
        <v>3337273</v>
      </c>
      <c r="G52" s="24" t="s">
        <v>118</v>
      </c>
      <c r="H52" s="24">
        <v>2</v>
      </c>
      <c r="I52" s="24">
        <f t="shared" ref="I52:I82" si="11">H52*C52</f>
        <v>2</v>
      </c>
      <c r="J52" s="79">
        <f>VLOOKUP(F52,'[3]DNET &amp; USER'!$A$1:$E$16217,4,FALSE)</f>
        <v>26.23</v>
      </c>
      <c r="K52" s="26">
        <f t="shared" si="7"/>
        <v>52.46</v>
      </c>
      <c r="L52" s="236"/>
      <c r="M52" s="25">
        <f t="shared" ref="M52:M83" si="12">J52*(1-$C$6)</f>
        <v>26.23</v>
      </c>
      <c r="N52" s="25">
        <f t="shared" ref="N52:N83" si="13">M52*I52</f>
        <v>52.46</v>
      </c>
      <c r="O52" s="241"/>
      <c r="P52" s="225"/>
    </row>
    <row r="53" spans="2:16" x14ac:dyDescent="0.15">
      <c r="B53" s="36" t="s">
        <v>69</v>
      </c>
      <c r="C53" s="20">
        <f t="shared" si="2"/>
        <v>1</v>
      </c>
      <c r="D53" s="24" t="s">
        <v>49</v>
      </c>
      <c r="E53" s="20">
        <f t="shared" si="10"/>
        <v>24000</v>
      </c>
      <c r="F53" s="20">
        <v>291617</v>
      </c>
      <c r="G53" s="20" t="s">
        <v>119</v>
      </c>
      <c r="H53" s="20">
        <v>2</v>
      </c>
      <c r="I53" s="20">
        <f t="shared" si="11"/>
        <v>2</v>
      </c>
      <c r="J53" s="77">
        <f>VLOOKUP(F53,'[3]DNET &amp; USER'!$A$1:$E$16217,4,FALSE)</f>
        <v>6.78</v>
      </c>
      <c r="K53" s="22">
        <f t="shared" si="7"/>
        <v>13.56</v>
      </c>
      <c r="L53" s="236"/>
      <c r="M53" s="25">
        <f t="shared" si="12"/>
        <v>6.78</v>
      </c>
      <c r="N53" s="25">
        <f t="shared" si="13"/>
        <v>13.56</v>
      </c>
      <c r="O53" s="241"/>
      <c r="P53" s="225"/>
    </row>
    <row r="54" spans="2:16" x14ac:dyDescent="0.15">
      <c r="B54" s="38" t="s">
        <v>69</v>
      </c>
      <c r="C54" s="24">
        <f t="shared" si="2"/>
        <v>1</v>
      </c>
      <c r="D54" s="24" t="s">
        <v>49</v>
      </c>
      <c r="E54" s="24">
        <f t="shared" si="10"/>
        <v>24000</v>
      </c>
      <c r="F54" s="24" t="s">
        <v>120</v>
      </c>
      <c r="G54" s="24" t="s">
        <v>121</v>
      </c>
      <c r="H54" s="24">
        <v>2</v>
      </c>
      <c r="I54" s="24">
        <f t="shared" si="11"/>
        <v>2</v>
      </c>
      <c r="J54" s="79">
        <f>VLOOKUP(F54,'[3]DNET &amp; USER'!$A$1:$E$16217,4,FALSE)</f>
        <v>32.96</v>
      </c>
      <c r="K54" s="26">
        <f t="shared" si="7"/>
        <v>65.92</v>
      </c>
      <c r="L54" s="236"/>
      <c r="M54" s="25">
        <f t="shared" si="12"/>
        <v>32.96</v>
      </c>
      <c r="N54" s="25">
        <f t="shared" si="13"/>
        <v>65.92</v>
      </c>
      <c r="O54" s="241"/>
      <c r="P54" s="225"/>
    </row>
    <row r="55" spans="2:16" ht="15" customHeight="1" thickBot="1" x14ac:dyDescent="0.2">
      <c r="B55" s="37" t="s">
        <v>69</v>
      </c>
      <c r="C55" s="27">
        <f t="shared" si="2"/>
        <v>1</v>
      </c>
      <c r="D55" s="27" t="s">
        <v>49</v>
      </c>
      <c r="E55" s="27">
        <f t="shared" si="10"/>
        <v>24000</v>
      </c>
      <c r="F55" s="27">
        <v>296318</v>
      </c>
      <c r="G55" s="27" t="s">
        <v>118</v>
      </c>
      <c r="H55" s="27">
        <v>2</v>
      </c>
      <c r="I55" s="52">
        <f t="shared" si="11"/>
        <v>2</v>
      </c>
      <c r="J55" s="80">
        <f>VLOOKUP(F55,'[3]DNET &amp; USER'!$A$1:$E$16217,4,FALSE)</f>
        <v>31.52</v>
      </c>
      <c r="K55" s="53">
        <f t="shared" si="7"/>
        <v>63.04</v>
      </c>
      <c r="L55" s="235"/>
      <c r="M55" s="28">
        <f t="shared" si="12"/>
        <v>31.52</v>
      </c>
      <c r="N55" s="28">
        <f t="shared" si="13"/>
        <v>63.04</v>
      </c>
      <c r="O55" s="237"/>
      <c r="P55" s="226"/>
    </row>
    <row r="56" spans="2:16" s="45" customFormat="1" ht="15" customHeight="1" x14ac:dyDescent="0.15">
      <c r="B56" s="46" t="s">
        <v>69</v>
      </c>
      <c r="C56" s="47">
        <f t="shared" si="2"/>
        <v>1</v>
      </c>
      <c r="D56" s="149" t="s">
        <v>50</v>
      </c>
      <c r="E56" s="47">
        <f>$C$16</f>
        <v>36000</v>
      </c>
      <c r="F56" s="47" t="s">
        <v>122</v>
      </c>
      <c r="G56" s="47" t="s">
        <v>123</v>
      </c>
      <c r="H56" s="51">
        <v>1</v>
      </c>
      <c r="I56" s="47">
        <f t="shared" si="11"/>
        <v>1</v>
      </c>
      <c r="J56" s="81">
        <f>VLOOKUP(F56,'[3]DNET &amp; USER'!$A$1:$E$16217,4,FALSE)</f>
        <v>6244.66</v>
      </c>
      <c r="K56" s="49">
        <f t="shared" ref="K56:K87" si="14">I56*J56</f>
        <v>6244.66</v>
      </c>
      <c r="L56" s="232">
        <f>SUM(K56:K61)</f>
        <v>65958.672857142854</v>
      </c>
      <c r="M56" s="48">
        <f t="shared" si="12"/>
        <v>6244.66</v>
      </c>
      <c r="N56" s="48">
        <f t="shared" si="13"/>
        <v>6244.66</v>
      </c>
      <c r="O56" s="240">
        <f>SUM(N56:N61)</f>
        <v>65958.672857142854</v>
      </c>
      <c r="P56" s="228">
        <f>O56*D16</f>
        <v>131917.34571428571</v>
      </c>
    </row>
    <row r="57" spans="2:16" s="45" customFormat="1" ht="15" customHeight="1" x14ac:dyDescent="0.15">
      <c r="B57" s="46" t="s">
        <v>69</v>
      </c>
      <c r="C57" s="47">
        <f t="shared" si="2"/>
        <v>1</v>
      </c>
      <c r="D57" s="47" t="s">
        <v>50</v>
      </c>
      <c r="E57" s="47">
        <f t="shared" ref="E57:E60" si="15">$C$16</f>
        <v>36000</v>
      </c>
      <c r="F57" s="47" t="s">
        <v>124</v>
      </c>
      <c r="G57" s="24" t="s">
        <v>125</v>
      </c>
      <c r="H57" s="47">
        <v>1</v>
      </c>
      <c r="I57" s="47">
        <f t="shared" si="11"/>
        <v>1</v>
      </c>
      <c r="J57" s="81">
        <f>VLOOKUP(F57,'[3]DNET &amp; USER'!$A$1:$E$16217,4,FALSE)</f>
        <v>1038.3699999999999</v>
      </c>
      <c r="K57" s="49">
        <f t="shared" si="14"/>
        <v>1038.3699999999999</v>
      </c>
      <c r="L57" s="233"/>
      <c r="M57" s="48">
        <f t="shared" si="12"/>
        <v>1038.3699999999999</v>
      </c>
      <c r="N57" s="48">
        <f t="shared" si="13"/>
        <v>1038.3699999999999</v>
      </c>
      <c r="O57" s="242"/>
      <c r="P57" s="229"/>
    </row>
    <row r="58" spans="2:16" s="45" customFormat="1" ht="15" customHeight="1" x14ac:dyDescent="0.15">
      <c r="B58" s="46" t="s">
        <v>69</v>
      </c>
      <c r="C58" s="47">
        <f t="shared" si="2"/>
        <v>1</v>
      </c>
      <c r="D58" s="47" t="s">
        <v>50</v>
      </c>
      <c r="E58" s="47">
        <f t="shared" si="15"/>
        <v>36000</v>
      </c>
      <c r="F58" s="47" t="s">
        <v>126</v>
      </c>
      <c r="G58" s="24" t="s">
        <v>125</v>
      </c>
      <c r="H58" s="47">
        <v>1</v>
      </c>
      <c r="I58" s="47">
        <f t="shared" si="11"/>
        <v>1</v>
      </c>
      <c r="J58" s="81">
        <f>VLOOKUP(F58,'[3]DNET &amp; USER'!$A$1:$E$16217,4,FALSE)</f>
        <v>1656.43</v>
      </c>
      <c r="K58" s="49">
        <f t="shared" si="14"/>
        <v>1656.43</v>
      </c>
      <c r="L58" s="233"/>
      <c r="M58" s="48">
        <f t="shared" si="12"/>
        <v>1656.43</v>
      </c>
      <c r="N58" s="48">
        <f t="shared" si="13"/>
        <v>1656.43</v>
      </c>
      <c r="O58" s="242"/>
      <c r="P58" s="229"/>
    </row>
    <row r="59" spans="2:16" s="45" customFormat="1" ht="15" customHeight="1" x14ac:dyDescent="0.15">
      <c r="B59" s="46" t="s">
        <v>69</v>
      </c>
      <c r="C59" s="47">
        <f t="shared" si="2"/>
        <v>1</v>
      </c>
      <c r="D59" s="47" t="s">
        <v>50</v>
      </c>
      <c r="E59" s="47">
        <f t="shared" si="15"/>
        <v>36000</v>
      </c>
      <c r="F59" s="24" t="s">
        <v>127</v>
      </c>
      <c r="G59" s="24" t="s">
        <v>128</v>
      </c>
      <c r="H59" s="47">
        <v>1</v>
      </c>
      <c r="I59" s="47">
        <f t="shared" si="11"/>
        <v>1</v>
      </c>
      <c r="J59" s="81">
        <f>VLOOKUP(F59,'[3]DNET &amp; USER'!$A$1:$E$16217,4,FALSE)</f>
        <v>3781.63</v>
      </c>
      <c r="K59" s="49">
        <f t="shared" si="14"/>
        <v>3781.63</v>
      </c>
      <c r="L59" s="233"/>
      <c r="M59" s="48">
        <f t="shared" si="12"/>
        <v>3781.63</v>
      </c>
      <c r="N59" s="48">
        <f t="shared" si="13"/>
        <v>3781.63</v>
      </c>
      <c r="O59" s="242"/>
      <c r="P59" s="229"/>
    </row>
    <row r="60" spans="2:16" s="45" customFormat="1" ht="15" customHeight="1" x14ac:dyDescent="0.15">
      <c r="B60" s="46" t="s">
        <v>69</v>
      </c>
      <c r="C60" s="47">
        <f t="shared" si="2"/>
        <v>1</v>
      </c>
      <c r="D60" s="47" t="s">
        <v>50</v>
      </c>
      <c r="E60" s="47">
        <f t="shared" si="15"/>
        <v>36000</v>
      </c>
      <c r="F60" s="24" t="s">
        <v>129</v>
      </c>
      <c r="G60" s="24" t="s">
        <v>130</v>
      </c>
      <c r="H60" s="47">
        <v>1</v>
      </c>
      <c r="I60" s="47">
        <f t="shared" si="11"/>
        <v>1</v>
      </c>
      <c r="J60" s="81">
        <f>VLOOKUP(F60,'[3]DNET &amp; USER'!$A$1:$E$16217,4,FALSE)</f>
        <v>4323.3428571428576</v>
      </c>
      <c r="K60" s="49">
        <f t="shared" si="14"/>
        <v>4323.3428571428576</v>
      </c>
      <c r="L60" s="233"/>
      <c r="M60" s="48">
        <f t="shared" si="12"/>
        <v>4323.3428571428576</v>
      </c>
      <c r="N60" s="48">
        <f t="shared" si="13"/>
        <v>4323.3428571428576</v>
      </c>
      <c r="O60" s="242"/>
      <c r="P60" s="229"/>
    </row>
    <row r="61" spans="2:16" ht="15.75" customHeight="1" thickBot="1" x14ac:dyDescent="0.2">
      <c r="B61" s="37" t="s">
        <v>69</v>
      </c>
      <c r="C61" s="27">
        <f t="shared" ref="C61:C95" si="16">$C$5</f>
        <v>1</v>
      </c>
      <c r="D61" s="150" t="s">
        <v>50</v>
      </c>
      <c r="E61" s="27">
        <f>$C$16</f>
        <v>36000</v>
      </c>
      <c r="F61" s="27" t="s">
        <v>131</v>
      </c>
      <c r="G61" s="27" t="s">
        <v>132</v>
      </c>
      <c r="H61" s="50">
        <v>16</v>
      </c>
      <c r="I61" s="27">
        <f t="shared" si="11"/>
        <v>16</v>
      </c>
      <c r="J61" s="78">
        <f>VLOOKUP(F61,'[3]DNET &amp; USER'!$A$1:$E$16217,4,FALSE)</f>
        <v>3057.14</v>
      </c>
      <c r="K61" s="29">
        <f t="shared" si="14"/>
        <v>48914.239999999998</v>
      </c>
      <c r="L61" s="234"/>
      <c r="M61" s="28">
        <f t="shared" si="12"/>
        <v>3057.14</v>
      </c>
      <c r="N61" s="28">
        <f t="shared" si="13"/>
        <v>48914.239999999998</v>
      </c>
      <c r="O61" s="239"/>
      <c r="P61" s="227"/>
    </row>
    <row r="62" spans="2:16" x14ac:dyDescent="0.15">
      <c r="B62" s="38" t="s">
        <v>69</v>
      </c>
      <c r="C62" s="24">
        <f t="shared" si="16"/>
        <v>1</v>
      </c>
      <c r="D62" s="24" t="s">
        <v>51</v>
      </c>
      <c r="E62" s="24">
        <f t="shared" ref="E62:E95" si="17">$C$17</f>
        <v>72000</v>
      </c>
      <c r="F62" s="24">
        <v>153610</v>
      </c>
      <c r="G62" s="24" t="s">
        <v>133</v>
      </c>
      <c r="H62" s="24">
        <v>4</v>
      </c>
      <c r="I62" s="24">
        <f t="shared" si="11"/>
        <v>4</v>
      </c>
      <c r="J62" s="79">
        <f>VLOOKUP(F62,'[3]DNET &amp; USER'!$A$1:$E$16217,4,FALSE)</f>
        <v>7.57</v>
      </c>
      <c r="K62" s="26">
        <f t="shared" si="14"/>
        <v>30.28</v>
      </c>
      <c r="L62" s="232">
        <f>SUM(K62:K95)</f>
        <v>344348.35000000003</v>
      </c>
      <c r="M62" s="25">
        <f t="shared" si="12"/>
        <v>7.57</v>
      </c>
      <c r="N62" s="25">
        <f t="shared" si="13"/>
        <v>30.28</v>
      </c>
      <c r="O62" s="240">
        <f>SUM(N62:N95)</f>
        <v>344348.35000000003</v>
      </c>
      <c r="P62" s="228">
        <f>D17*O62</f>
        <v>344348.35000000003</v>
      </c>
    </row>
    <row r="63" spans="2:16" ht="15" customHeight="1" x14ac:dyDescent="0.15">
      <c r="B63" s="36" t="s">
        <v>69</v>
      </c>
      <c r="C63" s="20">
        <f t="shared" si="16"/>
        <v>1</v>
      </c>
      <c r="D63" s="24" t="s">
        <v>51</v>
      </c>
      <c r="E63" s="20">
        <f t="shared" si="17"/>
        <v>72000</v>
      </c>
      <c r="F63" s="20" t="s">
        <v>134</v>
      </c>
      <c r="G63" s="20" t="s">
        <v>89</v>
      </c>
      <c r="H63" s="20">
        <v>4</v>
      </c>
      <c r="I63" s="20">
        <f t="shared" si="11"/>
        <v>4</v>
      </c>
      <c r="J63" s="77">
        <f>VLOOKUP(F63,'[3]DNET &amp; USER'!$A$1:$E$16217,4,FALSE)</f>
        <v>4.47</v>
      </c>
      <c r="K63" s="22">
        <f t="shared" si="14"/>
        <v>17.88</v>
      </c>
      <c r="L63" s="235"/>
      <c r="M63" s="21">
        <f t="shared" si="12"/>
        <v>4.47</v>
      </c>
      <c r="N63" s="21">
        <f t="shared" si="13"/>
        <v>17.88</v>
      </c>
      <c r="O63" s="237"/>
      <c r="P63" s="226"/>
    </row>
    <row r="64" spans="2:16" ht="15" customHeight="1" x14ac:dyDescent="0.15">
      <c r="B64" s="36" t="s">
        <v>69</v>
      </c>
      <c r="C64" s="20">
        <f t="shared" si="16"/>
        <v>1</v>
      </c>
      <c r="D64" s="24" t="s">
        <v>51</v>
      </c>
      <c r="E64" s="20">
        <f t="shared" si="17"/>
        <v>72000</v>
      </c>
      <c r="F64" s="20">
        <v>211887</v>
      </c>
      <c r="G64" s="20" t="s">
        <v>135</v>
      </c>
      <c r="H64" s="20">
        <v>4</v>
      </c>
      <c r="I64" s="20">
        <f t="shared" si="11"/>
        <v>4</v>
      </c>
      <c r="J64" s="77">
        <f>VLOOKUP(F64,'[3]DNET &amp; USER'!$A$1:$E$16217,4,FALSE)</f>
        <v>42.5</v>
      </c>
      <c r="K64" s="22">
        <f t="shared" si="14"/>
        <v>170</v>
      </c>
      <c r="L64" s="235"/>
      <c r="M64" s="21">
        <f t="shared" si="12"/>
        <v>42.5</v>
      </c>
      <c r="N64" s="21">
        <f t="shared" si="13"/>
        <v>170</v>
      </c>
      <c r="O64" s="237"/>
      <c r="P64" s="226"/>
    </row>
    <row r="65" spans="2:16" ht="15" customHeight="1" x14ac:dyDescent="0.15">
      <c r="B65" s="36" t="s">
        <v>69</v>
      </c>
      <c r="C65" s="20">
        <f t="shared" si="16"/>
        <v>1</v>
      </c>
      <c r="D65" s="24" t="s">
        <v>51</v>
      </c>
      <c r="E65" s="20">
        <f t="shared" si="17"/>
        <v>72000</v>
      </c>
      <c r="F65" s="20">
        <v>280008</v>
      </c>
      <c r="G65" s="20" t="s">
        <v>136</v>
      </c>
      <c r="H65" s="20">
        <v>16</v>
      </c>
      <c r="I65" s="20">
        <f t="shared" si="11"/>
        <v>16</v>
      </c>
      <c r="J65" s="77">
        <f>VLOOKUP(F65,'[3]DNET &amp; USER'!$A$1:$E$16217,4,FALSE)</f>
        <v>499.07</v>
      </c>
      <c r="K65" s="22">
        <f t="shared" si="14"/>
        <v>7985.12</v>
      </c>
      <c r="L65" s="235"/>
      <c r="M65" s="21">
        <f t="shared" si="12"/>
        <v>499.07</v>
      </c>
      <c r="N65" s="21">
        <f t="shared" si="13"/>
        <v>7985.12</v>
      </c>
      <c r="O65" s="237"/>
      <c r="P65" s="226"/>
    </row>
    <row r="66" spans="2:16" ht="15" customHeight="1" x14ac:dyDescent="0.15">
      <c r="B66" s="36" t="s">
        <v>69</v>
      </c>
      <c r="C66" s="20">
        <f t="shared" si="16"/>
        <v>1</v>
      </c>
      <c r="D66" s="24" t="s">
        <v>51</v>
      </c>
      <c r="E66" s="20">
        <f t="shared" si="17"/>
        <v>72000</v>
      </c>
      <c r="F66" s="20" t="s">
        <v>137</v>
      </c>
      <c r="G66" s="20" t="s">
        <v>138</v>
      </c>
      <c r="H66" s="20">
        <v>6</v>
      </c>
      <c r="I66" s="20">
        <f t="shared" si="11"/>
        <v>6</v>
      </c>
      <c r="J66" s="77">
        <f>VLOOKUP(F66,'[3]DNET &amp; USER'!$A$1:$E$16217,4,FALSE)</f>
        <v>463.4</v>
      </c>
      <c r="K66" s="22">
        <f t="shared" si="14"/>
        <v>2780.3999999999996</v>
      </c>
      <c r="L66" s="235"/>
      <c r="M66" s="21">
        <f t="shared" si="12"/>
        <v>463.4</v>
      </c>
      <c r="N66" s="21">
        <f t="shared" si="13"/>
        <v>2780.3999999999996</v>
      </c>
      <c r="O66" s="237"/>
      <c r="P66" s="226"/>
    </row>
    <row r="67" spans="2:16" ht="15" customHeight="1" x14ac:dyDescent="0.15">
      <c r="B67" s="36" t="s">
        <v>69</v>
      </c>
      <c r="C67" s="20">
        <f t="shared" si="16"/>
        <v>1</v>
      </c>
      <c r="D67" s="24" t="s">
        <v>51</v>
      </c>
      <c r="E67" s="20">
        <f t="shared" si="17"/>
        <v>72000</v>
      </c>
      <c r="F67" s="20">
        <v>287000</v>
      </c>
      <c r="G67" s="20" t="s">
        <v>139</v>
      </c>
      <c r="H67" s="20">
        <v>16</v>
      </c>
      <c r="I67" s="20">
        <f t="shared" si="11"/>
        <v>16</v>
      </c>
      <c r="J67" s="77">
        <f>VLOOKUP(F67,'[3]DNET &amp; USER'!$A$1:$E$16217,4,FALSE)</f>
        <v>43.5</v>
      </c>
      <c r="K67" s="22">
        <f t="shared" si="14"/>
        <v>696</v>
      </c>
      <c r="L67" s="235"/>
      <c r="M67" s="21">
        <f t="shared" si="12"/>
        <v>43.5</v>
      </c>
      <c r="N67" s="21">
        <f t="shared" si="13"/>
        <v>696</v>
      </c>
      <c r="O67" s="237"/>
      <c r="P67" s="226"/>
    </row>
    <row r="68" spans="2:16" ht="15" customHeight="1" x14ac:dyDescent="0.15">
      <c r="B68" s="36" t="s">
        <v>69</v>
      </c>
      <c r="C68" s="20">
        <f t="shared" si="16"/>
        <v>1</v>
      </c>
      <c r="D68" s="24" t="s">
        <v>51</v>
      </c>
      <c r="E68" s="20">
        <f t="shared" si="17"/>
        <v>72000</v>
      </c>
      <c r="F68" s="20" t="s">
        <v>140</v>
      </c>
      <c r="G68" s="20" t="s">
        <v>141</v>
      </c>
      <c r="H68" s="20">
        <v>16</v>
      </c>
      <c r="I68" s="20">
        <f t="shared" si="11"/>
        <v>16</v>
      </c>
      <c r="J68" s="77">
        <f>VLOOKUP(F68,'[3]DNET &amp; USER'!$A$1:$E$16217,4,FALSE)</f>
        <v>3190.16</v>
      </c>
      <c r="K68" s="22">
        <f t="shared" si="14"/>
        <v>51042.559999999998</v>
      </c>
      <c r="L68" s="235"/>
      <c r="M68" s="21">
        <f t="shared" si="12"/>
        <v>3190.16</v>
      </c>
      <c r="N68" s="21">
        <f t="shared" si="13"/>
        <v>51042.559999999998</v>
      </c>
      <c r="O68" s="237"/>
      <c r="P68" s="226"/>
    </row>
    <row r="69" spans="2:16" ht="15" customHeight="1" x14ac:dyDescent="0.15">
      <c r="B69" s="36" t="s">
        <v>69</v>
      </c>
      <c r="C69" s="20">
        <f t="shared" si="16"/>
        <v>1</v>
      </c>
      <c r="D69" s="24" t="s">
        <v>51</v>
      </c>
      <c r="E69" s="20">
        <f t="shared" si="17"/>
        <v>72000</v>
      </c>
      <c r="F69" s="20">
        <v>287304</v>
      </c>
      <c r="G69" s="20" t="s">
        <v>142</v>
      </c>
      <c r="H69" s="20">
        <v>16</v>
      </c>
      <c r="I69" s="20">
        <f t="shared" si="11"/>
        <v>16</v>
      </c>
      <c r="J69" s="77">
        <f>VLOOKUP(F69,'[3]DNET &amp; USER'!$A$1:$E$16217,4,FALSE)</f>
        <v>7114.7</v>
      </c>
      <c r="K69" s="22">
        <f t="shared" si="14"/>
        <v>113835.2</v>
      </c>
      <c r="L69" s="235"/>
      <c r="M69" s="21">
        <f t="shared" si="12"/>
        <v>7114.7</v>
      </c>
      <c r="N69" s="21">
        <f t="shared" si="13"/>
        <v>113835.2</v>
      </c>
      <c r="O69" s="237"/>
      <c r="P69" s="226"/>
    </row>
    <row r="70" spans="2:16" ht="15" customHeight="1" x14ac:dyDescent="0.15">
      <c r="B70" s="36" t="s">
        <v>69</v>
      </c>
      <c r="C70" s="20">
        <f t="shared" si="16"/>
        <v>1</v>
      </c>
      <c r="D70" s="24" t="s">
        <v>51</v>
      </c>
      <c r="E70" s="20">
        <f t="shared" si="17"/>
        <v>72000</v>
      </c>
      <c r="F70" s="20" t="s">
        <v>143</v>
      </c>
      <c r="G70" s="20" t="s">
        <v>144</v>
      </c>
      <c r="H70" s="20">
        <v>64</v>
      </c>
      <c r="I70" s="20">
        <f t="shared" si="11"/>
        <v>64</v>
      </c>
      <c r="J70" s="77">
        <f>VLOOKUP(F70,'[3]DNET &amp; USER'!$A$1:$E$16217,4,FALSE)</f>
        <v>36.07</v>
      </c>
      <c r="K70" s="22">
        <f t="shared" si="14"/>
        <v>2308.48</v>
      </c>
      <c r="L70" s="235"/>
      <c r="M70" s="21">
        <f t="shared" si="12"/>
        <v>36.07</v>
      </c>
      <c r="N70" s="21">
        <f t="shared" si="13"/>
        <v>2308.48</v>
      </c>
      <c r="O70" s="237"/>
      <c r="P70" s="226"/>
    </row>
    <row r="71" spans="2:16" ht="15" customHeight="1" x14ac:dyDescent="0.15">
      <c r="B71" s="36" t="s">
        <v>69</v>
      </c>
      <c r="C71" s="20">
        <f t="shared" si="16"/>
        <v>1</v>
      </c>
      <c r="D71" s="24" t="s">
        <v>51</v>
      </c>
      <c r="E71" s="20">
        <f t="shared" si="17"/>
        <v>72000</v>
      </c>
      <c r="F71" s="20" t="s">
        <v>145</v>
      </c>
      <c r="G71" s="20" t="s">
        <v>146</v>
      </c>
      <c r="H71" s="20">
        <v>128</v>
      </c>
      <c r="I71" s="20">
        <f t="shared" si="11"/>
        <v>128</v>
      </c>
      <c r="J71" s="77">
        <f>VLOOKUP(F71,'[3]DNET &amp; USER'!$A$1:$E$16217,4,FALSE)</f>
        <v>2.19</v>
      </c>
      <c r="K71" s="22">
        <f t="shared" si="14"/>
        <v>280.32</v>
      </c>
      <c r="L71" s="235"/>
      <c r="M71" s="21">
        <f t="shared" si="12"/>
        <v>2.19</v>
      </c>
      <c r="N71" s="21">
        <f t="shared" si="13"/>
        <v>280.32</v>
      </c>
      <c r="O71" s="237"/>
      <c r="P71" s="226"/>
    </row>
    <row r="72" spans="2:16" ht="15" customHeight="1" x14ac:dyDescent="0.15">
      <c r="B72" s="36" t="s">
        <v>69</v>
      </c>
      <c r="C72" s="20">
        <f t="shared" si="16"/>
        <v>1</v>
      </c>
      <c r="D72" s="24" t="s">
        <v>51</v>
      </c>
      <c r="E72" s="20">
        <f t="shared" si="17"/>
        <v>72000</v>
      </c>
      <c r="F72" s="20">
        <v>290292</v>
      </c>
      <c r="G72" s="20" t="s">
        <v>147</v>
      </c>
      <c r="H72" s="20">
        <v>36</v>
      </c>
      <c r="I72" s="20">
        <f t="shared" si="11"/>
        <v>36</v>
      </c>
      <c r="J72" s="77">
        <f>VLOOKUP(F72,'[3]DNET &amp; USER'!$A$1:$E$16217,4,FALSE)</f>
        <v>51.17</v>
      </c>
      <c r="K72" s="22">
        <f t="shared" si="14"/>
        <v>1842.1200000000001</v>
      </c>
      <c r="L72" s="235"/>
      <c r="M72" s="21">
        <f t="shared" si="12"/>
        <v>51.17</v>
      </c>
      <c r="N72" s="21">
        <f t="shared" si="13"/>
        <v>1842.1200000000001</v>
      </c>
      <c r="O72" s="237"/>
      <c r="P72" s="226"/>
    </row>
    <row r="73" spans="2:16" ht="15" customHeight="1" x14ac:dyDescent="0.15">
      <c r="B73" s="36" t="s">
        <v>69</v>
      </c>
      <c r="C73" s="20">
        <f t="shared" si="16"/>
        <v>1</v>
      </c>
      <c r="D73" s="24" t="s">
        <v>51</v>
      </c>
      <c r="E73" s="20">
        <f t="shared" si="17"/>
        <v>72000</v>
      </c>
      <c r="F73" s="20" t="s">
        <v>148</v>
      </c>
      <c r="G73" s="20" t="s">
        <v>149</v>
      </c>
      <c r="H73" s="20">
        <v>64</v>
      </c>
      <c r="I73" s="20">
        <f t="shared" si="11"/>
        <v>64</v>
      </c>
      <c r="J73" s="77">
        <f>VLOOKUP(F73,'[3]DNET &amp; USER'!$A$1:$E$16217,4,FALSE)</f>
        <v>58.69</v>
      </c>
      <c r="K73" s="22">
        <f t="shared" si="14"/>
        <v>3756.16</v>
      </c>
      <c r="L73" s="235"/>
      <c r="M73" s="21">
        <f t="shared" si="12"/>
        <v>58.69</v>
      </c>
      <c r="N73" s="21">
        <f t="shared" si="13"/>
        <v>3756.16</v>
      </c>
      <c r="O73" s="237"/>
      <c r="P73" s="226"/>
    </row>
    <row r="74" spans="2:16" ht="15" customHeight="1" x14ac:dyDescent="0.15">
      <c r="B74" s="36" t="s">
        <v>69</v>
      </c>
      <c r="C74" s="20">
        <f t="shared" si="16"/>
        <v>1</v>
      </c>
      <c r="D74" s="24" t="s">
        <v>51</v>
      </c>
      <c r="E74" s="20">
        <f t="shared" si="17"/>
        <v>72000</v>
      </c>
      <c r="F74" s="20" t="s">
        <v>150</v>
      </c>
      <c r="G74" s="20" t="s">
        <v>151</v>
      </c>
      <c r="H74" s="20">
        <v>64</v>
      </c>
      <c r="I74" s="20">
        <f t="shared" si="11"/>
        <v>64</v>
      </c>
      <c r="J74" s="77">
        <f>VLOOKUP(F74,'[3]DNET &amp; USER'!$A$1:$E$16217,4,FALSE)</f>
        <v>46.66</v>
      </c>
      <c r="K74" s="22">
        <f t="shared" si="14"/>
        <v>2986.24</v>
      </c>
      <c r="L74" s="235"/>
      <c r="M74" s="21">
        <f t="shared" si="12"/>
        <v>46.66</v>
      </c>
      <c r="N74" s="21">
        <f t="shared" si="13"/>
        <v>2986.24</v>
      </c>
      <c r="O74" s="237"/>
      <c r="P74" s="226"/>
    </row>
    <row r="75" spans="2:16" ht="15" customHeight="1" x14ac:dyDescent="0.15">
      <c r="B75" s="36" t="s">
        <v>69</v>
      </c>
      <c r="C75" s="20">
        <f t="shared" si="16"/>
        <v>1</v>
      </c>
      <c r="D75" s="24" t="s">
        <v>51</v>
      </c>
      <c r="E75" s="20">
        <f t="shared" si="17"/>
        <v>72000</v>
      </c>
      <c r="F75" s="20">
        <v>290298</v>
      </c>
      <c r="G75" s="20" t="s">
        <v>152</v>
      </c>
      <c r="H75" s="20">
        <v>128</v>
      </c>
      <c r="I75" s="20">
        <f t="shared" si="11"/>
        <v>128</v>
      </c>
      <c r="J75" s="77">
        <f>VLOOKUP(F75,'[3]DNET &amp; USER'!$A$1:$E$16217,4,FALSE)</f>
        <v>40.630000000000003</v>
      </c>
      <c r="K75" s="22">
        <f t="shared" si="14"/>
        <v>5200.6400000000003</v>
      </c>
      <c r="L75" s="235"/>
      <c r="M75" s="21">
        <f t="shared" si="12"/>
        <v>40.630000000000003</v>
      </c>
      <c r="N75" s="21">
        <f t="shared" si="13"/>
        <v>5200.6400000000003</v>
      </c>
      <c r="O75" s="237"/>
      <c r="P75" s="226"/>
    </row>
    <row r="76" spans="2:16" ht="15" customHeight="1" x14ac:dyDescent="0.15">
      <c r="B76" s="36" t="s">
        <v>69</v>
      </c>
      <c r="C76" s="20">
        <f t="shared" si="16"/>
        <v>1</v>
      </c>
      <c r="D76" s="24" t="s">
        <v>51</v>
      </c>
      <c r="E76" s="20">
        <f t="shared" si="17"/>
        <v>72000</v>
      </c>
      <c r="F76" s="20">
        <v>290347</v>
      </c>
      <c r="G76" s="20" t="s">
        <v>153</v>
      </c>
      <c r="H76" s="20">
        <v>32</v>
      </c>
      <c r="I76" s="20">
        <f t="shared" si="11"/>
        <v>32</v>
      </c>
      <c r="J76" s="77">
        <f>VLOOKUP(F76,'[3]DNET &amp; USER'!$A$1:$E$16217,4,FALSE)</f>
        <v>5.91</v>
      </c>
      <c r="K76" s="22">
        <f t="shared" si="14"/>
        <v>189.12</v>
      </c>
      <c r="L76" s="235"/>
      <c r="M76" s="21">
        <f t="shared" si="12"/>
        <v>5.91</v>
      </c>
      <c r="N76" s="21">
        <f t="shared" si="13"/>
        <v>189.12</v>
      </c>
      <c r="O76" s="237"/>
      <c r="P76" s="226"/>
    </row>
    <row r="77" spans="2:16" ht="15" customHeight="1" x14ac:dyDescent="0.15">
      <c r="B77" s="36" t="s">
        <v>69</v>
      </c>
      <c r="C77" s="20">
        <f t="shared" si="16"/>
        <v>1</v>
      </c>
      <c r="D77" s="24" t="s">
        <v>51</v>
      </c>
      <c r="E77" s="20">
        <f t="shared" si="17"/>
        <v>72000</v>
      </c>
      <c r="F77" s="20" t="s">
        <v>154</v>
      </c>
      <c r="G77" s="20" t="s">
        <v>155</v>
      </c>
      <c r="H77" s="20">
        <v>32</v>
      </c>
      <c r="I77" s="20">
        <f t="shared" si="11"/>
        <v>32</v>
      </c>
      <c r="J77" s="77">
        <f>VLOOKUP(F77,'[3]DNET &amp; USER'!$A$1:$E$16217,4,FALSE)</f>
        <v>80.67</v>
      </c>
      <c r="K77" s="22">
        <f t="shared" si="14"/>
        <v>2581.44</v>
      </c>
      <c r="L77" s="235"/>
      <c r="M77" s="21">
        <f t="shared" si="12"/>
        <v>80.67</v>
      </c>
      <c r="N77" s="21">
        <f t="shared" si="13"/>
        <v>2581.44</v>
      </c>
      <c r="O77" s="237"/>
      <c r="P77" s="226"/>
    </row>
    <row r="78" spans="2:16" ht="15" customHeight="1" x14ac:dyDescent="0.15">
      <c r="B78" s="36" t="s">
        <v>69</v>
      </c>
      <c r="C78" s="20">
        <f t="shared" si="16"/>
        <v>1</v>
      </c>
      <c r="D78" s="24" t="s">
        <v>51</v>
      </c>
      <c r="E78" s="20">
        <f t="shared" si="17"/>
        <v>72000</v>
      </c>
      <c r="F78" s="20" t="s">
        <v>156</v>
      </c>
      <c r="G78" s="20" t="s">
        <v>157</v>
      </c>
      <c r="H78" s="20">
        <v>32</v>
      </c>
      <c r="I78" s="20">
        <f t="shared" si="11"/>
        <v>32</v>
      </c>
      <c r="J78" s="77">
        <f>VLOOKUP(F78,'[3]DNET &amp; USER'!$A$1:$E$16217,4,FALSE)</f>
        <v>101.23</v>
      </c>
      <c r="K78" s="22">
        <f t="shared" si="14"/>
        <v>3239.36</v>
      </c>
      <c r="L78" s="235"/>
      <c r="M78" s="21">
        <f t="shared" si="12"/>
        <v>101.23</v>
      </c>
      <c r="N78" s="21">
        <f t="shared" si="13"/>
        <v>3239.36</v>
      </c>
      <c r="O78" s="237"/>
      <c r="P78" s="226"/>
    </row>
    <row r="79" spans="2:16" ht="15" customHeight="1" x14ac:dyDescent="0.15">
      <c r="B79" s="36" t="s">
        <v>69</v>
      </c>
      <c r="C79" s="20">
        <f t="shared" si="16"/>
        <v>1</v>
      </c>
      <c r="D79" s="24" t="s">
        <v>51</v>
      </c>
      <c r="E79" s="20">
        <f t="shared" si="17"/>
        <v>72000</v>
      </c>
      <c r="F79" s="75" t="s">
        <v>158</v>
      </c>
      <c r="G79" s="20" t="s">
        <v>159</v>
      </c>
      <c r="H79" s="20">
        <v>1</v>
      </c>
      <c r="I79" s="20">
        <f t="shared" si="11"/>
        <v>1</v>
      </c>
      <c r="J79" s="77">
        <f>VLOOKUP(F79,'[3]DNET &amp; USER'!$A$1:$E$16217,4,FALSE)</f>
        <v>25949.59</v>
      </c>
      <c r="K79" s="22">
        <f t="shared" si="14"/>
        <v>25949.59</v>
      </c>
      <c r="L79" s="235"/>
      <c r="M79" s="21">
        <f t="shared" si="12"/>
        <v>25949.59</v>
      </c>
      <c r="N79" s="21">
        <f t="shared" si="13"/>
        <v>25949.59</v>
      </c>
      <c r="O79" s="237"/>
      <c r="P79" s="226"/>
    </row>
    <row r="80" spans="2:16" ht="15" customHeight="1" x14ac:dyDescent="0.15">
      <c r="B80" s="36" t="s">
        <v>69</v>
      </c>
      <c r="C80" s="20">
        <f t="shared" si="16"/>
        <v>1</v>
      </c>
      <c r="D80" s="24" t="s">
        <v>51</v>
      </c>
      <c r="E80" s="20">
        <f t="shared" si="17"/>
        <v>72000</v>
      </c>
      <c r="F80" s="20" t="s">
        <v>160</v>
      </c>
      <c r="G80" s="20" t="s">
        <v>161</v>
      </c>
      <c r="H80" s="20">
        <v>32</v>
      </c>
      <c r="I80" s="20">
        <f t="shared" si="11"/>
        <v>32</v>
      </c>
      <c r="J80" s="77">
        <f>VLOOKUP(F80,'[3]DNET &amp; USER'!$A$1:$E$16217,4,FALSE)</f>
        <v>167.57</v>
      </c>
      <c r="K80" s="22">
        <f t="shared" si="14"/>
        <v>5362.24</v>
      </c>
      <c r="L80" s="235"/>
      <c r="M80" s="21">
        <f t="shared" si="12"/>
        <v>167.57</v>
      </c>
      <c r="N80" s="21">
        <f t="shared" si="13"/>
        <v>5362.24</v>
      </c>
      <c r="O80" s="237"/>
      <c r="P80" s="226"/>
    </row>
    <row r="81" spans="2:16" ht="15" customHeight="1" x14ac:dyDescent="0.15">
      <c r="B81" s="36" t="s">
        <v>69</v>
      </c>
      <c r="C81" s="20">
        <f t="shared" si="16"/>
        <v>1</v>
      </c>
      <c r="D81" s="24" t="s">
        <v>51</v>
      </c>
      <c r="E81" s="20">
        <f t="shared" si="17"/>
        <v>72000</v>
      </c>
      <c r="F81" s="20" t="s">
        <v>162</v>
      </c>
      <c r="G81" s="20" t="s">
        <v>163</v>
      </c>
      <c r="H81" s="20">
        <v>16</v>
      </c>
      <c r="I81" s="20">
        <f t="shared" si="11"/>
        <v>16</v>
      </c>
      <c r="J81" s="77">
        <f>VLOOKUP(F81,'[3]DNET &amp; USER'!$A$1:$E$16217,4,FALSE)</f>
        <v>100.54</v>
      </c>
      <c r="K81" s="22">
        <f t="shared" si="14"/>
        <v>1608.64</v>
      </c>
      <c r="L81" s="235"/>
      <c r="M81" s="21">
        <f t="shared" si="12"/>
        <v>100.54</v>
      </c>
      <c r="N81" s="21">
        <f t="shared" si="13"/>
        <v>1608.64</v>
      </c>
      <c r="O81" s="237"/>
      <c r="P81" s="226"/>
    </row>
    <row r="82" spans="2:16" ht="15" customHeight="1" x14ac:dyDescent="0.15">
      <c r="B82" s="36" t="s">
        <v>69</v>
      </c>
      <c r="C82" s="20">
        <f t="shared" si="16"/>
        <v>1</v>
      </c>
      <c r="D82" s="24" t="s">
        <v>51</v>
      </c>
      <c r="E82" s="20">
        <f t="shared" si="17"/>
        <v>72000</v>
      </c>
      <c r="F82" s="20">
        <v>296582</v>
      </c>
      <c r="G82" s="20" t="s">
        <v>164</v>
      </c>
      <c r="H82" s="20">
        <v>1</v>
      </c>
      <c r="I82" s="20">
        <f t="shared" si="11"/>
        <v>1</v>
      </c>
      <c r="J82" s="77">
        <f>VLOOKUP(F82,'[3]DNET &amp; USER'!$A$1:$E$16217,4,FALSE)</f>
        <v>85.37</v>
      </c>
      <c r="K82" s="22">
        <f t="shared" si="14"/>
        <v>85.37</v>
      </c>
      <c r="L82" s="235"/>
      <c r="M82" s="21">
        <f t="shared" si="12"/>
        <v>85.37</v>
      </c>
      <c r="N82" s="21">
        <f t="shared" si="13"/>
        <v>85.37</v>
      </c>
      <c r="O82" s="237"/>
      <c r="P82" s="226"/>
    </row>
    <row r="83" spans="2:16" ht="15" customHeight="1" x14ac:dyDescent="0.15">
      <c r="B83" s="36" t="s">
        <v>69</v>
      </c>
      <c r="C83" s="20">
        <f t="shared" si="16"/>
        <v>1</v>
      </c>
      <c r="D83" s="24" t="s">
        <v>51</v>
      </c>
      <c r="E83" s="20">
        <f t="shared" si="17"/>
        <v>72000</v>
      </c>
      <c r="F83" s="20" t="s">
        <v>165</v>
      </c>
      <c r="G83" s="20" t="s">
        <v>166</v>
      </c>
      <c r="H83" s="20">
        <v>1</v>
      </c>
      <c r="I83" s="20">
        <f t="shared" ref="I83:I135" si="18">H83*C83</f>
        <v>1</v>
      </c>
      <c r="J83" s="77">
        <f>VLOOKUP(F83,'[3]DNET &amp; USER'!$A$1:$E$16217,4,FALSE)</f>
        <v>73.099999999999994</v>
      </c>
      <c r="K83" s="22">
        <f t="shared" si="14"/>
        <v>73.099999999999994</v>
      </c>
      <c r="L83" s="235"/>
      <c r="M83" s="21">
        <f t="shared" si="12"/>
        <v>73.099999999999994</v>
      </c>
      <c r="N83" s="21">
        <f t="shared" si="13"/>
        <v>73.099999999999994</v>
      </c>
      <c r="O83" s="237"/>
      <c r="P83" s="226"/>
    </row>
    <row r="84" spans="2:16" ht="15" customHeight="1" x14ac:dyDescent="0.15">
      <c r="B84" s="36" t="s">
        <v>69</v>
      </c>
      <c r="C84" s="20">
        <f t="shared" si="16"/>
        <v>1</v>
      </c>
      <c r="D84" s="24" t="s">
        <v>51</v>
      </c>
      <c r="E84" s="20">
        <f t="shared" si="17"/>
        <v>72000</v>
      </c>
      <c r="F84" s="20" t="s">
        <v>167</v>
      </c>
      <c r="G84" s="20" t="s">
        <v>168</v>
      </c>
      <c r="H84" s="20">
        <v>1</v>
      </c>
      <c r="I84" s="20">
        <f t="shared" si="18"/>
        <v>1</v>
      </c>
      <c r="J84" s="77">
        <f>VLOOKUP(F84,'[3]DNET &amp; USER'!$A$1:$E$16217,4,FALSE)</f>
        <v>88.33</v>
      </c>
      <c r="K84" s="22">
        <f t="shared" si="14"/>
        <v>88.33</v>
      </c>
      <c r="L84" s="235"/>
      <c r="M84" s="21">
        <f t="shared" ref="M84:M100" si="19">J84*(1-$C$6)</f>
        <v>88.33</v>
      </c>
      <c r="N84" s="21">
        <f t="shared" ref="N84:N115" si="20">M84*I84</f>
        <v>88.33</v>
      </c>
      <c r="O84" s="237"/>
      <c r="P84" s="226"/>
    </row>
    <row r="85" spans="2:16" ht="15" customHeight="1" x14ac:dyDescent="0.15">
      <c r="B85" s="36" t="s">
        <v>69</v>
      </c>
      <c r="C85" s="20">
        <f t="shared" si="16"/>
        <v>1</v>
      </c>
      <c r="D85" s="24" t="s">
        <v>51</v>
      </c>
      <c r="E85" s="20">
        <f t="shared" si="17"/>
        <v>72000</v>
      </c>
      <c r="F85" s="20" t="s">
        <v>169</v>
      </c>
      <c r="G85" s="20" t="s">
        <v>170</v>
      </c>
      <c r="H85" s="20">
        <v>4</v>
      </c>
      <c r="I85" s="20">
        <f t="shared" si="18"/>
        <v>4</v>
      </c>
      <c r="J85" s="77">
        <f>VLOOKUP(F85,'[3]DNET &amp; USER'!$A$1:$E$16217,4,FALSE)</f>
        <v>97.46</v>
      </c>
      <c r="K85" s="22">
        <f t="shared" si="14"/>
        <v>389.84</v>
      </c>
      <c r="L85" s="235"/>
      <c r="M85" s="21">
        <f t="shared" si="19"/>
        <v>97.46</v>
      </c>
      <c r="N85" s="21">
        <f t="shared" si="20"/>
        <v>389.84</v>
      </c>
      <c r="O85" s="237"/>
      <c r="P85" s="226"/>
    </row>
    <row r="86" spans="2:16" ht="15" customHeight="1" x14ac:dyDescent="0.15">
      <c r="B86" s="36" t="s">
        <v>69</v>
      </c>
      <c r="C86" s="20">
        <f t="shared" si="16"/>
        <v>1</v>
      </c>
      <c r="D86" s="24" t="s">
        <v>51</v>
      </c>
      <c r="E86" s="20">
        <f t="shared" si="17"/>
        <v>72000</v>
      </c>
      <c r="F86" s="20" t="s">
        <v>171</v>
      </c>
      <c r="G86" s="20" t="s">
        <v>172</v>
      </c>
      <c r="H86" s="20">
        <v>2</v>
      </c>
      <c r="I86" s="20">
        <f t="shared" si="18"/>
        <v>2</v>
      </c>
      <c r="J86" s="77">
        <f>VLOOKUP(F86,'[3]DNET &amp; USER'!$A$1:$E$16217,4,FALSE)</f>
        <v>94.11</v>
      </c>
      <c r="K86" s="22">
        <f t="shared" si="14"/>
        <v>188.22</v>
      </c>
      <c r="L86" s="235"/>
      <c r="M86" s="21">
        <f t="shared" si="19"/>
        <v>94.11</v>
      </c>
      <c r="N86" s="21">
        <f t="shared" si="20"/>
        <v>188.22</v>
      </c>
      <c r="O86" s="237"/>
      <c r="P86" s="226"/>
    </row>
    <row r="87" spans="2:16" ht="15" customHeight="1" x14ac:dyDescent="0.15">
      <c r="B87" s="36" t="s">
        <v>69</v>
      </c>
      <c r="C87" s="20">
        <f t="shared" si="16"/>
        <v>1</v>
      </c>
      <c r="D87" s="24" t="s">
        <v>51</v>
      </c>
      <c r="E87" s="20">
        <f t="shared" si="17"/>
        <v>72000</v>
      </c>
      <c r="F87" s="20">
        <v>489056</v>
      </c>
      <c r="G87" s="20" t="s">
        <v>173</v>
      </c>
      <c r="H87" s="20">
        <v>1</v>
      </c>
      <c r="I87" s="20">
        <f t="shared" si="18"/>
        <v>1</v>
      </c>
      <c r="J87" s="77">
        <f>VLOOKUP(F87,'[3]DNET &amp; USER'!$A$1:$E$16217,4,FALSE)</f>
        <v>441.34</v>
      </c>
      <c r="K87" s="22">
        <f t="shared" si="14"/>
        <v>441.34</v>
      </c>
      <c r="L87" s="235"/>
      <c r="M87" s="21">
        <f t="shared" si="19"/>
        <v>441.34</v>
      </c>
      <c r="N87" s="21">
        <f t="shared" si="20"/>
        <v>441.34</v>
      </c>
      <c r="O87" s="237"/>
      <c r="P87" s="226"/>
    </row>
    <row r="88" spans="2:16" ht="15" customHeight="1" x14ac:dyDescent="0.15">
      <c r="B88" s="36" t="s">
        <v>69</v>
      </c>
      <c r="C88" s="20">
        <f t="shared" si="16"/>
        <v>1</v>
      </c>
      <c r="D88" s="24" t="s">
        <v>51</v>
      </c>
      <c r="E88" s="20">
        <f t="shared" si="17"/>
        <v>72000</v>
      </c>
      <c r="F88" s="20" t="s">
        <v>174</v>
      </c>
      <c r="G88" s="20" t="s">
        <v>175</v>
      </c>
      <c r="H88" s="20">
        <v>1</v>
      </c>
      <c r="I88" s="20">
        <f t="shared" si="18"/>
        <v>1</v>
      </c>
      <c r="J88" s="77">
        <f>VLOOKUP(F88,'[3]DNET &amp; USER'!$A$1:$E$16217,4,FALSE)</f>
        <v>16881.3</v>
      </c>
      <c r="K88" s="22">
        <f t="shared" ref="K88:K119" si="21">I88*J88</f>
        <v>16881.3</v>
      </c>
      <c r="L88" s="235"/>
      <c r="M88" s="21">
        <f t="shared" si="19"/>
        <v>16881.3</v>
      </c>
      <c r="N88" s="21">
        <f t="shared" si="20"/>
        <v>16881.3</v>
      </c>
      <c r="O88" s="237"/>
      <c r="P88" s="226"/>
    </row>
    <row r="89" spans="2:16" ht="15" customHeight="1" x14ac:dyDescent="0.15">
      <c r="B89" s="36" t="s">
        <v>69</v>
      </c>
      <c r="C89" s="20">
        <f t="shared" si="16"/>
        <v>1</v>
      </c>
      <c r="D89" s="24" t="s">
        <v>51</v>
      </c>
      <c r="E89" s="20">
        <f t="shared" si="17"/>
        <v>72000</v>
      </c>
      <c r="F89" s="20" t="s">
        <v>176</v>
      </c>
      <c r="G89" s="20" t="s">
        <v>177</v>
      </c>
      <c r="H89" s="20">
        <v>16</v>
      </c>
      <c r="I89" s="20">
        <f t="shared" si="18"/>
        <v>16</v>
      </c>
      <c r="J89" s="77">
        <f>VLOOKUP(F89,'[3]DNET &amp; USER'!$A$1:$E$16217,4,FALSE)</f>
        <v>559.24</v>
      </c>
      <c r="K89" s="22">
        <f t="shared" si="21"/>
        <v>8947.84</v>
      </c>
      <c r="L89" s="235"/>
      <c r="M89" s="21">
        <f t="shared" si="19"/>
        <v>559.24</v>
      </c>
      <c r="N89" s="21">
        <f t="shared" si="20"/>
        <v>8947.84</v>
      </c>
      <c r="O89" s="237"/>
      <c r="P89" s="226"/>
    </row>
    <row r="90" spans="2:16" ht="15" customHeight="1" x14ac:dyDescent="0.15">
      <c r="B90" s="36" t="s">
        <v>69</v>
      </c>
      <c r="C90" s="20">
        <f t="shared" si="16"/>
        <v>1</v>
      </c>
      <c r="D90" s="24" t="s">
        <v>51</v>
      </c>
      <c r="E90" s="20">
        <f t="shared" si="17"/>
        <v>72000</v>
      </c>
      <c r="F90" s="20" t="s">
        <v>178</v>
      </c>
      <c r="G90" s="20" t="s">
        <v>179</v>
      </c>
      <c r="H90" s="20">
        <v>1</v>
      </c>
      <c r="I90" s="20">
        <f t="shared" si="18"/>
        <v>1</v>
      </c>
      <c r="J90" s="77">
        <f>VLOOKUP(F90,'[3]DNET &amp; USER'!$A$1:$E$16217,4,FALSE)</f>
        <v>9551.24</v>
      </c>
      <c r="K90" s="22">
        <f t="shared" si="21"/>
        <v>9551.24</v>
      </c>
      <c r="L90" s="235"/>
      <c r="M90" s="21">
        <f t="shared" si="19"/>
        <v>9551.24</v>
      </c>
      <c r="N90" s="21">
        <f t="shared" si="20"/>
        <v>9551.24</v>
      </c>
      <c r="O90" s="237"/>
      <c r="P90" s="226"/>
    </row>
    <row r="91" spans="2:16" ht="15" customHeight="1" x14ac:dyDescent="0.15">
      <c r="B91" s="36" t="s">
        <v>69</v>
      </c>
      <c r="C91" s="20">
        <f t="shared" si="16"/>
        <v>1</v>
      </c>
      <c r="D91" s="24" t="s">
        <v>51</v>
      </c>
      <c r="E91" s="20">
        <f t="shared" si="17"/>
        <v>72000</v>
      </c>
      <c r="F91" s="75" t="s">
        <v>180</v>
      </c>
      <c r="G91" s="20" t="s">
        <v>181</v>
      </c>
      <c r="H91" s="20">
        <v>16</v>
      </c>
      <c r="I91" s="20">
        <f t="shared" si="18"/>
        <v>16</v>
      </c>
      <c r="J91" s="77">
        <f>VLOOKUP(F91,'[3]DNET &amp; USER'!$A$1:$E$16217,4,FALSE)</f>
        <v>741.13</v>
      </c>
      <c r="K91" s="22">
        <f t="shared" si="21"/>
        <v>11858.08</v>
      </c>
      <c r="L91" s="235"/>
      <c r="M91" s="21">
        <f t="shared" si="19"/>
        <v>741.13</v>
      </c>
      <c r="N91" s="21">
        <f t="shared" si="20"/>
        <v>11858.08</v>
      </c>
      <c r="O91" s="237"/>
      <c r="P91" s="226"/>
    </row>
    <row r="92" spans="2:16" ht="15" customHeight="1" x14ac:dyDescent="0.15">
      <c r="B92" s="36" t="s">
        <v>69</v>
      </c>
      <c r="C92" s="20">
        <f t="shared" si="16"/>
        <v>1</v>
      </c>
      <c r="D92" s="24" t="s">
        <v>51</v>
      </c>
      <c r="E92" s="20">
        <f t="shared" si="17"/>
        <v>72000</v>
      </c>
      <c r="F92" s="20" t="s">
        <v>182</v>
      </c>
      <c r="G92" s="20" t="s">
        <v>183</v>
      </c>
      <c r="H92" s="20">
        <v>16</v>
      </c>
      <c r="I92" s="20">
        <f t="shared" si="18"/>
        <v>16</v>
      </c>
      <c r="J92" s="77">
        <f>VLOOKUP(F92,'[3]DNET &amp; USER'!$A$1:$E$16217,4,FALSE)</f>
        <v>3021.04</v>
      </c>
      <c r="K92" s="22">
        <f t="shared" si="21"/>
        <v>48336.639999999999</v>
      </c>
      <c r="L92" s="235"/>
      <c r="M92" s="21">
        <f t="shared" si="19"/>
        <v>3021.04</v>
      </c>
      <c r="N92" s="21">
        <f t="shared" si="20"/>
        <v>48336.639999999999</v>
      </c>
      <c r="O92" s="237"/>
      <c r="P92" s="226"/>
    </row>
    <row r="93" spans="2:16" ht="15" customHeight="1" x14ac:dyDescent="0.15">
      <c r="B93" s="36" t="s">
        <v>69</v>
      </c>
      <c r="C93" s="20">
        <f t="shared" si="16"/>
        <v>1</v>
      </c>
      <c r="D93" s="24" t="s">
        <v>51</v>
      </c>
      <c r="E93" s="20">
        <f t="shared" si="17"/>
        <v>72000</v>
      </c>
      <c r="F93" s="20" t="s">
        <v>184</v>
      </c>
      <c r="G93" s="20" t="s">
        <v>185</v>
      </c>
      <c r="H93" s="20">
        <v>32</v>
      </c>
      <c r="I93" s="20">
        <f t="shared" si="18"/>
        <v>32</v>
      </c>
      <c r="J93" s="77">
        <f>VLOOKUP(F93,'[3]DNET &amp; USER'!$A$1:$E$16217,4,FALSE)</f>
        <v>140</v>
      </c>
      <c r="K93" s="22">
        <f t="shared" si="21"/>
        <v>4480</v>
      </c>
      <c r="L93" s="235"/>
      <c r="M93" s="21">
        <f t="shared" si="19"/>
        <v>140</v>
      </c>
      <c r="N93" s="21">
        <f t="shared" si="20"/>
        <v>4480</v>
      </c>
      <c r="O93" s="237"/>
      <c r="P93" s="226"/>
    </row>
    <row r="94" spans="2:16" ht="15" customHeight="1" x14ac:dyDescent="0.15">
      <c r="B94" s="36" t="s">
        <v>69</v>
      </c>
      <c r="C94" s="20">
        <f t="shared" si="16"/>
        <v>1</v>
      </c>
      <c r="D94" s="24" t="s">
        <v>51</v>
      </c>
      <c r="E94" s="20">
        <f t="shared" si="17"/>
        <v>72000</v>
      </c>
      <c r="F94" s="20" t="s">
        <v>186</v>
      </c>
      <c r="G94" s="20" t="s">
        <v>187</v>
      </c>
      <c r="H94" s="20">
        <v>1</v>
      </c>
      <c r="I94" s="20">
        <f t="shared" si="18"/>
        <v>1</v>
      </c>
      <c r="J94" s="77">
        <f>VLOOKUP(F94,'[3]DNET &amp; USER'!$A$1:$E$16217,4,FALSE)</f>
        <v>626.69000000000005</v>
      </c>
      <c r="K94" s="22">
        <f t="shared" si="21"/>
        <v>626.69000000000005</v>
      </c>
      <c r="L94" s="235"/>
      <c r="M94" s="21">
        <f t="shared" si="19"/>
        <v>626.69000000000005</v>
      </c>
      <c r="N94" s="21">
        <f t="shared" si="20"/>
        <v>626.69000000000005</v>
      </c>
      <c r="O94" s="237"/>
      <c r="P94" s="226"/>
    </row>
    <row r="95" spans="2:16" ht="15" customHeight="1" thickBot="1" x14ac:dyDescent="0.2">
      <c r="B95" s="37" t="s">
        <v>69</v>
      </c>
      <c r="C95" s="27">
        <f t="shared" si="16"/>
        <v>1</v>
      </c>
      <c r="D95" s="27" t="s">
        <v>51</v>
      </c>
      <c r="E95" s="27">
        <f t="shared" si="17"/>
        <v>72000</v>
      </c>
      <c r="F95" s="27" t="s">
        <v>188</v>
      </c>
      <c r="G95" s="27" t="s">
        <v>189</v>
      </c>
      <c r="H95" s="27">
        <v>1</v>
      </c>
      <c r="I95" s="27">
        <f t="shared" si="18"/>
        <v>1</v>
      </c>
      <c r="J95" s="78">
        <f>VLOOKUP(F95,'[3]DNET &amp; USER'!$A$1:$E$16217,4,FALSE)</f>
        <v>10538.57</v>
      </c>
      <c r="K95" s="29">
        <f t="shared" si="21"/>
        <v>10538.57</v>
      </c>
      <c r="L95" s="234"/>
      <c r="M95" s="28">
        <f t="shared" si="19"/>
        <v>10538.57</v>
      </c>
      <c r="N95" s="28">
        <f t="shared" si="20"/>
        <v>10538.57</v>
      </c>
      <c r="O95" s="239"/>
      <c r="P95" s="227"/>
    </row>
    <row r="96" spans="2:16" x14ac:dyDescent="0.15">
      <c r="B96" s="38" t="s">
        <v>69</v>
      </c>
      <c r="C96" s="24">
        <f>IF($C$5&gt;3,2,1)</f>
        <v>1</v>
      </c>
      <c r="D96" s="24" t="s">
        <v>52</v>
      </c>
      <c r="E96" s="24"/>
      <c r="F96" s="24" t="s">
        <v>88</v>
      </c>
      <c r="G96" s="24" t="s">
        <v>89</v>
      </c>
      <c r="H96" s="24">
        <v>2</v>
      </c>
      <c r="I96" s="24">
        <f t="shared" si="18"/>
        <v>2</v>
      </c>
      <c r="J96" s="79">
        <f>VLOOKUP(F96,'[3]DNET &amp; USER'!$A$1:$E$16217,4,FALSE)</f>
        <v>4.0199999999999996</v>
      </c>
      <c r="K96" s="26">
        <f t="shared" si="21"/>
        <v>8.0399999999999991</v>
      </c>
      <c r="L96" s="236">
        <f>SUM(K96:K135)</f>
        <v>111368.58285714287</v>
      </c>
      <c r="M96" s="25">
        <f t="shared" si="19"/>
        <v>4.0199999999999996</v>
      </c>
      <c r="N96" s="25">
        <f t="shared" si="20"/>
        <v>8.0399999999999991</v>
      </c>
      <c r="O96" s="241">
        <f>SUM(N96:N135)</f>
        <v>111368.58285714287</v>
      </c>
      <c r="P96" s="225">
        <f>O96</f>
        <v>111368.58285714287</v>
      </c>
    </row>
    <row r="97" spans="2:16" ht="15" customHeight="1" x14ac:dyDescent="0.15">
      <c r="B97" s="36" t="s">
        <v>69</v>
      </c>
      <c r="C97" s="24">
        <f t="shared" ref="C97:C135" si="22">IF($C$5&gt;3,2,1)</f>
        <v>1</v>
      </c>
      <c r="D97" s="24" t="s">
        <v>52</v>
      </c>
      <c r="E97" s="20"/>
      <c r="F97" s="20" t="s">
        <v>70</v>
      </c>
      <c r="G97" s="20" t="s">
        <v>71</v>
      </c>
      <c r="H97" s="20">
        <v>2</v>
      </c>
      <c r="I97" s="24">
        <f t="shared" si="18"/>
        <v>2</v>
      </c>
      <c r="J97" s="77">
        <f>VLOOKUP(F97,'[3]DNET &amp; USER'!$A$1:$E$16217,4,FALSE)</f>
        <v>300</v>
      </c>
      <c r="K97" s="22">
        <f t="shared" si="21"/>
        <v>600</v>
      </c>
      <c r="L97" s="235"/>
      <c r="M97" s="21">
        <f t="shared" si="19"/>
        <v>300</v>
      </c>
      <c r="N97" s="21">
        <f t="shared" si="20"/>
        <v>600</v>
      </c>
      <c r="O97" s="237"/>
      <c r="P97" s="226"/>
    </row>
    <row r="98" spans="2:16" ht="15" customHeight="1" x14ac:dyDescent="0.15">
      <c r="B98" s="36" t="s">
        <v>69</v>
      </c>
      <c r="C98" s="24">
        <f t="shared" si="22"/>
        <v>1</v>
      </c>
      <c r="D98" s="24" t="s">
        <v>52</v>
      </c>
      <c r="E98" s="20"/>
      <c r="F98" s="20" t="s">
        <v>90</v>
      </c>
      <c r="G98" s="20" t="s">
        <v>89</v>
      </c>
      <c r="H98" s="20">
        <v>2</v>
      </c>
      <c r="I98" s="24">
        <f t="shared" si="18"/>
        <v>2</v>
      </c>
      <c r="J98" s="77">
        <f>VLOOKUP(F98,'[3]DNET &amp; USER'!$A$1:$E$16217,4,FALSE)</f>
        <v>32.06</v>
      </c>
      <c r="K98" s="22">
        <f t="shared" si="21"/>
        <v>64.12</v>
      </c>
      <c r="L98" s="235"/>
      <c r="M98" s="21">
        <f t="shared" si="19"/>
        <v>32.06</v>
      </c>
      <c r="N98" s="21">
        <f t="shared" si="20"/>
        <v>64.12</v>
      </c>
      <c r="O98" s="237"/>
      <c r="P98" s="226"/>
    </row>
    <row r="99" spans="2:16" ht="15" customHeight="1" x14ac:dyDescent="0.15">
      <c r="B99" s="36" t="s">
        <v>69</v>
      </c>
      <c r="C99" s="24">
        <f t="shared" si="22"/>
        <v>1</v>
      </c>
      <c r="D99" s="24" t="s">
        <v>52</v>
      </c>
      <c r="E99" s="20"/>
      <c r="F99" s="20" t="s">
        <v>104</v>
      </c>
      <c r="G99" s="20" t="s">
        <v>190</v>
      </c>
      <c r="H99" s="20">
        <v>1</v>
      </c>
      <c r="I99" s="24">
        <f t="shared" si="18"/>
        <v>1</v>
      </c>
      <c r="J99" s="77">
        <f>VLOOKUP(F99,'[3]DNET &amp; USER'!$A$1:$E$16217,4,FALSE)</f>
        <v>8224.2900000000009</v>
      </c>
      <c r="K99" s="22">
        <f t="shared" si="21"/>
        <v>8224.2900000000009</v>
      </c>
      <c r="L99" s="235"/>
      <c r="M99" s="21">
        <f t="shared" si="19"/>
        <v>8224.2900000000009</v>
      </c>
      <c r="N99" s="21">
        <f t="shared" si="20"/>
        <v>8224.2900000000009</v>
      </c>
      <c r="O99" s="237"/>
      <c r="P99" s="226"/>
    </row>
    <row r="100" spans="2:16" ht="15" customHeight="1" x14ac:dyDescent="0.15">
      <c r="B100" s="36" t="s">
        <v>69</v>
      </c>
      <c r="C100" s="24">
        <f t="shared" si="22"/>
        <v>1</v>
      </c>
      <c r="D100" s="24" t="s">
        <v>52</v>
      </c>
      <c r="E100" s="20"/>
      <c r="F100" s="20">
        <v>287000</v>
      </c>
      <c r="G100" s="20" t="s">
        <v>139</v>
      </c>
      <c r="H100" s="20">
        <v>1</v>
      </c>
      <c r="I100" s="24">
        <f t="shared" si="18"/>
        <v>1</v>
      </c>
      <c r="J100" s="77">
        <f>VLOOKUP(F100,'[3]DNET &amp; USER'!$A$1:$E$16217,4,FALSE)</f>
        <v>43.5</v>
      </c>
      <c r="K100" s="22">
        <f t="shared" si="21"/>
        <v>43.5</v>
      </c>
      <c r="L100" s="235"/>
      <c r="M100" s="21">
        <f t="shared" si="19"/>
        <v>43.5</v>
      </c>
      <c r="N100" s="21">
        <f t="shared" si="20"/>
        <v>43.5</v>
      </c>
      <c r="O100" s="237"/>
      <c r="P100" s="226"/>
    </row>
    <row r="101" spans="2:16" ht="15" customHeight="1" x14ac:dyDescent="0.15">
      <c r="B101" s="36" t="s">
        <v>69</v>
      </c>
      <c r="C101" s="24">
        <f t="shared" si="22"/>
        <v>1</v>
      </c>
      <c r="D101" s="24" t="s">
        <v>52</v>
      </c>
      <c r="E101" s="20"/>
      <c r="F101" s="20" t="s">
        <v>140</v>
      </c>
      <c r="G101" s="20" t="s">
        <v>141</v>
      </c>
      <c r="H101" s="20">
        <v>1</v>
      </c>
      <c r="I101" s="24">
        <f t="shared" si="18"/>
        <v>1</v>
      </c>
      <c r="J101" s="77">
        <f>VLOOKUP(F101,'[3]DNET &amp; USER'!$A$1:$E$16217,4,FALSE)</f>
        <v>3190.16</v>
      </c>
      <c r="K101" s="22">
        <f t="shared" si="21"/>
        <v>3190.16</v>
      </c>
      <c r="L101" s="235"/>
      <c r="M101" s="21">
        <f t="shared" ref="M101:M118" si="23">J101*(1-$C$6)</f>
        <v>3190.16</v>
      </c>
      <c r="N101" s="21">
        <f t="shared" si="20"/>
        <v>3190.16</v>
      </c>
      <c r="O101" s="237"/>
      <c r="P101" s="226"/>
    </row>
    <row r="102" spans="2:16" ht="15" customHeight="1" x14ac:dyDescent="0.15">
      <c r="B102" s="36" t="s">
        <v>69</v>
      </c>
      <c r="C102" s="24">
        <f t="shared" si="22"/>
        <v>1</v>
      </c>
      <c r="D102" s="24" t="s">
        <v>52</v>
      </c>
      <c r="E102" s="20"/>
      <c r="F102" s="20">
        <v>287304</v>
      </c>
      <c r="G102" s="20" t="s">
        <v>142</v>
      </c>
      <c r="H102" s="20">
        <v>1</v>
      </c>
      <c r="I102" s="24">
        <f t="shared" si="18"/>
        <v>1</v>
      </c>
      <c r="J102" s="77">
        <f>VLOOKUP(F102,'[3]DNET &amp; USER'!$A$1:$E$16217,4,FALSE)</f>
        <v>7114.7</v>
      </c>
      <c r="K102" s="22">
        <f t="shared" si="21"/>
        <v>7114.7</v>
      </c>
      <c r="L102" s="235"/>
      <c r="M102" s="21">
        <f t="shared" si="23"/>
        <v>7114.7</v>
      </c>
      <c r="N102" s="21">
        <f t="shared" si="20"/>
        <v>7114.7</v>
      </c>
      <c r="O102" s="237"/>
      <c r="P102" s="226"/>
    </row>
    <row r="103" spans="2:16" ht="15" customHeight="1" x14ac:dyDescent="0.15">
      <c r="B103" s="36" t="s">
        <v>69</v>
      </c>
      <c r="C103" s="24">
        <f t="shared" si="22"/>
        <v>1</v>
      </c>
      <c r="D103" s="24" t="s">
        <v>52</v>
      </c>
      <c r="E103" s="20"/>
      <c r="F103" s="20" t="s">
        <v>145</v>
      </c>
      <c r="G103" s="20" t="s">
        <v>146</v>
      </c>
      <c r="H103" s="20">
        <v>8</v>
      </c>
      <c r="I103" s="24">
        <f t="shared" si="18"/>
        <v>8</v>
      </c>
      <c r="J103" s="77">
        <f>VLOOKUP(F103,'[3]DNET &amp; USER'!$A$1:$E$16217,4,FALSE)</f>
        <v>2.19</v>
      </c>
      <c r="K103" s="22">
        <f t="shared" si="21"/>
        <v>17.52</v>
      </c>
      <c r="L103" s="235"/>
      <c r="M103" s="21">
        <f t="shared" si="23"/>
        <v>2.19</v>
      </c>
      <c r="N103" s="21">
        <f t="shared" si="20"/>
        <v>17.52</v>
      </c>
      <c r="O103" s="237"/>
      <c r="P103" s="226"/>
    </row>
    <row r="104" spans="2:16" ht="15" customHeight="1" x14ac:dyDescent="0.15">
      <c r="B104" s="36" t="s">
        <v>69</v>
      </c>
      <c r="C104" s="24">
        <f t="shared" si="22"/>
        <v>1</v>
      </c>
      <c r="D104" s="24" t="s">
        <v>52</v>
      </c>
      <c r="E104" s="20"/>
      <c r="F104" s="20">
        <v>290347</v>
      </c>
      <c r="G104" s="20" t="s">
        <v>153</v>
      </c>
      <c r="H104" s="20">
        <v>2</v>
      </c>
      <c r="I104" s="24">
        <f t="shared" si="18"/>
        <v>2</v>
      </c>
      <c r="J104" s="77">
        <f>VLOOKUP(F104,'[3]DNET &amp; USER'!$A$1:$E$16217,4,FALSE)</f>
        <v>5.91</v>
      </c>
      <c r="K104" s="22">
        <f t="shared" si="21"/>
        <v>11.82</v>
      </c>
      <c r="L104" s="235"/>
      <c r="M104" s="21">
        <f t="shared" si="23"/>
        <v>5.91</v>
      </c>
      <c r="N104" s="21">
        <f t="shared" si="20"/>
        <v>11.82</v>
      </c>
      <c r="O104" s="237"/>
      <c r="P104" s="226"/>
    </row>
    <row r="105" spans="2:16" ht="15" customHeight="1" x14ac:dyDescent="0.15">
      <c r="B105" s="36" t="s">
        <v>69</v>
      </c>
      <c r="C105" s="24">
        <f t="shared" si="22"/>
        <v>1</v>
      </c>
      <c r="D105" s="24" t="s">
        <v>52</v>
      </c>
      <c r="E105" s="20"/>
      <c r="F105" s="20">
        <v>292679</v>
      </c>
      <c r="G105" s="20" t="s">
        <v>89</v>
      </c>
      <c r="H105" s="20">
        <v>4</v>
      </c>
      <c r="I105" s="24">
        <f t="shared" si="18"/>
        <v>4</v>
      </c>
      <c r="J105" s="77">
        <f>VLOOKUP(F105,'[3]DNET &amp; USER'!$A$1:$E$16217,4,FALSE)</f>
        <v>0.35</v>
      </c>
      <c r="K105" s="22">
        <f t="shared" si="21"/>
        <v>1.4</v>
      </c>
      <c r="L105" s="235"/>
      <c r="M105" s="21">
        <f t="shared" si="23"/>
        <v>0.35</v>
      </c>
      <c r="N105" s="21">
        <f t="shared" si="20"/>
        <v>1.4</v>
      </c>
      <c r="O105" s="237"/>
      <c r="P105" s="226"/>
    </row>
    <row r="106" spans="2:16" ht="15" customHeight="1" x14ac:dyDescent="0.15">
      <c r="B106" s="36" t="s">
        <v>69</v>
      </c>
      <c r="C106" s="24">
        <f t="shared" si="22"/>
        <v>1</v>
      </c>
      <c r="D106" s="24" t="s">
        <v>52</v>
      </c>
      <c r="E106" s="20"/>
      <c r="F106" s="20">
        <v>292843</v>
      </c>
      <c r="G106" s="20" t="s">
        <v>191</v>
      </c>
      <c r="H106" s="20">
        <v>6</v>
      </c>
      <c r="I106" s="24">
        <f t="shared" si="18"/>
        <v>6</v>
      </c>
      <c r="J106" s="77">
        <f>VLOOKUP(F106,'[3]DNET &amp; USER'!$A$1:$E$16217,4,FALSE)</f>
        <v>0.93</v>
      </c>
      <c r="K106" s="22">
        <f t="shared" si="21"/>
        <v>5.58</v>
      </c>
      <c r="L106" s="235"/>
      <c r="M106" s="21">
        <f t="shared" si="23"/>
        <v>0.93</v>
      </c>
      <c r="N106" s="21">
        <f t="shared" si="20"/>
        <v>5.58</v>
      </c>
      <c r="O106" s="237"/>
      <c r="P106" s="226"/>
    </row>
    <row r="107" spans="2:16" ht="15" customHeight="1" x14ac:dyDescent="0.15">
      <c r="B107" s="36" t="s">
        <v>69</v>
      </c>
      <c r="C107" s="24">
        <f t="shared" si="22"/>
        <v>1</v>
      </c>
      <c r="D107" s="24" t="s">
        <v>52</v>
      </c>
      <c r="E107" s="20"/>
      <c r="F107" s="20" t="s">
        <v>91</v>
      </c>
      <c r="G107" s="20" t="s">
        <v>89</v>
      </c>
      <c r="H107" s="20">
        <v>4</v>
      </c>
      <c r="I107" s="24">
        <f t="shared" si="18"/>
        <v>4</v>
      </c>
      <c r="J107" s="77">
        <f>VLOOKUP(F107,'[3]DNET &amp; USER'!$A$1:$E$16217,4,FALSE)</f>
        <v>3.39</v>
      </c>
      <c r="K107" s="22">
        <f t="shared" si="21"/>
        <v>13.56</v>
      </c>
      <c r="L107" s="235"/>
      <c r="M107" s="21">
        <f t="shared" si="23"/>
        <v>3.39</v>
      </c>
      <c r="N107" s="21">
        <f t="shared" si="20"/>
        <v>13.56</v>
      </c>
      <c r="O107" s="237"/>
      <c r="P107" s="226"/>
    </row>
    <row r="108" spans="2:16" ht="15" customHeight="1" x14ac:dyDescent="0.15">
      <c r="B108" s="36" t="s">
        <v>69</v>
      </c>
      <c r="C108" s="24">
        <f t="shared" si="22"/>
        <v>1</v>
      </c>
      <c r="D108" s="24" t="s">
        <v>52</v>
      </c>
      <c r="E108" s="20"/>
      <c r="F108" s="20" t="s">
        <v>92</v>
      </c>
      <c r="G108" s="20" t="s">
        <v>89</v>
      </c>
      <c r="H108" s="20">
        <v>4</v>
      </c>
      <c r="I108" s="24">
        <f t="shared" si="18"/>
        <v>4</v>
      </c>
      <c r="J108" s="77">
        <f>VLOOKUP(F108,'[3]DNET &amp; USER'!$A$1:$E$16217,4,FALSE)</f>
        <v>2.61</v>
      </c>
      <c r="K108" s="22">
        <f t="shared" si="21"/>
        <v>10.44</v>
      </c>
      <c r="L108" s="235"/>
      <c r="M108" s="21">
        <f t="shared" si="23"/>
        <v>2.61</v>
      </c>
      <c r="N108" s="21">
        <f t="shared" si="20"/>
        <v>10.44</v>
      </c>
      <c r="O108" s="237"/>
      <c r="P108" s="226"/>
    </row>
    <row r="109" spans="2:16" ht="15" customHeight="1" x14ac:dyDescent="0.15">
      <c r="B109" s="36" t="s">
        <v>69</v>
      </c>
      <c r="C109" s="24">
        <f t="shared" si="22"/>
        <v>1</v>
      </c>
      <c r="D109" s="24" t="s">
        <v>52</v>
      </c>
      <c r="E109" s="20"/>
      <c r="F109" s="20" t="s">
        <v>93</v>
      </c>
      <c r="G109" s="20" t="s">
        <v>89</v>
      </c>
      <c r="H109" s="20">
        <v>4</v>
      </c>
      <c r="I109" s="24">
        <f t="shared" si="18"/>
        <v>4</v>
      </c>
      <c r="J109" s="77">
        <f>VLOOKUP(F109,'[3]DNET &amp; USER'!$A$1:$E$16217,4,FALSE)</f>
        <v>5.54</v>
      </c>
      <c r="K109" s="22">
        <f t="shared" si="21"/>
        <v>22.16</v>
      </c>
      <c r="L109" s="235"/>
      <c r="M109" s="21">
        <f t="shared" si="23"/>
        <v>5.54</v>
      </c>
      <c r="N109" s="21">
        <f t="shared" si="20"/>
        <v>22.16</v>
      </c>
      <c r="O109" s="237"/>
      <c r="P109" s="226"/>
    </row>
    <row r="110" spans="2:16" ht="15" customHeight="1" x14ac:dyDescent="0.15">
      <c r="B110" s="36" t="s">
        <v>69</v>
      </c>
      <c r="C110" s="24">
        <f t="shared" si="22"/>
        <v>1</v>
      </c>
      <c r="D110" s="24" t="s">
        <v>52</v>
      </c>
      <c r="E110" s="20"/>
      <c r="F110" s="20" t="s">
        <v>192</v>
      </c>
      <c r="G110" s="20" t="s">
        <v>193</v>
      </c>
      <c r="H110" s="20">
        <v>2</v>
      </c>
      <c r="I110" s="24">
        <f t="shared" si="18"/>
        <v>2</v>
      </c>
      <c r="J110" s="77">
        <f>VLOOKUP(F110,'[3]DNET &amp; USER'!$A$1:$E$16217,4,FALSE)</f>
        <v>133.26</v>
      </c>
      <c r="K110" s="22">
        <f t="shared" si="21"/>
        <v>266.52</v>
      </c>
      <c r="L110" s="235"/>
      <c r="M110" s="21">
        <f t="shared" si="23"/>
        <v>133.26</v>
      </c>
      <c r="N110" s="21">
        <f t="shared" si="20"/>
        <v>266.52</v>
      </c>
      <c r="O110" s="237"/>
      <c r="P110" s="226"/>
    </row>
    <row r="111" spans="2:16" ht="15" customHeight="1" x14ac:dyDescent="0.15">
      <c r="B111" s="36" t="s">
        <v>69</v>
      </c>
      <c r="C111" s="24">
        <f t="shared" si="22"/>
        <v>1</v>
      </c>
      <c r="D111" s="24" t="s">
        <v>52</v>
      </c>
      <c r="E111" s="20"/>
      <c r="F111" s="20" t="s">
        <v>160</v>
      </c>
      <c r="G111" s="20" t="s">
        <v>161</v>
      </c>
      <c r="H111" s="20">
        <v>2</v>
      </c>
      <c r="I111" s="24">
        <f t="shared" si="18"/>
        <v>2</v>
      </c>
      <c r="J111" s="77">
        <f>VLOOKUP(F111,'[3]DNET &amp; USER'!$A$1:$E$16217,4,FALSE)</f>
        <v>167.57</v>
      </c>
      <c r="K111" s="22">
        <f t="shared" si="21"/>
        <v>335.14</v>
      </c>
      <c r="L111" s="235"/>
      <c r="M111" s="21">
        <f t="shared" si="23"/>
        <v>167.57</v>
      </c>
      <c r="N111" s="21">
        <f t="shared" si="20"/>
        <v>335.14</v>
      </c>
      <c r="O111" s="237"/>
      <c r="P111" s="226"/>
    </row>
    <row r="112" spans="2:16" ht="15" customHeight="1" x14ac:dyDescent="0.15">
      <c r="B112" s="36" t="s">
        <v>69</v>
      </c>
      <c r="C112" s="24">
        <f t="shared" si="22"/>
        <v>1</v>
      </c>
      <c r="D112" s="24" t="s">
        <v>52</v>
      </c>
      <c r="E112" s="20"/>
      <c r="F112" s="20" t="s">
        <v>162</v>
      </c>
      <c r="G112" s="20" t="s">
        <v>163</v>
      </c>
      <c r="H112" s="20">
        <v>1</v>
      </c>
      <c r="I112" s="24">
        <f t="shared" si="18"/>
        <v>1</v>
      </c>
      <c r="J112" s="77">
        <f>VLOOKUP(F112,'[3]DNET &amp; USER'!$A$1:$E$16217,4,FALSE)</f>
        <v>100.54</v>
      </c>
      <c r="K112" s="22">
        <f t="shared" si="21"/>
        <v>100.54</v>
      </c>
      <c r="L112" s="235"/>
      <c r="M112" s="21">
        <f t="shared" si="23"/>
        <v>100.54</v>
      </c>
      <c r="N112" s="21">
        <f t="shared" si="20"/>
        <v>100.54</v>
      </c>
      <c r="O112" s="237"/>
      <c r="P112" s="226"/>
    </row>
    <row r="113" spans="2:16" ht="15" customHeight="1" x14ac:dyDescent="0.15">
      <c r="B113" s="36" t="s">
        <v>69</v>
      </c>
      <c r="C113" s="24">
        <f t="shared" si="22"/>
        <v>1</v>
      </c>
      <c r="D113" s="24" t="s">
        <v>52</v>
      </c>
      <c r="E113" s="20"/>
      <c r="F113" s="20">
        <v>295828</v>
      </c>
      <c r="G113" s="20" t="s">
        <v>95</v>
      </c>
      <c r="H113" s="20">
        <v>2</v>
      </c>
      <c r="I113" s="24">
        <f t="shared" si="18"/>
        <v>2</v>
      </c>
      <c r="J113" s="77">
        <f>VLOOKUP(F113,'[3]DNET &amp; USER'!$A$1:$E$16217,4,FALSE)</f>
        <v>3.06</v>
      </c>
      <c r="K113" s="22">
        <f t="shared" si="21"/>
        <v>6.12</v>
      </c>
      <c r="L113" s="235"/>
      <c r="M113" s="21">
        <f t="shared" si="23"/>
        <v>3.06</v>
      </c>
      <c r="N113" s="21">
        <f t="shared" si="20"/>
        <v>6.12</v>
      </c>
      <c r="O113" s="237"/>
      <c r="P113" s="226"/>
    </row>
    <row r="114" spans="2:16" ht="15" customHeight="1" x14ac:dyDescent="0.15">
      <c r="B114" s="36" t="s">
        <v>69</v>
      </c>
      <c r="C114" s="24">
        <f t="shared" si="22"/>
        <v>1</v>
      </c>
      <c r="D114" s="24" t="s">
        <v>52</v>
      </c>
      <c r="E114" s="20"/>
      <c r="F114" s="20" t="s">
        <v>96</v>
      </c>
      <c r="G114" s="20" t="s">
        <v>97</v>
      </c>
      <c r="H114" s="20">
        <v>2</v>
      </c>
      <c r="I114" s="24">
        <f t="shared" si="18"/>
        <v>2</v>
      </c>
      <c r="J114" s="77">
        <f>VLOOKUP(F114,'[3]DNET &amp; USER'!$A$1:$E$16217,4,FALSE)</f>
        <v>1.69</v>
      </c>
      <c r="K114" s="22">
        <f t="shared" si="21"/>
        <v>3.38</v>
      </c>
      <c r="L114" s="235"/>
      <c r="M114" s="21">
        <f t="shared" si="23"/>
        <v>1.69</v>
      </c>
      <c r="N114" s="21">
        <f t="shared" si="20"/>
        <v>3.38</v>
      </c>
      <c r="O114" s="237"/>
      <c r="P114" s="226"/>
    </row>
    <row r="115" spans="2:16" ht="15" customHeight="1" x14ac:dyDescent="0.15">
      <c r="B115" s="36" t="s">
        <v>69</v>
      </c>
      <c r="C115" s="24">
        <f t="shared" si="22"/>
        <v>1</v>
      </c>
      <c r="D115" s="24" t="s">
        <v>52</v>
      </c>
      <c r="E115" s="20"/>
      <c r="F115" s="20" t="s">
        <v>194</v>
      </c>
      <c r="G115" s="20" t="s">
        <v>195</v>
      </c>
      <c r="H115" s="20">
        <v>1</v>
      </c>
      <c r="I115" s="24">
        <f t="shared" si="18"/>
        <v>1</v>
      </c>
      <c r="J115" s="77">
        <f>VLOOKUP(F115,'[3]DNET &amp; USER'!$A$1:$E$16217,4,FALSE)</f>
        <v>248.09</v>
      </c>
      <c r="K115" s="22">
        <f t="shared" si="21"/>
        <v>248.09</v>
      </c>
      <c r="L115" s="235"/>
      <c r="M115" s="21">
        <f t="shared" si="23"/>
        <v>248.09</v>
      </c>
      <c r="N115" s="21">
        <f t="shared" si="20"/>
        <v>248.09</v>
      </c>
      <c r="O115" s="237"/>
      <c r="P115" s="226"/>
    </row>
    <row r="116" spans="2:16" ht="15" customHeight="1" x14ac:dyDescent="0.15">
      <c r="B116" s="36" t="s">
        <v>69</v>
      </c>
      <c r="C116" s="24">
        <f t="shared" si="22"/>
        <v>1</v>
      </c>
      <c r="D116" s="24" t="s">
        <v>52</v>
      </c>
      <c r="E116" s="20"/>
      <c r="F116" s="20">
        <v>296515</v>
      </c>
      <c r="G116" s="20" t="s">
        <v>196</v>
      </c>
      <c r="H116" s="20">
        <v>1</v>
      </c>
      <c r="I116" s="24">
        <f t="shared" si="18"/>
        <v>1</v>
      </c>
      <c r="J116" s="77">
        <f>VLOOKUP(F116,'[3]DNET &amp; USER'!$A$1:$E$16217,4,FALSE)</f>
        <v>19124.86</v>
      </c>
      <c r="K116" s="22">
        <f t="shared" si="21"/>
        <v>19124.86</v>
      </c>
      <c r="L116" s="235"/>
      <c r="M116" s="21">
        <f t="shared" si="23"/>
        <v>19124.86</v>
      </c>
      <c r="N116" s="21">
        <f t="shared" ref="N116:N135" si="24">M116*I116</f>
        <v>19124.86</v>
      </c>
      <c r="O116" s="237"/>
      <c r="P116" s="226"/>
    </row>
    <row r="117" spans="2:16" ht="15" customHeight="1" x14ac:dyDescent="0.15">
      <c r="B117" s="36" t="s">
        <v>69</v>
      </c>
      <c r="C117" s="24">
        <f t="shared" si="22"/>
        <v>1</v>
      </c>
      <c r="D117" s="24" t="s">
        <v>52</v>
      </c>
      <c r="E117" s="20"/>
      <c r="F117" s="20">
        <v>69957</v>
      </c>
      <c r="G117" s="20" t="s">
        <v>197</v>
      </c>
      <c r="H117" s="20">
        <v>2</v>
      </c>
      <c r="I117" s="24">
        <f t="shared" si="18"/>
        <v>2</v>
      </c>
      <c r="J117" s="77">
        <f>VLOOKUP(F117,'[3]DNET &amp; USER'!$A$1:$E$16217,4,FALSE)</f>
        <v>471.15</v>
      </c>
      <c r="K117" s="22">
        <f t="shared" si="21"/>
        <v>942.3</v>
      </c>
      <c r="L117" s="235"/>
      <c r="M117" s="21">
        <f t="shared" si="23"/>
        <v>471.15</v>
      </c>
      <c r="N117" s="21">
        <f t="shared" si="24"/>
        <v>942.3</v>
      </c>
      <c r="O117" s="237"/>
      <c r="P117" s="226"/>
    </row>
    <row r="118" spans="2:16" ht="15" customHeight="1" x14ac:dyDescent="0.15">
      <c r="B118" s="36" t="s">
        <v>69</v>
      </c>
      <c r="C118" s="24">
        <f t="shared" si="22"/>
        <v>1</v>
      </c>
      <c r="D118" s="24" t="s">
        <v>52</v>
      </c>
      <c r="E118" s="20"/>
      <c r="F118" s="20" t="s">
        <v>198</v>
      </c>
      <c r="G118" s="20" t="s">
        <v>199</v>
      </c>
      <c r="H118" s="20">
        <v>1</v>
      </c>
      <c r="I118" s="24">
        <f t="shared" si="18"/>
        <v>1</v>
      </c>
      <c r="J118" s="77">
        <f>VLOOKUP(F118,'[3]DNET &amp; USER'!$A$1:$E$16217,4,FALSE)</f>
        <v>642.37</v>
      </c>
      <c r="K118" s="22">
        <f t="shared" si="21"/>
        <v>642.37</v>
      </c>
      <c r="L118" s="235"/>
      <c r="M118" s="21">
        <f t="shared" si="23"/>
        <v>642.37</v>
      </c>
      <c r="N118" s="21">
        <f t="shared" si="24"/>
        <v>642.37</v>
      </c>
      <c r="O118" s="237"/>
      <c r="P118" s="226"/>
    </row>
    <row r="119" spans="2:16" ht="15" customHeight="1" x14ac:dyDescent="0.15">
      <c r="B119" s="36" t="s">
        <v>69</v>
      </c>
      <c r="C119" s="24">
        <f t="shared" si="22"/>
        <v>1</v>
      </c>
      <c r="D119" s="24" t="s">
        <v>52</v>
      </c>
      <c r="E119" s="20"/>
      <c r="F119" s="20" t="s">
        <v>200</v>
      </c>
      <c r="G119" s="20" t="s">
        <v>201</v>
      </c>
      <c r="H119" s="20">
        <v>1</v>
      </c>
      <c r="I119" s="24">
        <f t="shared" si="18"/>
        <v>1</v>
      </c>
      <c r="J119" s="77">
        <f>VLOOKUP(F119,'[3]DNET &amp; USER'!$A$1:$E$16217,4,FALSE)</f>
        <v>3615.17</v>
      </c>
      <c r="K119" s="22">
        <f t="shared" si="21"/>
        <v>3615.17</v>
      </c>
      <c r="L119" s="235"/>
      <c r="M119" s="21">
        <f t="shared" ref="M119:M135" si="25">J119*(1-$C$6)</f>
        <v>3615.17</v>
      </c>
      <c r="N119" s="21">
        <f t="shared" si="24"/>
        <v>3615.17</v>
      </c>
      <c r="O119" s="237"/>
      <c r="P119" s="226"/>
    </row>
    <row r="120" spans="2:16" ht="15" customHeight="1" x14ac:dyDescent="0.15">
      <c r="B120" s="36" t="s">
        <v>69</v>
      </c>
      <c r="C120" s="24">
        <f t="shared" si="22"/>
        <v>1</v>
      </c>
      <c r="D120" s="24" t="s">
        <v>52</v>
      </c>
      <c r="E120" s="20"/>
      <c r="F120" s="20" t="s">
        <v>202</v>
      </c>
      <c r="G120" s="20" t="s">
        <v>203</v>
      </c>
      <c r="H120" s="20">
        <v>1</v>
      </c>
      <c r="I120" s="24">
        <f t="shared" si="18"/>
        <v>1</v>
      </c>
      <c r="J120" s="77">
        <f>VLOOKUP(F120,'[3]DNET &amp; USER'!$A$1:$E$16217,4,FALSE)</f>
        <v>582.62</v>
      </c>
      <c r="K120" s="22">
        <f t="shared" ref="K120:K135" si="26">I120*J120</f>
        <v>582.62</v>
      </c>
      <c r="L120" s="235"/>
      <c r="M120" s="21">
        <f t="shared" si="25"/>
        <v>582.62</v>
      </c>
      <c r="N120" s="21">
        <f t="shared" si="24"/>
        <v>582.62</v>
      </c>
      <c r="O120" s="237"/>
      <c r="P120" s="226"/>
    </row>
    <row r="121" spans="2:16" ht="15" customHeight="1" x14ac:dyDescent="0.15">
      <c r="B121" s="36" t="s">
        <v>69</v>
      </c>
      <c r="C121" s="24">
        <f t="shared" si="22"/>
        <v>1</v>
      </c>
      <c r="D121" s="24" t="s">
        <v>52</v>
      </c>
      <c r="E121" s="20"/>
      <c r="F121" s="20" t="s">
        <v>204</v>
      </c>
      <c r="G121" s="20" t="s">
        <v>205</v>
      </c>
      <c r="H121" s="20">
        <v>1</v>
      </c>
      <c r="I121" s="24">
        <f t="shared" si="18"/>
        <v>1</v>
      </c>
      <c r="J121" s="77">
        <f>VLOOKUP(F121,'[3]DNET &amp; USER'!$A$1:$E$16217,4,FALSE)</f>
        <v>370.41</v>
      </c>
      <c r="K121" s="22">
        <f t="shared" si="26"/>
        <v>370.41</v>
      </c>
      <c r="L121" s="235"/>
      <c r="M121" s="21">
        <f t="shared" si="25"/>
        <v>370.41</v>
      </c>
      <c r="N121" s="21">
        <f t="shared" si="24"/>
        <v>370.41</v>
      </c>
      <c r="O121" s="237"/>
      <c r="P121" s="226"/>
    </row>
    <row r="122" spans="2:16" ht="15" customHeight="1" x14ac:dyDescent="0.15">
      <c r="B122" s="36" t="s">
        <v>69</v>
      </c>
      <c r="C122" s="24">
        <f t="shared" si="22"/>
        <v>1</v>
      </c>
      <c r="D122" s="24" t="s">
        <v>52</v>
      </c>
      <c r="E122" s="20"/>
      <c r="F122" s="20">
        <v>740825</v>
      </c>
      <c r="G122" s="20" t="s">
        <v>206</v>
      </c>
      <c r="H122" s="20">
        <v>1</v>
      </c>
      <c r="I122" s="24">
        <f t="shared" si="18"/>
        <v>1</v>
      </c>
      <c r="J122" s="77">
        <f>VLOOKUP(F122,'[3]DNET &amp; USER'!$A$1:$E$16217,4,FALSE)</f>
        <v>11287.14</v>
      </c>
      <c r="K122" s="22">
        <f t="shared" si="26"/>
        <v>11287.14</v>
      </c>
      <c r="L122" s="235"/>
      <c r="M122" s="21">
        <f t="shared" si="25"/>
        <v>11287.14</v>
      </c>
      <c r="N122" s="21">
        <f t="shared" si="24"/>
        <v>11287.14</v>
      </c>
      <c r="O122" s="237"/>
      <c r="P122" s="226"/>
    </row>
    <row r="123" spans="2:16" ht="15" customHeight="1" x14ac:dyDescent="0.15">
      <c r="B123" s="36" t="s">
        <v>69</v>
      </c>
      <c r="C123" s="24">
        <f t="shared" si="22"/>
        <v>1</v>
      </c>
      <c r="D123" s="24" t="s">
        <v>52</v>
      </c>
      <c r="E123" s="20"/>
      <c r="F123" s="20" t="s">
        <v>176</v>
      </c>
      <c r="G123" s="20" t="s">
        <v>177</v>
      </c>
      <c r="H123" s="20">
        <v>1</v>
      </c>
      <c r="I123" s="24">
        <f t="shared" si="18"/>
        <v>1</v>
      </c>
      <c r="J123" s="77">
        <f>VLOOKUP(F123,'[3]DNET &amp; USER'!$A$1:$E$16217,4,FALSE)</f>
        <v>559.24</v>
      </c>
      <c r="K123" s="22">
        <f t="shared" si="26"/>
        <v>559.24</v>
      </c>
      <c r="L123" s="235"/>
      <c r="M123" s="21">
        <f t="shared" si="25"/>
        <v>559.24</v>
      </c>
      <c r="N123" s="21">
        <f t="shared" si="24"/>
        <v>559.24</v>
      </c>
      <c r="O123" s="237"/>
      <c r="P123" s="226"/>
    </row>
    <row r="124" spans="2:16" ht="15" customHeight="1" x14ac:dyDescent="0.15">
      <c r="B124" s="36" t="s">
        <v>69</v>
      </c>
      <c r="C124" s="24">
        <f t="shared" si="22"/>
        <v>1</v>
      </c>
      <c r="D124" s="24" t="s">
        <v>52</v>
      </c>
      <c r="E124" s="20"/>
      <c r="F124" s="20" t="s">
        <v>207</v>
      </c>
      <c r="G124" s="20" t="s">
        <v>208</v>
      </c>
      <c r="H124" s="20">
        <v>1</v>
      </c>
      <c r="I124" s="24">
        <f t="shared" si="18"/>
        <v>1</v>
      </c>
      <c r="J124" s="77">
        <f>VLOOKUP(F124,'[3]DNET &amp; USER'!$A$1:$E$16217,4,FALSE)</f>
        <v>382.64</v>
      </c>
      <c r="K124" s="22">
        <f t="shared" si="26"/>
        <v>382.64</v>
      </c>
      <c r="L124" s="235"/>
      <c r="M124" s="21">
        <f t="shared" si="25"/>
        <v>382.64</v>
      </c>
      <c r="N124" s="21">
        <f t="shared" si="24"/>
        <v>382.64</v>
      </c>
      <c r="O124" s="237"/>
      <c r="P124" s="226"/>
    </row>
    <row r="125" spans="2:16" ht="15" customHeight="1" x14ac:dyDescent="0.15">
      <c r="B125" s="36" t="s">
        <v>69</v>
      </c>
      <c r="C125" s="24">
        <f t="shared" si="22"/>
        <v>1</v>
      </c>
      <c r="D125" s="24" t="s">
        <v>52</v>
      </c>
      <c r="E125" s="20"/>
      <c r="F125" s="20" t="s">
        <v>182</v>
      </c>
      <c r="G125" s="20" t="s">
        <v>209</v>
      </c>
      <c r="H125" s="20">
        <v>1</v>
      </c>
      <c r="I125" s="24">
        <f t="shared" si="18"/>
        <v>1</v>
      </c>
      <c r="J125" s="77">
        <f>VLOOKUP(F125,'[3]DNET &amp; USER'!$A$1:$E$16217,4,FALSE)</f>
        <v>3021.04</v>
      </c>
      <c r="K125" s="22">
        <f t="shared" si="26"/>
        <v>3021.04</v>
      </c>
      <c r="L125" s="235"/>
      <c r="M125" s="21">
        <f t="shared" si="25"/>
        <v>3021.04</v>
      </c>
      <c r="N125" s="21">
        <f t="shared" si="24"/>
        <v>3021.04</v>
      </c>
      <c r="O125" s="237"/>
      <c r="P125" s="226"/>
    </row>
    <row r="126" spans="2:16" ht="15" customHeight="1" x14ac:dyDescent="0.15">
      <c r="B126" s="36" t="s">
        <v>69</v>
      </c>
      <c r="C126" s="24">
        <f t="shared" si="22"/>
        <v>1</v>
      </c>
      <c r="D126" s="24" t="s">
        <v>52</v>
      </c>
      <c r="E126" s="20"/>
      <c r="F126" s="20" t="s">
        <v>107</v>
      </c>
      <c r="G126" s="20" t="s">
        <v>108</v>
      </c>
      <c r="H126" s="20">
        <v>2</v>
      </c>
      <c r="I126" s="24">
        <f t="shared" si="18"/>
        <v>2</v>
      </c>
      <c r="J126" s="77">
        <f>VLOOKUP(F126,'[3]DNET &amp; USER'!$A$1:$E$16217,4,FALSE)</f>
        <v>60.5</v>
      </c>
      <c r="K126" s="22">
        <f t="shared" si="26"/>
        <v>121</v>
      </c>
      <c r="L126" s="235"/>
      <c r="M126" s="21">
        <f t="shared" si="25"/>
        <v>60.5</v>
      </c>
      <c r="N126" s="21">
        <f t="shared" si="24"/>
        <v>121</v>
      </c>
      <c r="O126" s="237"/>
      <c r="P126" s="226"/>
    </row>
    <row r="127" spans="2:16" ht="15" customHeight="1" x14ac:dyDescent="0.15">
      <c r="B127" s="36" t="s">
        <v>69</v>
      </c>
      <c r="C127" s="24">
        <f t="shared" si="22"/>
        <v>1</v>
      </c>
      <c r="D127" s="24" t="s">
        <v>52</v>
      </c>
      <c r="E127" s="20"/>
      <c r="F127" s="20" t="s">
        <v>210</v>
      </c>
      <c r="G127" s="20" t="s">
        <v>211</v>
      </c>
      <c r="H127" s="20">
        <v>1</v>
      </c>
      <c r="I127" s="24">
        <f t="shared" si="18"/>
        <v>1</v>
      </c>
      <c r="J127" s="77">
        <f>VLOOKUP(F127,'[3]DNET &amp; USER'!$A$1:$E$16217,4,FALSE)</f>
        <v>4349.57</v>
      </c>
      <c r="K127" s="22">
        <f t="shared" si="26"/>
        <v>4349.57</v>
      </c>
      <c r="L127" s="235"/>
      <c r="M127" s="21">
        <f t="shared" si="25"/>
        <v>4349.57</v>
      </c>
      <c r="N127" s="21">
        <f t="shared" si="24"/>
        <v>4349.57</v>
      </c>
      <c r="O127" s="237"/>
      <c r="P127" s="226"/>
    </row>
    <row r="128" spans="2:16" ht="15" customHeight="1" x14ac:dyDescent="0.15">
      <c r="B128" s="36" t="s">
        <v>69</v>
      </c>
      <c r="C128" s="24">
        <f t="shared" si="22"/>
        <v>1</v>
      </c>
      <c r="D128" s="24" t="s">
        <v>52</v>
      </c>
      <c r="E128" s="20"/>
      <c r="F128" s="20" t="s">
        <v>111</v>
      </c>
      <c r="G128" s="20" t="s">
        <v>212</v>
      </c>
      <c r="H128" s="20">
        <v>1</v>
      </c>
      <c r="I128" s="24">
        <f t="shared" si="18"/>
        <v>1</v>
      </c>
      <c r="J128" s="77">
        <f>VLOOKUP(F128,'[3]DNET &amp; USER'!$A$1:$E$16217,4,FALSE)</f>
        <v>6861.43</v>
      </c>
      <c r="K128" s="22">
        <f t="shared" si="26"/>
        <v>6861.43</v>
      </c>
      <c r="L128" s="235"/>
      <c r="M128" s="21">
        <f t="shared" si="25"/>
        <v>6861.43</v>
      </c>
      <c r="N128" s="21">
        <f t="shared" si="24"/>
        <v>6861.43</v>
      </c>
      <c r="O128" s="237"/>
      <c r="P128" s="226"/>
    </row>
    <row r="129" spans="1:16" ht="15" customHeight="1" x14ac:dyDescent="0.15">
      <c r="B129" s="36" t="s">
        <v>69</v>
      </c>
      <c r="C129" s="24">
        <f t="shared" si="22"/>
        <v>1</v>
      </c>
      <c r="D129" s="24" t="s">
        <v>52</v>
      </c>
      <c r="E129" s="20"/>
      <c r="F129" s="20" t="s">
        <v>213</v>
      </c>
      <c r="G129" s="20" t="s">
        <v>214</v>
      </c>
      <c r="H129" s="20">
        <v>1</v>
      </c>
      <c r="I129" s="24">
        <f t="shared" si="18"/>
        <v>1</v>
      </c>
      <c r="J129" s="77">
        <f>VLOOKUP(F129,'[3]DNET &amp; USER'!$A$1:$E$16217,4,FALSE)</f>
        <v>11342.4</v>
      </c>
      <c r="K129" s="22">
        <f t="shared" si="26"/>
        <v>11342.4</v>
      </c>
      <c r="L129" s="235"/>
      <c r="M129" s="21">
        <f t="shared" si="25"/>
        <v>11342.4</v>
      </c>
      <c r="N129" s="21">
        <f t="shared" si="24"/>
        <v>11342.4</v>
      </c>
      <c r="O129" s="237"/>
      <c r="P129" s="226"/>
    </row>
    <row r="130" spans="1:16" ht="15" customHeight="1" x14ac:dyDescent="0.15">
      <c r="B130" s="36" t="s">
        <v>69</v>
      </c>
      <c r="C130" s="24">
        <f t="shared" si="22"/>
        <v>1</v>
      </c>
      <c r="D130" s="24" t="s">
        <v>52</v>
      </c>
      <c r="E130" s="20"/>
      <c r="F130" s="20">
        <v>490099</v>
      </c>
      <c r="G130" s="20" t="s">
        <v>115</v>
      </c>
      <c r="H130" s="20">
        <v>1</v>
      </c>
      <c r="I130" s="24">
        <f t="shared" si="18"/>
        <v>1</v>
      </c>
      <c r="J130" s="77">
        <f>VLOOKUP(F130,'[3]DNET &amp; USER'!$A$1:$E$16217,4,FALSE)</f>
        <v>747.1</v>
      </c>
      <c r="K130" s="22">
        <f t="shared" si="26"/>
        <v>747.1</v>
      </c>
      <c r="L130" s="235"/>
      <c r="M130" s="21">
        <f t="shared" si="25"/>
        <v>747.1</v>
      </c>
      <c r="N130" s="21">
        <f t="shared" si="24"/>
        <v>747.1</v>
      </c>
      <c r="O130" s="237"/>
      <c r="P130" s="226"/>
    </row>
    <row r="131" spans="1:16" ht="15" customHeight="1" x14ac:dyDescent="0.15">
      <c r="B131" s="36" t="s">
        <v>69</v>
      </c>
      <c r="C131" s="24">
        <f t="shared" si="22"/>
        <v>1</v>
      </c>
      <c r="D131" s="24" t="s">
        <v>52</v>
      </c>
      <c r="E131" s="20"/>
      <c r="F131" s="20" t="s">
        <v>131</v>
      </c>
      <c r="G131" s="20" t="s">
        <v>215</v>
      </c>
      <c r="H131" s="20">
        <v>1</v>
      </c>
      <c r="I131" s="24">
        <f t="shared" si="18"/>
        <v>1</v>
      </c>
      <c r="J131" s="77">
        <f>VLOOKUP(F131,'[3]DNET &amp; USER'!$A$1:$E$16217,4,FALSE)</f>
        <v>3057.14</v>
      </c>
      <c r="K131" s="22">
        <f t="shared" si="26"/>
        <v>3057.14</v>
      </c>
      <c r="L131" s="235"/>
      <c r="M131" s="21">
        <f t="shared" si="25"/>
        <v>3057.14</v>
      </c>
      <c r="N131" s="21">
        <f t="shared" si="24"/>
        <v>3057.14</v>
      </c>
      <c r="O131" s="237"/>
      <c r="P131" s="226"/>
    </row>
    <row r="132" spans="1:16" ht="15" customHeight="1" x14ac:dyDescent="0.15">
      <c r="B132" s="36" t="s">
        <v>69</v>
      </c>
      <c r="C132" s="24">
        <f t="shared" si="22"/>
        <v>1</v>
      </c>
      <c r="D132" s="24" t="s">
        <v>52</v>
      </c>
      <c r="E132" s="20"/>
      <c r="F132" s="20" t="s">
        <v>109</v>
      </c>
      <c r="G132" s="20" t="s">
        <v>110</v>
      </c>
      <c r="H132" s="20">
        <v>1</v>
      </c>
      <c r="I132" s="24">
        <f t="shared" si="18"/>
        <v>1</v>
      </c>
      <c r="J132" s="77">
        <f>VLOOKUP(F132,'[3]DNET &amp; USER'!$A$1:$E$16217,4,FALSE)</f>
        <v>7828.69</v>
      </c>
      <c r="K132" s="22">
        <f t="shared" si="26"/>
        <v>7828.69</v>
      </c>
      <c r="L132" s="235"/>
      <c r="M132" s="21">
        <f t="shared" si="25"/>
        <v>7828.69</v>
      </c>
      <c r="N132" s="21">
        <f t="shared" si="24"/>
        <v>7828.69</v>
      </c>
      <c r="O132" s="237"/>
      <c r="P132" s="226"/>
    </row>
    <row r="133" spans="1:16" ht="15" customHeight="1" x14ac:dyDescent="0.15">
      <c r="B133" s="36" t="s">
        <v>69</v>
      </c>
      <c r="C133" s="24">
        <f t="shared" si="22"/>
        <v>1</v>
      </c>
      <c r="D133" s="24" t="s">
        <v>52</v>
      </c>
      <c r="E133" s="20"/>
      <c r="F133" s="20" t="s">
        <v>113</v>
      </c>
      <c r="G133" s="20" t="s">
        <v>114</v>
      </c>
      <c r="H133" s="20">
        <v>1</v>
      </c>
      <c r="I133" s="24">
        <f t="shared" si="18"/>
        <v>1</v>
      </c>
      <c r="J133" s="77">
        <f>VLOOKUP(F133,'[3]DNET &amp; USER'!$A$1:$E$16217,4,FALSE)</f>
        <v>8141.41</v>
      </c>
      <c r="K133" s="22">
        <f t="shared" si="26"/>
        <v>8141.41</v>
      </c>
      <c r="L133" s="235"/>
      <c r="M133" s="21">
        <f t="shared" si="25"/>
        <v>8141.41</v>
      </c>
      <c r="N133" s="21">
        <f t="shared" si="24"/>
        <v>8141.41</v>
      </c>
      <c r="O133" s="237"/>
      <c r="P133" s="226"/>
    </row>
    <row r="134" spans="1:16" ht="15" customHeight="1" x14ac:dyDescent="0.15">
      <c r="B134" s="36" t="s">
        <v>69</v>
      </c>
      <c r="C134" s="24">
        <f t="shared" si="22"/>
        <v>1</v>
      </c>
      <c r="D134" s="24" t="s">
        <v>52</v>
      </c>
      <c r="E134" s="20"/>
      <c r="F134" s="20" t="s">
        <v>127</v>
      </c>
      <c r="G134" s="20" t="s">
        <v>216</v>
      </c>
      <c r="H134" s="20">
        <v>1</v>
      </c>
      <c r="I134" s="24">
        <f t="shared" si="18"/>
        <v>1</v>
      </c>
      <c r="J134" s="77">
        <f>VLOOKUP(F134,'[3]DNET &amp; USER'!$A$1:$E$16217,4,FALSE)</f>
        <v>3781.63</v>
      </c>
      <c r="K134" s="22">
        <f t="shared" si="26"/>
        <v>3781.63</v>
      </c>
      <c r="L134" s="235"/>
      <c r="M134" s="21">
        <f t="shared" si="25"/>
        <v>3781.63</v>
      </c>
      <c r="N134" s="21">
        <f t="shared" si="24"/>
        <v>3781.63</v>
      </c>
      <c r="O134" s="237"/>
      <c r="P134" s="226"/>
    </row>
    <row r="135" spans="1:16" ht="15.75" customHeight="1" thickBot="1" x14ac:dyDescent="0.2">
      <c r="A135" s="1" t="s">
        <v>217</v>
      </c>
      <c r="B135" s="37" t="s">
        <v>69</v>
      </c>
      <c r="C135" s="27">
        <f t="shared" si="22"/>
        <v>1</v>
      </c>
      <c r="D135" s="27" t="s">
        <v>52</v>
      </c>
      <c r="E135" s="27"/>
      <c r="F135" s="27" t="s">
        <v>129</v>
      </c>
      <c r="G135" s="27" t="s">
        <v>218</v>
      </c>
      <c r="H135" s="27">
        <v>1</v>
      </c>
      <c r="I135" s="27">
        <f t="shared" si="18"/>
        <v>1</v>
      </c>
      <c r="J135" s="78">
        <f>VLOOKUP(F135,'[3]DNET &amp; USER'!$A$1:$E$16217,4,FALSE)</f>
        <v>4323.3428571428576</v>
      </c>
      <c r="K135" s="29">
        <f t="shared" si="26"/>
        <v>4323.3428571428576</v>
      </c>
      <c r="L135" s="234"/>
      <c r="M135" s="28">
        <f t="shared" si="25"/>
        <v>4323.3428571428576</v>
      </c>
      <c r="N135" s="28">
        <f t="shared" si="24"/>
        <v>4323.3428571428576</v>
      </c>
      <c r="O135" s="239"/>
      <c r="P135" s="227"/>
    </row>
  </sheetData>
  <mergeCells count="22">
    <mergeCell ref="O62:O95"/>
    <mergeCell ref="O96:O135"/>
    <mergeCell ref="L20:L29"/>
    <mergeCell ref="L30:L41"/>
    <mergeCell ref="L42:L49"/>
    <mergeCell ref="L50:L55"/>
    <mergeCell ref="B1:J1"/>
    <mergeCell ref="P96:P135"/>
    <mergeCell ref="P50:P55"/>
    <mergeCell ref="P56:P61"/>
    <mergeCell ref="P62:P95"/>
    <mergeCell ref="P20:P29"/>
    <mergeCell ref="P30:P41"/>
    <mergeCell ref="P42:P49"/>
    <mergeCell ref="L56:L61"/>
    <mergeCell ref="L62:L95"/>
    <mergeCell ref="L96:L135"/>
    <mergeCell ref="O20:O29"/>
    <mergeCell ref="O30:O41"/>
    <mergeCell ref="O42:O49"/>
    <mergeCell ref="O50:O55"/>
    <mergeCell ref="O56:O6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zoomScale="70" zoomScaleNormal="70" workbookViewId="0">
      <selection activeCell="Q9" sqref="Q9"/>
    </sheetView>
  </sheetViews>
  <sheetFormatPr baseColWidth="10" defaultColWidth="8.83203125" defaultRowHeight="14" x14ac:dyDescent="0.15"/>
  <cols>
    <col min="1" max="1" width="3.33203125" style="1" customWidth="1"/>
    <col min="2" max="2" width="15.5" style="1" customWidth="1"/>
    <col min="3" max="3" width="15.83203125" style="1" customWidth="1"/>
    <col min="4" max="4" width="19.83203125" style="1" customWidth="1"/>
    <col min="5" max="5" width="17" style="1" customWidth="1"/>
    <col min="6" max="6" width="16.33203125" style="1" customWidth="1"/>
    <col min="7" max="7" width="15.33203125" style="1" customWidth="1"/>
    <col min="8" max="8" width="13.6640625" style="1" customWidth="1"/>
    <col min="9" max="9" width="16.33203125" style="1" customWidth="1"/>
    <col min="10" max="10" width="16.1640625" style="1" customWidth="1"/>
    <col min="11" max="11" width="42.5" style="1" customWidth="1"/>
    <col min="12" max="12" width="18.33203125" style="1" customWidth="1"/>
    <col min="13" max="16384" width="8.83203125" style="1"/>
  </cols>
  <sheetData>
    <row r="1" spans="1:11" ht="20.25" customHeight="1" x14ac:dyDescent="0.15">
      <c r="B1" s="244" t="s">
        <v>337</v>
      </c>
      <c r="C1" s="244"/>
      <c r="D1" s="244"/>
      <c r="E1" s="244"/>
      <c r="F1" s="244"/>
      <c r="G1" s="244"/>
      <c r="H1" s="244"/>
      <c r="I1" s="244"/>
      <c r="J1" s="244"/>
      <c r="K1" s="244"/>
    </row>
    <row r="2" spans="1:11" ht="20.25" customHeight="1" x14ac:dyDescent="0.15">
      <c r="B2" s="169"/>
      <c r="C2" s="169"/>
      <c r="D2" s="169"/>
      <c r="E2" s="169"/>
      <c r="F2" s="169"/>
      <c r="G2" s="169"/>
      <c r="H2" s="169"/>
      <c r="I2" s="169"/>
      <c r="J2" s="169"/>
      <c r="K2" s="169"/>
    </row>
    <row r="3" spans="1:11" ht="20.25" customHeight="1" x14ac:dyDescent="0.15">
      <c r="A3" s="1" t="s">
        <v>217</v>
      </c>
      <c r="D3" s="111" t="s">
        <v>40</v>
      </c>
      <c r="E3" s="113">
        <f>'16V275GL Plus'!C5</f>
        <v>1</v>
      </c>
      <c r="F3" s="169"/>
      <c r="G3" s="169"/>
      <c r="H3" s="169"/>
      <c r="I3" s="169"/>
      <c r="J3" s="169"/>
      <c r="K3" s="169"/>
    </row>
    <row r="4" spans="1:11" ht="20.25" customHeight="1" x14ac:dyDescent="0.15">
      <c r="D4" s="111" t="s">
        <v>338</v>
      </c>
      <c r="E4" s="114">
        <f>'16V275GL Plus'!C6</f>
        <v>0</v>
      </c>
      <c r="F4" s="169"/>
      <c r="G4" s="169"/>
      <c r="H4" s="169"/>
      <c r="I4" s="169"/>
      <c r="J4" s="169"/>
      <c r="K4" s="169"/>
    </row>
    <row r="5" spans="1:11" x14ac:dyDescent="0.15">
      <c r="B5" s="245"/>
      <c r="C5" s="245"/>
      <c r="D5" s="246"/>
      <c r="E5" s="247"/>
      <c r="F5" s="247"/>
      <c r="G5" s="247"/>
      <c r="H5" s="247"/>
      <c r="I5" s="247" t="s">
        <v>326</v>
      </c>
      <c r="J5" s="170"/>
      <c r="K5" s="96" t="s">
        <v>327</v>
      </c>
    </row>
    <row r="6" spans="1:11" x14ac:dyDescent="0.15">
      <c r="B6" s="177"/>
      <c r="C6" s="177"/>
      <c r="D6" s="97"/>
      <c r="E6" s="4">
        <f>'16V275GL Plus'!C12</f>
        <v>4000</v>
      </c>
      <c r="F6" s="4">
        <f>'16V275GL Plus'!C13</f>
        <v>8000</v>
      </c>
      <c r="G6" s="4">
        <f>'16V275GL Plus'!C14</f>
        <v>16000</v>
      </c>
      <c r="H6" s="4">
        <f>'16V275GL Plus'!C15</f>
        <v>24000</v>
      </c>
      <c r="I6" s="4">
        <f>'16V275GL Plus'!C16</f>
        <v>36000</v>
      </c>
      <c r="J6" s="4">
        <f>'16V275GL Plus'!C17</f>
        <v>72000</v>
      </c>
      <c r="K6" s="101">
        <f>'MSA Data entry and summary'!B7</f>
        <v>0</v>
      </c>
    </row>
    <row r="7" spans="1:11" ht="42.75" customHeight="1" x14ac:dyDescent="0.15">
      <c r="B7" s="137" t="s">
        <v>339</v>
      </c>
      <c r="C7" s="138" t="s">
        <v>328</v>
      </c>
      <c r="D7" s="85" t="s">
        <v>329</v>
      </c>
      <c r="E7" s="248" t="s">
        <v>330</v>
      </c>
      <c r="F7" s="249"/>
      <c r="G7" s="249"/>
      <c r="H7" s="249"/>
      <c r="I7" s="249"/>
      <c r="J7" s="250"/>
      <c r="K7" s="97"/>
    </row>
    <row r="8" spans="1:11" ht="14.5" customHeight="1" x14ac:dyDescent="0.15">
      <c r="B8" s="100">
        <f>'MSA Data entry and summary'!B9</f>
        <v>43252</v>
      </c>
      <c r="C8" s="117">
        <f>'MSA Data entry and summary'!B8</f>
        <v>0.95</v>
      </c>
      <c r="D8" s="132">
        <f>C28</f>
        <v>2018</v>
      </c>
      <c r="E8" s="98">
        <f>'16V275GL Plus'!O20</f>
        <v>8193.4043999999994</v>
      </c>
      <c r="F8" s="40">
        <f>SUM('16V275GL Plus'!O30)</f>
        <v>9091.01</v>
      </c>
      <c r="G8" s="40">
        <f>SUM('16V275GL Plus'!O42)</f>
        <v>60377.99</v>
      </c>
      <c r="H8" s="40">
        <f>SUM('16V275GL Plus'!O50)</f>
        <v>435.8</v>
      </c>
      <c r="I8" s="40">
        <f>SUM('16V275GL Plus'!O56)</f>
        <v>65958.672857142854</v>
      </c>
      <c r="J8" s="40">
        <f>SUM('16V275GL Plus'!O62)</f>
        <v>344348.35000000003</v>
      </c>
      <c r="K8" s="99"/>
    </row>
    <row r="9" spans="1:11" x14ac:dyDescent="0.15">
      <c r="B9" s="100"/>
      <c r="C9" s="100"/>
      <c r="D9" s="133">
        <f>D8+1</f>
        <v>2019</v>
      </c>
      <c r="E9" s="102">
        <f t="shared" ref="E9:J16" si="0">(E8*$K$6)+E8</f>
        <v>8193.4043999999994</v>
      </c>
      <c r="F9" s="40">
        <f t="shared" si="0"/>
        <v>9091.01</v>
      </c>
      <c r="G9" s="40">
        <f t="shared" si="0"/>
        <v>60377.99</v>
      </c>
      <c r="H9" s="40">
        <f t="shared" si="0"/>
        <v>435.8</v>
      </c>
      <c r="I9" s="40">
        <f t="shared" si="0"/>
        <v>65958.672857142854</v>
      </c>
      <c r="J9" s="40">
        <f t="shared" si="0"/>
        <v>344348.35000000003</v>
      </c>
      <c r="K9" s="99"/>
    </row>
    <row r="10" spans="1:11" ht="14.5" customHeight="1" x14ac:dyDescent="0.15">
      <c r="B10" s="100"/>
      <c r="C10" s="100"/>
      <c r="D10" s="133">
        <f t="shared" ref="D10:D25" si="1">D9+1</f>
        <v>2020</v>
      </c>
      <c r="E10" s="102">
        <f t="shared" si="0"/>
        <v>8193.4043999999994</v>
      </c>
      <c r="F10" s="40">
        <f t="shared" si="0"/>
        <v>9091.01</v>
      </c>
      <c r="G10" s="40">
        <f t="shared" si="0"/>
        <v>60377.99</v>
      </c>
      <c r="H10" s="40">
        <f t="shared" si="0"/>
        <v>435.8</v>
      </c>
      <c r="I10" s="40">
        <f t="shared" si="0"/>
        <v>65958.672857142854</v>
      </c>
      <c r="J10" s="40">
        <f t="shared" si="0"/>
        <v>344348.35000000003</v>
      </c>
      <c r="K10" s="99"/>
    </row>
    <row r="11" spans="1:11" x14ac:dyDescent="0.15">
      <c r="B11" s="100"/>
      <c r="C11" s="100"/>
      <c r="D11" s="133">
        <f t="shared" si="1"/>
        <v>2021</v>
      </c>
      <c r="E11" s="102">
        <f t="shared" si="0"/>
        <v>8193.4043999999994</v>
      </c>
      <c r="F11" s="40">
        <f t="shared" si="0"/>
        <v>9091.01</v>
      </c>
      <c r="G11" s="40">
        <f t="shared" si="0"/>
        <v>60377.99</v>
      </c>
      <c r="H11" s="40">
        <f t="shared" si="0"/>
        <v>435.8</v>
      </c>
      <c r="I11" s="40">
        <f t="shared" si="0"/>
        <v>65958.672857142854</v>
      </c>
      <c r="J11" s="40">
        <f t="shared" si="0"/>
        <v>344348.35000000003</v>
      </c>
      <c r="K11" s="99"/>
    </row>
    <row r="12" spans="1:11" x14ac:dyDescent="0.15">
      <c r="B12" s="171"/>
      <c r="C12" s="100"/>
      <c r="D12" s="133">
        <f t="shared" si="1"/>
        <v>2022</v>
      </c>
      <c r="E12" s="102">
        <f t="shared" si="0"/>
        <v>8193.4043999999994</v>
      </c>
      <c r="F12" s="40">
        <f t="shared" si="0"/>
        <v>9091.01</v>
      </c>
      <c r="G12" s="40">
        <f t="shared" si="0"/>
        <v>60377.99</v>
      </c>
      <c r="H12" s="40">
        <f t="shared" si="0"/>
        <v>435.8</v>
      </c>
      <c r="I12" s="40">
        <f t="shared" si="0"/>
        <v>65958.672857142854</v>
      </c>
      <c r="J12" s="40">
        <f t="shared" si="0"/>
        <v>344348.35000000003</v>
      </c>
      <c r="K12" s="99"/>
    </row>
    <row r="13" spans="1:11" x14ac:dyDescent="0.15">
      <c r="B13" s="100"/>
      <c r="C13" s="100"/>
      <c r="D13" s="133">
        <f t="shared" si="1"/>
        <v>2023</v>
      </c>
      <c r="E13" s="102">
        <f t="shared" si="0"/>
        <v>8193.4043999999994</v>
      </c>
      <c r="F13" s="40">
        <f t="shared" si="0"/>
        <v>9091.01</v>
      </c>
      <c r="G13" s="40">
        <f t="shared" si="0"/>
        <v>60377.99</v>
      </c>
      <c r="H13" s="40">
        <f t="shared" si="0"/>
        <v>435.8</v>
      </c>
      <c r="I13" s="40">
        <f t="shared" si="0"/>
        <v>65958.672857142854</v>
      </c>
      <c r="J13" s="40">
        <f t="shared" si="0"/>
        <v>344348.35000000003</v>
      </c>
      <c r="K13" s="99"/>
    </row>
    <row r="14" spans="1:11" x14ac:dyDescent="0.15">
      <c r="B14" s="100"/>
      <c r="C14" s="100"/>
      <c r="D14" s="133">
        <f t="shared" si="1"/>
        <v>2024</v>
      </c>
      <c r="E14" s="102">
        <f t="shared" si="0"/>
        <v>8193.4043999999994</v>
      </c>
      <c r="F14" s="40">
        <f t="shared" si="0"/>
        <v>9091.01</v>
      </c>
      <c r="G14" s="40">
        <f t="shared" si="0"/>
        <v>60377.99</v>
      </c>
      <c r="H14" s="40">
        <f t="shared" si="0"/>
        <v>435.8</v>
      </c>
      <c r="I14" s="40">
        <f t="shared" si="0"/>
        <v>65958.672857142854</v>
      </c>
      <c r="J14" s="40">
        <f t="shared" si="0"/>
        <v>344348.35000000003</v>
      </c>
      <c r="K14" s="99"/>
    </row>
    <row r="15" spans="1:11" x14ac:dyDescent="0.15">
      <c r="B15" s="100"/>
      <c r="C15" s="100"/>
      <c r="D15" s="133">
        <f t="shared" si="1"/>
        <v>2025</v>
      </c>
      <c r="E15" s="102">
        <f t="shared" si="0"/>
        <v>8193.4043999999994</v>
      </c>
      <c r="F15" s="40">
        <f t="shared" si="0"/>
        <v>9091.01</v>
      </c>
      <c r="G15" s="40">
        <f t="shared" si="0"/>
        <v>60377.99</v>
      </c>
      <c r="H15" s="40">
        <f t="shared" si="0"/>
        <v>435.8</v>
      </c>
      <c r="I15" s="40">
        <f t="shared" si="0"/>
        <v>65958.672857142854</v>
      </c>
      <c r="J15" s="40">
        <f t="shared" si="0"/>
        <v>344348.35000000003</v>
      </c>
      <c r="K15" s="99"/>
    </row>
    <row r="16" spans="1:11" x14ac:dyDescent="0.15">
      <c r="B16" s="100"/>
      <c r="C16" s="119"/>
      <c r="D16" s="134">
        <f t="shared" si="1"/>
        <v>2026</v>
      </c>
      <c r="E16" s="102">
        <f>(E12*$K$6)+E12</f>
        <v>8193.4043999999994</v>
      </c>
      <c r="F16" s="40">
        <f t="shared" si="0"/>
        <v>9091.01</v>
      </c>
      <c r="G16" s="40">
        <f t="shared" si="0"/>
        <v>60377.99</v>
      </c>
      <c r="H16" s="40">
        <f t="shared" si="0"/>
        <v>435.8</v>
      </c>
      <c r="I16" s="40">
        <f t="shared" si="0"/>
        <v>65958.672857142854</v>
      </c>
      <c r="J16" s="40">
        <f t="shared" si="0"/>
        <v>344348.35000000003</v>
      </c>
      <c r="K16" s="99"/>
    </row>
    <row r="17" spans="2:14" x14ac:dyDescent="0.15">
      <c r="B17" s="100"/>
      <c r="C17" s="119"/>
      <c r="D17" s="134">
        <f t="shared" si="1"/>
        <v>2027</v>
      </c>
      <c r="E17" s="102">
        <f t="shared" ref="E17:E25" si="2">(E13*$K$6)+E13</f>
        <v>8193.4043999999994</v>
      </c>
      <c r="F17" s="40">
        <f t="shared" ref="F17:J17" si="3">(F16*$K$6)+F16</f>
        <v>9091.01</v>
      </c>
      <c r="G17" s="40">
        <f t="shared" si="3"/>
        <v>60377.99</v>
      </c>
      <c r="H17" s="40">
        <f t="shared" si="3"/>
        <v>435.8</v>
      </c>
      <c r="I17" s="40">
        <f t="shared" si="3"/>
        <v>65958.672857142854</v>
      </c>
      <c r="J17" s="40">
        <f t="shared" si="3"/>
        <v>344348.35000000003</v>
      </c>
      <c r="K17" s="99"/>
    </row>
    <row r="18" spans="2:14" x14ac:dyDescent="0.15">
      <c r="B18" s="100"/>
      <c r="C18" s="119"/>
      <c r="D18" s="134">
        <f t="shared" si="1"/>
        <v>2028</v>
      </c>
      <c r="E18" s="102">
        <f t="shared" si="2"/>
        <v>8193.4043999999994</v>
      </c>
      <c r="F18" s="40">
        <f t="shared" ref="F18:J18" si="4">(F17*$K$6)+F17</f>
        <v>9091.01</v>
      </c>
      <c r="G18" s="40">
        <f t="shared" si="4"/>
        <v>60377.99</v>
      </c>
      <c r="H18" s="40">
        <f t="shared" si="4"/>
        <v>435.8</v>
      </c>
      <c r="I18" s="40">
        <f t="shared" si="4"/>
        <v>65958.672857142854</v>
      </c>
      <c r="J18" s="40">
        <f t="shared" si="4"/>
        <v>344348.35000000003</v>
      </c>
      <c r="K18" s="99"/>
    </row>
    <row r="19" spans="2:14" x14ac:dyDescent="0.15">
      <c r="B19" s="100"/>
      <c r="C19" s="119"/>
      <c r="D19" s="134">
        <f t="shared" si="1"/>
        <v>2029</v>
      </c>
      <c r="E19" s="102">
        <f t="shared" si="2"/>
        <v>8193.4043999999994</v>
      </c>
      <c r="F19" s="40">
        <f t="shared" ref="F19:J19" si="5">(F18*$K$6)+F18</f>
        <v>9091.01</v>
      </c>
      <c r="G19" s="40">
        <f t="shared" si="5"/>
        <v>60377.99</v>
      </c>
      <c r="H19" s="40">
        <f t="shared" si="5"/>
        <v>435.8</v>
      </c>
      <c r="I19" s="40">
        <f t="shared" si="5"/>
        <v>65958.672857142854</v>
      </c>
      <c r="J19" s="40">
        <f t="shared" si="5"/>
        <v>344348.35000000003</v>
      </c>
      <c r="K19" s="99"/>
    </row>
    <row r="20" spans="2:14" x14ac:dyDescent="0.15">
      <c r="B20" s="100"/>
      <c r="C20" s="119"/>
      <c r="D20" s="134">
        <f t="shared" si="1"/>
        <v>2030</v>
      </c>
      <c r="E20" s="102">
        <f t="shared" si="2"/>
        <v>8193.4043999999994</v>
      </c>
      <c r="F20" s="40">
        <f t="shared" ref="F20:J20" si="6">(F19*$K$6)+F19</f>
        <v>9091.01</v>
      </c>
      <c r="G20" s="40">
        <f t="shared" si="6"/>
        <v>60377.99</v>
      </c>
      <c r="H20" s="40">
        <f t="shared" si="6"/>
        <v>435.8</v>
      </c>
      <c r="I20" s="40">
        <f t="shared" si="6"/>
        <v>65958.672857142854</v>
      </c>
      <c r="J20" s="40">
        <f t="shared" si="6"/>
        <v>344348.35000000003</v>
      </c>
      <c r="K20" s="99"/>
    </row>
    <row r="21" spans="2:14" x14ac:dyDescent="0.15">
      <c r="B21" s="100"/>
      <c r="C21" s="119"/>
      <c r="D21" s="134">
        <f t="shared" si="1"/>
        <v>2031</v>
      </c>
      <c r="E21" s="102">
        <f t="shared" si="2"/>
        <v>8193.4043999999994</v>
      </c>
      <c r="F21" s="40">
        <f t="shared" ref="F21:J21" si="7">(F20*$K$6)+F20</f>
        <v>9091.01</v>
      </c>
      <c r="G21" s="40">
        <f t="shared" si="7"/>
        <v>60377.99</v>
      </c>
      <c r="H21" s="40">
        <f t="shared" si="7"/>
        <v>435.8</v>
      </c>
      <c r="I21" s="40">
        <f t="shared" si="7"/>
        <v>65958.672857142854</v>
      </c>
      <c r="J21" s="40">
        <f t="shared" si="7"/>
        <v>344348.35000000003</v>
      </c>
      <c r="K21" s="99"/>
    </row>
    <row r="22" spans="2:14" x14ac:dyDescent="0.15">
      <c r="B22" s="100"/>
      <c r="C22" s="119"/>
      <c r="D22" s="134">
        <f t="shared" si="1"/>
        <v>2032</v>
      </c>
      <c r="E22" s="102">
        <f t="shared" si="2"/>
        <v>8193.4043999999994</v>
      </c>
      <c r="F22" s="40">
        <f t="shared" ref="F22:J22" si="8">(F21*$K$6)+F21</f>
        <v>9091.01</v>
      </c>
      <c r="G22" s="40">
        <f t="shared" si="8"/>
        <v>60377.99</v>
      </c>
      <c r="H22" s="40">
        <f t="shared" si="8"/>
        <v>435.8</v>
      </c>
      <c r="I22" s="40">
        <f t="shared" si="8"/>
        <v>65958.672857142854</v>
      </c>
      <c r="J22" s="40">
        <f t="shared" si="8"/>
        <v>344348.35000000003</v>
      </c>
      <c r="K22" s="99"/>
    </row>
    <row r="23" spans="2:14" x14ac:dyDescent="0.15">
      <c r="B23" s="100"/>
      <c r="C23" s="119"/>
      <c r="D23" s="134">
        <f t="shared" si="1"/>
        <v>2033</v>
      </c>
      <c r="E23" s="102">
        <f t="shared" si="2"/>
        <v>8193.4043999999994</v>
      </c>
      <c r="F23" s="40">
        <f t="shared" ref="F23:J23" si="9">(F22*$K$6)+F22</f>
        <v>9091.01</v>
      </c>
      <c r="G23" s="40">
        <f t="shared" si="9"/>
        <v>60377.99</v>
      </c>
      <c r="H23" s="40">
        <f t="shared" si="9"/>
        <v>435.8</v>
      </c>
      <c r="I23" s="40">
        <f t="shared" si="9"/>
        <v>65958.672857142854</v>
      </c>
      <c r="J23" s="40">
        <f t="shared" si="9"/>
        <v>344348.35000000003</v>
      </c>
      <c r="K23" s="99"/>
    </row>
    <row r="24" spans="2:14" x14ac:dyDescent="0.15">
      <c r="B24" s="100"/>
      <c r="C24" s="119"/>
      <c r="D24" s="134">
        <f t="shared" si="1"/>
        <v>2034</v>
      </c>
      <c r="E24" s="102">
        <f t="shared" si="2"/>
        <v>8193.4043999999994</v>
      </c>
      <c r="F24" s="40">
        <f t="shared" ref="F24:J24" si="10">(F23*$K$6)+F23</f>
        <v>9091.01</v>
      </c>
      <c r="G24" s="40">
        <f t="shared" si="10"/>
        <v>60377.99</v>
      </c>
      <c r="H24" s="40">
        <f t="shared" si="10"/>
        <v>435.8</v>
      </c>
      <c r="I24" s="40">
        <f t="shared" si="10"/>
        <v>65958.672857142854</v>
      </c>
      <c r="J24" s="40">
        <f t="shared" si="10"/>
        <v>344348.35000000003</v>
      </c>
      <c r="K24" s="99"/>
    </row>
    <row r="25" spans="2:14" x14ac:dyDescent="0.15">
      <c r="B25" s="100"/>
      <c r="C25" s="119"/>
      <c r="D25" s="134">
        <f t="shared" si="1"/>
        <v>2035</v>
      </c>
      <c r="E25" s="102">
        <f t="shared" si="2"/>
        <v>8193.4043999999994</v>
      </c>
      <c r="F25" s="40">
        <f t="shared" ref="F25:J25" si="11">(F24*$K$6)+F24</f>
        <v>9091.01</v>
      </c>
      <c r="G25" s="40">
        <f t="shared" si="11"/>
        <v>60377.99</v>
      </c>
      <c r="H25" s="40">
        <f t="shared" si="11"/>
        <v>435.8</v>
      </c>
      <c r="I25" s="40">
        <f t="shared" si="11"/>
        <v>65958.672857142854</v>
      </c>
      <c r="J25" s="40">
        <f t="shared" si="11"/>
        <v>344348.35000000003</v>
      </c>
      <c r="K25" s="99"/>
    </row>
    <row r="26" spans="2:14" x14ac:dyDescent="0.15">
      <c r="B26" s="251"/>
      <c r="C26" s="252"/>
      <c r="D26" s="253"/>
      <c r="E26" s="254" t="s">
        <v>331</v>
      </c>
      <c r="F26" s="255"/>
      <c r="G26" s="255"/>
      <c r="H26" s="255"/>
      <c r="I26" s="255"/>
      <c r="J26" s="255"/>
      <c r="K26" s="39">
        <f>SUM('16V275GL Plus'!O96)</f>
        <v>111368.58285714287</v>
      </c>
    </row>
    <row r="27" spans="2:14" ht="28" x14ac:dyDescent="0.15">
      <c r="B27" s="173" t="s">
        <v>340</v>
      </c>
      <c r="C27" s="116" t="s">
        <v>329</v>
      </c>
      <c r="D27" s="174" t="s">
        <v>332</v>
      </c>
      <c r="E27" s="138" t="s">
        <v>46</v>
      </c>
      <c r="F27" s="138" t="s">
        <v>47</v>
      </c>
      <c r="G27" s="91" t="s">
        <v>48</v>
      </c>
      <c r="H27" s="138" t="s">
        <v>49</v>
      </c>
      <c r="I27" s="172" t="s">
        <v>50</v>
      </c>
      <c r="J27" s="138" t="s">
        <v>51</v>
      </c>
      <c r="K27" s="103"/>
    </row>
    <row r="28" spans="2:14" x14ac:dyDescent="0.15">
      <c r="B28" s="104">
        <f t="shared" ref="B28:B63" si="12">(D28/(24*$C$8))+$B$8</f>
        <v>43339.719298245611</v>
      </c>
      <c r="C28" s="118">
        <f>YEAR(B28)</f>
        <v>2018</v>
      </c>
      <c r="D28" s="120">
        <v>2000</v>
      </c>
      <c r="E28" s="105">
        <f>IF(($D28/E$6)=INT($D28/E$6),IFERROR(VLOOKUP($C28,$D$8:$J$25,2,FALSE),0),0)</f>
        <v>0</v>
      </c>
      <c r="F28" s="105">
        <f>IF(($D28/F$6)=INT($D28/F$6),IFERROR(VLOOKUP($C28,$D$8:$J$25,3,FALSE),0),0)</f>
        <v>0</v>
      </c>
      <c r="G28" s="105">
        <f>IF(($D28/G$6)=INT($D28/G$6),IFERROR(VLOOKUP($C28,$D$8:$J$25,4,FALSE),0),0)</f>
        <v>0</v>
      </c>
      <c r="H28" s="105">
        <f>IF(($D28/H$6)=INT($D28/H$6),IFERROR(VLOOKUP($C28,$D$8:$J$25,5,FALSE),0),0)</f>
        <v>0</v>
      </c>
      <c r="I28" s="105">
        <f>IF(($D28/I$6)=INT($D28/I$6),IFERROR(VLOOKUP($C28,$D$8:$J$25,6,FALSE),0),0)</f>
        <v>0</v>
      </c>
      <c r="J28" s="105">
        <f>IF(($D28/J$6)=INT($D28/J$6),IFERROR(VLOOKUP($C28,$D$8:$J$25,7,FALSE),0),0)</f>
        <v>0</v>
      </c>
      <c r="K28" s="103"/>
    </row>
    <row r="29" spans="2:14" x14ac:dyDescent="0.15">
      <c r="B29" s="104">
        <f t="shared" si="12"/>
        <v>43427.438596491229</v>
      </c>
      <c r="C29" s="118">
        <f t="shared" ref="C29:C63" si="13">YEAR(B29)</f>
        <v>2018</v>
      </c>
      <c r="D29" s="120">
        <f>D28+2000</f>
        <v>4000</v>
      </c>
      <c r="E29" s="105">
        <f t="shared" ref="E29:E63" si="14">IF(($D29/E$6)=INT($D29/E$6),IFERROR(VLOOKUP($C29,$D$8:$J$25,2,FALSE),0),0)</f>
        <v>8193.4043999999994</v>
      </c>
      <c r="F29" s="105">
        <f t="shared" ref="F29:F63" si="15">IF(($D29/F$6)=INT($D29/F$6),IFERROR(VLOOKUP($C29,$D$8:$J$25,3,FALSE),0),0)</f>
        <v>0</v>
      </c>
      <c r="G29" s="105">
        <f t="shared" ref="G29:G63" si="16">IF(($D29/G$6)=INT($D29/G$6),IFERROR(VLOOKUP($C29,$D$8:$J$25,4,FALSE),0),0)</f>
        <v>0</v>
      </c>
      <c r="H29" s="105">
        <f t="shared" ref="H29:H63" si="17">IF(($D29/H$6)=INT($D29/H$6),IFERROR(VLOOKUP($C29,$D$8:$J$25,5,FALSE),0),0)</f>
        <v>0</v>
      </c>
      <c r="I29" s="105">
        <f t="shared" ref="I29:I63" si="18">IF(($D29/I$6)=INT($D29/I$6),IFERROR(VLOOKUP($C29,$D$8:$J$25,6,FALSE),0),0)</f>
        <v>0</v>
      </c>
      <c r="J29" s="105">
        <f t="shared" ref="J29:J63" si="19">IF(($D29/J$6)=INT($D29/J$6),IFERROR(VLOOKUP($C29,$D$8:$J$25,7,FALSE),0),0)</f>
        <v>0</v>
      </c>
      <c r="K29" s="103"/>
      <c r="N29" s="96"/>
    </row>
    <row r="30" spans="2:14" x14ac:dyDescent="0.15">
      <c r="B30" s="104">
        <f t="shared" si="12"/>
        <v>43515.15789473684</v>
      </c>
      <c r="C30" s="118">
        <f t="shared" si="13"/>
        <v>2019</v>
      </c>
      <c r="D30" s="120">
        <f t="shared" ref="D30:D63" si="20">D29+2000</f>
        <v>6000</v>
      </c>
      <c r="E30" s="105">
        <f t="shared" si="14"/>
        <v>0</v>
      </c>
      <c r="F30" s="105">
        <f t="shared" si="15"/>
        <v>0</v>
      </c>
      <c r="G30" s="105">
        <f t="shared" si="16"/>
        <v>0</v>
      </c>
      <c r="H30" s="105">
        <f t="shared" si="17"/>
        <v>0</v>
      </c>
      <c r="I30" s="105">
        <f t="shared" si="18"/>
        <v>0</v>
      </c>
      <c r="J30" s="105">
        <f t="shared" si="19"/>
        <v>0</v>
      </c>
      <c r="K30" s="103"/>
    </row>
    <row r="31" spans="2:14" x14ac:dyDescent="0.15">
      <c r="B31" s="104">
        <f t="shared" si="12"/>
        <v>43602.877192982458</v>
      </c>
      <c r="C31" s="118">
        <f t="shared" si="13"/>
        <v>2019</v>
      </c>
      <c r="D31" s="120">
        <f t="shared" si="20"/>
        <v>8000</v>
      </c>
      <c r="E31" s="105">
        <f t="shared" si="14"/>
        <v>8193.4043999999994</v>
      </c>
      <c r="F31" s="105">
        <f t="shared" si="15"/>
        <v>9091.01</v>
      </c>
      <c r="G31" s="105">
        <f t="shared" si="16"/>
        <v>0</v>
      </c>
      <c r="H31" s="105">
        <f t="shared" si="17"/>
        <v>0</v>
      </c>
      <c r="I31" s="105">
        <f t="shared" si="18"/>
        <v>0</v>
      </c>
      <c r="J31" s="105">
        <f t="shared" si="19"/>
        <v>0</v>
      </c>
      <c r="K31" s="103"/>
    </row>
    <row r="32" spans="2:14" x14ac:dyDescent="0.15">
      <c r="B32" s="104">
        <f t="shared" si="12"/>
        <v>43690.596491228069</v>
      </c>
      <c r="C32" s="118">
        <f t="shared" si="13"/>
        <v>2019</v>
      </c>
      <c r="D32" s="120">
        <f t="shared" si="20"/>
        <v>10000</v>
      </c>
      <c r="E32" s="105">
        <f t="shared" si="14"/>
        <v>0</v>
      </c>
      <c r="F32" s="105">
        <f t="shared" si="15"/>
        <v>0</v>
      </c>
      <c r="G32" s="105">
        <f t="shared" si="16"/>
        <v>0</v>
      </c>
      <c r="H32" s="105">
        <f t="shared" si="17"/>
        <v>0</v>
      </c>
      <c r="I32" s="105">
        <f t="shared" si="18"/>
        <v>0</v>
      </c>
      <c r="J32" s="105">
        <f t="shared" si="19"/>
        <v>0</v>
      </c>
      <c r="K32" s="103"/>
    </row>
    <row r="33" spans="2:11" x14ac:dyDescent="0.15">
      <c r="B33" s="104">
        <f t="shared" si="12"/>
        <v>43778.315789473687</v>
      </c>
      <c r="C33" s="118">
        <f t="shared" si="13"/>
        <v>2019</v>
      </c>
      <c r="D33" s="120">
        <f t="shared" si="20"/>
        <v>12000</v>
      </c>
      <c r="E33" s="105">
        <f t="shared" si="14"/>
        <v>8193.4043999999994</v>
      </c>
      <c r="F33" s="105">
        <f t="shared" si="15"/>
        <v>0</v>
      </c>
      <c r="G33" s="105">
        <f t="shared" si="16"/>
        <v>0</v>
      </c>
      <c r="H33" s="105">
        <f t="shared" si="17"/>
        <v>0</v>
      </c>
      <c r="I33" s="105">
        <f t="shared" si="18"/>
        <v>0</v>
      </c>
      <c r="J33" s="105">
        <f t="shared" si="19"/>
        <v>0</v>
      </c>
      <c r="K33" s="103"/>
    </row>
    <row r="34" spans="2:11" x14ac:dyDescent="0.15">
      <c r="B34" s="104">
        <f t="shared" si="12"/>
        <v>43866.035087719298</v>
      </c>
      <c r="C34" s="118">
        <f t="shared" si="13"/>
        <v>2020</v>
      </c>
      <c r="D34" s="120">
        <f t="shared" si="20"/>
        <v>14000</v>
      </c>
      <c r="E34" s="105">
        <f t="shared" si="14"/>
        <v>0</v>
      </c>
      <c r="F34" s="105">
        <f t="shared" si="15"/>
        <v>0</v>
      </c>
      <c r="G34" s="105">
        <f t="shared" si="16"/>
        <v>0</v>
      </c>
      <c r="H34" s="105">
        <f t="shared" si="17"/>
        <v>0</v>
      </c>
      <c r="I34" s="105">
        <f t="shared" si="18"/>
        <v>0</v>
      </c>
      <c r="J34" s="105">
        <f t="shared" si="19"/>
        <v>0</v>
      </c>
      <c r="K34" s="103"/>
    </row>
    <row r="35" spans="2:11" x14ac:dyDescent="0.15">
      <c r="B35" s="104">
        <f t="shared" si="12"/>
        <v>43953.754385964916</v>
      </c>
      <c r="C35" s="118">
        <f t="shared" si="13"/>
        <v>2020</v>
      </c>
      <c r="D35" s="120">
        <f t="shared" si="20"/>
        <v>16000</v>
      </c>
      <c r="E35" s="105">
        <f t="shared" si="14"/>
        <v>8193.4043999999994</v>
      </c>
      <c r="F35" s="105">
        <f t="shared" si="15"/>
        <v>9091.01</v>
      </c>
      <c r="G35" s="105">
        <f t="shared" si="16"/>
        <v>60377.99</v>
      </c>
      <c r="H35" s="105">
        <f t="shared" si="17"/>
        <v>0</v>
      </c>
      <c r="I35" s="105">
        <f t="shared" si="18"/>
        <v>0</v>
      </c>
      <c r="J35" s="105">
        <f t="shared" si="19"/>
        <v>0</v>
      </c>
      <c r="K35" s="103"/>
    </row>
    <row r="36" spans="2:11" x14ac:dyDescent="0.15">
      <c r="B36" s="104">
        <f t="shared" si="12"/>
        <v>44041.473684210527</v>
      </c>
      <c r="C36" s="118">
        <f t="shared" si="13"/>
        <v>2020</v>
      </c>
      <c r="D36" s="120">
        <f t="shared" si="20"/>
        <v>18000</v>
      </c>
      <c r="E36" s="105">
        <f t="shared" si="14"/>
        <v>0</v>
      </c>
      <c r="F36" s="105">
        <f t="shared" si="15"/>
        <v>0</v>
      </c>
      <c r="G36" s="105">
        <f t="shared" si="16"/>
        <v>0</v>
      </c>
      <c r="H36" s="105">
        <f t="shared" si="17"/>
        <v>0</v>
      </c>
      <c r="I36" s="105">
        <f t="shared" si="18"/>
        <v>0</v>
      </c>
      <c r="J36" s="105">
        <f t="shared" si="19"/>
        <v>0</v>
      </c>
      <c r="K36" s="103"/>
    </row>
    <row r="37" spans="2:11" x14ac:dyDescent="0.15">
      <c r="B37" s="104">
        <f t="shared" si="12"/>
        <v>44129.192982456138</v>
      </c>
      <c r="C37" s="118">
        <f t="shared" si="13"/>
        <v>2020</v>
      </c>
      <c r="D37" s="120">
        <f t="shared" si="20"/>
        <v>20000</v>
      </c>
      <c r="E37" s="105">
        <f t="shared" si="14"/>
        <v>8193.4043999999994</v>
      </c>
      <c r="F37" s="105">
        <f t="shared" si="15"/>
        <v>0</v>
      </c>
      <c r="G37" s="105">
        <f t="shared" si="16"/>
        <v>0</v>
      </c>
      <c r="H37" s="105">
        <f t="shared" si="17"/>
        <v>0</v>
      </c>
      <c r="I37" s="105">
        <f t="shared" si="18"/>
        <v>0</v>
      </c>
      <c r="J37" s="105">
        <f t="shared" si="19"/>
        <v>0</v>
      </c>
      <c r="K37" s="103"/>
    </row>
    <row r="38" spans="2:11" x14ac:dyDescent="0.15">
      <c r="B38" s="104">
        <f t="shared" si="12"/>
        <v>44216.912280701756</v>
      </c>
      <c r="C38" s="118">
        <f t="shared" si="13"/>
        <v>2021</v>
      </c>
      <c r="D38" s="120">
        <f t="shared" si="20"/>
        <v>22000</v>
      </c>
      <c r="E38" s="105">
        <f t="shared" si="14"/>
        <v>0</v>
      </c>
      <c r="F38" s="105">
        <f t="shared" si="15"/>
        <v>0</v>
      </c>
      <c r="G38" s="105">
        <f t="shared" si="16"/>
        <v>0</v>
      </c>
      <c r="H38" s="105">
        <f t="shared" si="17"/>
        <v>0</v>
      </c>
      <c r="I38" s="105">
        <f t="shared" si="18"/>
        <v>0</v>
      </c>
      <c r="J38" s="105">
        <f t="shared" si="19"/>
        <v>0</v>
      </c>
      <c r="K38" s="103"/>
    </row>
    <row r="39" spans="2:11" x14ac:dyDescent="0.15">
      <c r="B39" s="104">
        <f t="shared" si="12"/>
        <v>44304.631578947367</v>
      </c>
      <c r="C39" s="118">
        <f t="shared" si="13"/>
        <v>2021</v>
      </c>
      <c r="D39" s="120">
        <f t="shared" si="20"/>
        <v>24000</v>
      </c>
      <c r="E39" s="105">
        <f t="shared" si="14"/>
        <v>8193.4043999999994</v>
      </c>
      <c r="F39" s="105">
        <f t="shared" si="15"/>
        <v>9091.01</v>
      </c>
      <c r="G39" s="105">
        <f t="shared" si="16"/>
        <v>0</v>
      </c>
      <c r="H39" s="105">
        <f t="shared" si="17"/>
        <v>435.8</v>
      </c>
      <c r="I39" s="105">
        <f t="shared" si="18"/>
        <v>0</v>
      </c>
      <c r="J39" s="105">
        <f t="shared" si="19"/>
        <v>0</v>
      </c>
      <c r="K39" s="103"/>
    </row>
    <row r="40" spans="2:11" x14ac:dyDescent="0.15">
      <c r="B40" s="104">
        <f t="shared" si="12"/>
        <v>44392.350877192985</v>
      </c>
      <c r="C40" s="118">
        <f t="shared" si="13"/>
        <v>2021</v>
      </c>
      <c r="D40" s="120">
        <f t="shared" si="20"/>
        <v>26000</v>
      </c>
      <c r="E40" s="105">
        <f t="shared" si="14"/>
        <v>0</v>
      </c>
      <c r="F40" s="105">
        <f t="shared" si="15"/>
        <v>0</v>
      </c>
      <c r="G40" s="105">
        <f t="shared" si="16"/>
        <v>0</v>
      </c>
      <c r="H40" s="105">
        <f t="shared" si="17"/>
        <v>0</v>
      </c>
      <c r="I40" s="105">
        <f t="shared" si="18"/>
        <v>0</v>
      </c>
      <c r="J40" s="105">
        <f t="shared" si="19"/>
        <v>0</v>
      </c>
      <c r="K40" s="103"/>
    </row>
    <row r="41" spans="2:11" x14ac:dyDescent="0.15">
      <c r="B41" s="104">
        <f t="shared" si="12"/>
        <v>44480.070175438595</v>
      </c>
      <c r="C41" s="118">
        <f t="shared" si="13"/>
        <v>2021</v>
      </c>
      <c r="D41" s="120">
        <f t="shared" si="20"/>
        <v>28000</v>
      </c>
      <c r="E41" s="105">
        <f t="shared" si="14"/>
        <v>8193.4043999999994</v>
      </c>
      <c r="F41" s="105">
        <f t="shared" si="15"/>
        <v>0</v>
      </c>
      <c r="G41" s="105">
        <f t="shared" si="16"/>
        <v>0</v>
      </c>
      <c r="H41" s="105">
        <f t="shared" si="17"/>
        <v>0</v>
      </c>
      <c r="I41" s="105">
        <f t="shared" si="18"/>
        <v>0</v>
      </c>
      <c r="J41" s="105">
        <f t="shared" si="19"/>
        <v>0</v>
      </c>
      <c r="K41" s="103"/>
    </row>
    <row r="42" spans="2:11" x14ac:dyDescent="0.15">
      <c r="B42" s="104">
        <f t="shared" si="12"/>
        <v>44567.789473684214</v>
      </c>
      <c r="C42" s="118">
        <f t="shared" si="13"/>
        <v>2022</v>
      </c>
      <c r="D42" s="120">
        <f t="shared" si="20"/>
        <v>30000</v>
      </c>
      <c r="E42" s="105">
        <f t="shared" si="14"/>
        <v>0</v>
      </c>
      <c r="F42" s="105">
        <f t="shared" si="15"/>
        <v>0</v>
      </c>
      <c r="G42" s="105">
        <f t="shared" si="16"/>
        <v>0</v>
      </c>
      <c r="H42" s="105">
        <f t="shared" si="17"/>
        <v>0</v>
      </c>
      <c r="I42" s="105">
        <f t="shared" si="18"/>
        <v>0</v>
      </c>
      <c r="J42" s="105">
        <f t="shared" si="19"/>
        <v>0</v>
      </c>
      <c r="K42" s="103"/>
    </row>
    <row r="43" spans="2:11" x14ac:dyDescent="0.15">
      <c r="B43" s="104">
        <f t="shared" si="12"/>
        <v>44655.508771929824</v>
      </c>
      <c r="C43" s="118">
        <f t="shared" si="13"/>
        <v>2022</v>
      </c>
      <c r="D43" s="120">
        <f t="shared" si="20"/>
        <v>32000</v>
      </c>
      <c r="E43" s="105">
        <f t="shared" si="14"/>
        <v>8193.4043999999994</v>
      </c>
      <c r="F43" s="105">
        <f t="shared" si="15"/>
        <v>9091.01</v>
      </c>
      <c r="G43" s="105">
        <f t="shared" si="16"/>
        <v>60377.99</v>
      </c>
      <c r="H43" s="105">
        <f t="shared" si="17"/>
        <v>0</v>
      </c>
      <c r="I43" s="105">
        <f t="shared" si="18"/>
        <v>0</v>
      </c>
      <c r="J43" s="105">
        <f t="shared" si="19"/>
        <v>0</v>
      </c>
      <c r="K43" s="103"/>
    </row>
    <row r="44" spans="2:11" x14ac:dyDescent="0.15">
      <c r="B44" s="104">
        <f t="shared" si="12"/>
        <v>44743.228070175435</v>
      </c>
      <c r="C44" s="118">
        <f t="shared" si="13"/>
        <v>2022</v>
      </c>
      <c r="D44" s="120">
        <f t="shared" si="20"/>
        <v>34000</v>
      </c>
      <c r="E44" s="105">
        <f t="shared" si="14"/>
        <v>0</v>
      </c>
      <c r="F44" s="105">
        <f t="shared" si="15"/>
        <v>0</v>
      </c>
      <c r="G44" s="105">
        <f t="shared" si="16"/>
        <v>0</v>
      </c>
      <c r="H44" s="105">
        <f t="shared" si="17"/>
        <v>0</v>
      </c>
      <c r="I44" s="105">
        <f t="shared" si="18"/>
        <v>0</v>
      </c>
      <c r="J44" s="105">
        <f t="shared" si="19"/>
        <v>0</v>
      </c>
      <c r="K44" s="103"/>
    </row>
    <row r="45" spans="2:11" x14ac:dyDescent="0.15">
      <c r="B45" s="104">
        <f t="shared" si="12"/>
        <v>44830.947368421053</v>
      </c>
      <c r="C45" s="118">
        <f t="shared" si="13"/>
        <v>2022</v>
      </c>
      <c r="D45" s="120">
        <f t="shared" si="20"/>
        <v>36000</v>
      </c>
      <c r="E45" s="105">
        <f t="shared" si="14"/>
        <v>8193.4043999999994</v>
      </c>
      <c r="F45" s="105">
        <f t="shared" si="15"/>
        <v>0</v>
      </c>
      <c r="G45" s="105">
        <f t="shared" si="16"/>
        <v>0</v>
      </c>
      <c r="H45" s="105">
        <f t="shared" si="17"/>
        <v>0</v>
      </c>
      <c r="I45" s="105">
        <f t="shared" si="18"/>
        <v>65958.672857142854</v>
      </c>
      <c r="J45" s="105">
        <f t="shared" si="19"/>
        <v>0</v>
      </c>
      <c r="K45" s="103"/>
    </row>
    <row r="46" spans="2:11" x14ac:dyDescent="0.15">
      <c r="B46" s="104">
        <f t="shared" si="12"/>
        <v>44918.666666666664</v>
      </c>
      <c r="C46" s="118">
        <f t="shared" si="13"/>
        <v>2022</v>
      </c>
      <c r="D46" s="120">
        <f t="shared" si="20"/>
        <v>38000</v>
      </c>
      <c r="E46" s="105">
        <f t="shared" si="14"/>
        <v>0</v>
      </c>
      <c r="F46" s="105">
        <f t="shared" si="15"/>
        <v>0</v>
      </c>
      <c r="G46" s="105">
        <f t="shared" si="16"/>
        <v>0</v>
      </c>
      <c r="H46" s="105">
        <f t="shared" si="17"/>
        <v>0</v>
      </c>
      <c r="I46" s="105">
        <f t="shared" si="18"/>
        <v>0</v>
      </c>
      <c r="J46" s="105">
        <f t="shared" si="19"/>
        <v>0</v>
      </c>
      <c r="K46" s="103"/>
    </row>
    <row r="47" spans="2:11" x14ac:dyDescent="0.15">
      <c r="B47" s="104">
        <f t="shared" si="12"/>
        <v>45006.385964912282</v>
      </c>
      <c r="C47" s="118">
        <f t="shared" si="13"/>
        <v>2023</v>
      </c>
      <c r="D47" s="120">
        <f t="shared" si="20"/>
        <v>40000</v>
      </c>
      <c r="E47" s="105">
        <f t="shared" si="14"/>
        <v>8193.4043999999994</v>
      </c>
      <c r="F47" s="105">
        <f t="shared" si="15"/>
        <v>9091.01</v>
      </c>
      <c r="G47" s="105">
        <f t="shared" si="16"/>
        <v>0</v>
      </c>
      <c r="H47" s="105">
        <f t="shared" si="17"/>
        <v>0</v>
      </c>
      <c r="I47" s="105">
        <f t="shared" si="18"/>
        <v>0</v>
      </c>
      <c r="J47" s="105">
        <f t="shared" si="19"/>
        <v>0</v>
      </c>
      <c r="K47" s="103"/>
    </row>
    <row r="48" spans="2:11" x14ac:dyDescent="0.15">
      <c r="B48" s="104">
        <f t="shared" si="12"/>
        <v>45094.105263157893</v>
      </c>
      <c r="C48" s="118">
        <f t="shared" si="13"/>
        <v>2023</v>
      </c>
      <c r="D48" s="120">
        <f t="shared" si="20"/>
        <v>42000</v>
      </c>
      <c r="E48" s="105">
        <f t="shared" si="14"/>
        <v>0</v>
      </c>
      <c r="F48" s="105">
        <f t="shared" si="15"/>
        <v>0</v>
      </c>
      <c r="G48" s="105">
        <f t="shared" si="16"/>
        <v>0</v>
      </c>
      <c r="H48" s="105">
        <f t="shared" si="17"/>
        <v>0</v>
      </c>
      <c r="I48" s="105">
        <f t="shared" si="18"/>
        <v>0</v>
      </c>
      <c r="J48" s="105">
        <f t="shared" si="19"/>
        <v>0</v>
      </c>
      <c r="K48" s="103"/>
    </row>
    <row r="49" spans="1:11" x14ac:dyDescent="0.15">
      <c r="B49" s="104">
        <f t="shared" si="12"/>
        <v>45181.824561403511</v>
      </c>
      <c r="C49" s="118">
        <f t="shared" si="13"/>
        <v>2023</v>
      </c>
      <c r="D49" s="120">
        <f t="shared" si="20"/>
        <v>44000</v>
      </c>
      <c r="E49" s="105">
        <f t="shared" si="14"/>
        <v>8193.4043999999994</v>
      </c>
      <c r="F49" s="105">
        <f t="shared" si="15"/>
        <v>0</v>
      </c>
      <c r="G49" s="105">
        <f t="shared" si="16"/>
        <v>0</v>
      </c>
      <c r="H49" s="105">
        <f t="shared" si="17"/>
        <v>0</v>
      </c>
      <c r="I49" s="105">
        <f t="shared" si="18"/>
        <v>0</v>
      </c>
      <c r="J49" s="105">
        <f t="shared" si="19"/>
        <v>0</v>
      </c>
      <c r="K49" s="103"/>
    </row>
    <row r="50" spans="1:11" x14ac:dyDescent="0.15">
      <c r="B50" s="104">
        <f t="shared" si="12"/>
        <v>45269.543859649122</v>
      </c>
      <c r="C50" s="118">
        <f t="shared" si="13"/>
        <v>2023</v>
      </c>
      <c r="D50" s="120">
        <f t="shared" si="20"/>
        <v>46000</v>
      </c>
      <c r="E50" s="105">
        <f t="shared" si="14"/>
        <v>0</v>
      </c>
      <c r="F50" s="105">
        <f t="shared" si="15"/>
        <v>0</v>
      </c>
      <c r="G50" s="105">
        <f t="shared" si="16"/>
        <v>0</v>
      </c>
      <c r="H50" s="105">
        <f t="shared" si="17"/>
        <v>0</v>
      </c>
      <c r="I50" s="105">
        <f t="shared" si="18"/>
        <v>0</v>
      </c>
      <c r="J50" s="105">
        <f t="shared" si="19"/>
        <v>0</v>
      </c>
      <c r="K50" s="103"/>
    </row>
    <row r="51" spans="1:11" x14ac:dyDescent="0.15">
      <c r="A51" s="1" t="s">
        <v>217</v>
      </c>
      <c r="B51" s="104">
        <f t="shared" si="12"/>
        <v>45357.26315789474</v>
      </c>
      <c r="C51" s="118">
        <f t="shared" si="13"/>
        <v>2024</v>
      </c>
      <c r="D51" s="120">
        <f t="shared" si="20"/>
        <v>48000</v>
      </c>
      <c r="E51" s="105">
        <f t="shared" si="14"/>
        <v>8193.4043999999994</v>
      </c>
      <c r="F51" s="105">
        <f t="shared" si="15"/>
        <v>9091.01</v>
      </c>
      <c r="G51" s="105">
        <f t="shared" si="16"/>
        <v>60377.99</v>
      </c>
      <c r="H51" s="105">
        <f t="shared" si="17"/>
        <v>435.8</v>
      </c>
      <c r="I51" s="105">
        <f t="shared" si="18"/>
        <v>0</v>
      </c>
      <c r="J51" s="105">
        <f t="shared" si="19"/>
        <v>0</v>
      </c>
      <c r="K51" s="103"/>
    </row>
    <row r="52" spans="1:11" x14ac:dyDescent="0.15">
      <c r="B52" s="104">
        <f t="shared" si="12"/>
        <v>45444.982456140351</v>
      </c>
      <c r="C52" s="118">
        <f t="shared" si="13"/>
        <v>2024</v>
      </c>
      <c r="D52" s="120">
        <f t="shared" si="20"/>
        <v>50000</v>
      </c>
      <c r="E52" s="105">
        <f t="shared" si="14"/>
        <v>0</v>
      </c>
      <c r="F52" s="105">
        <f t="shared" si="15"/>
        <v>0</v>
      </c>
      <c r="G52" s="105">
        <f t="shared" si="16"/>
        <v>0</v>
      </c>
      <c r="H52" s="105">
        <f t="shared" si="17"/>
        <v>0</v>
      </c>
      <c r="I52" s="105">
        <f t="shared" si="18"/>
        <v>0</v>
      </c>
      <c r="J52" s="105">
        <f t="shared" si="19"/>
        <v>0</v>
      </c>
      <c r="K52" s="103"/>
    </row>
    <row r="53" spans="1:11" x14ac:dyDescent="0.15">
      <c r="B53" s="104">
        <f t="shared" si="12"/>
        <v>45532.701754385962</v>
      </c>
      <c r="C53" s="118">
        <f t="shared" si="13"/>
        <v>2024</v>
      </c>
      <c r="D53" s="120">
        <f t="shared" si="20"/>
        <v>52000</v>
      </c>
      <c r="E53" s="105">
        <f t="shared" si="14"/>
        <v>8193.4043999999994</v>
      </c>
      <c r="F53" s="105">
        <f t="shared" si="15"/>
        <v>0</v>
      </c>
      <c r="G53" s="105">
        <f t="shared" si="16"/>
        <v>0</v>
      </c>
      <c r="H53" s="105">
        <f t="shared" si="17"/>
        <v>0</v>
      </c>
      <c r="I53" s="105">
        <f t="shared" si="18"/>
        <v>0</v>
      </c>
      <c r="J53" s="105">
        <f t="shared" si="19"/>
        <v>0</v>
      </c>
      <c r="K53" s="103"/>
    </row>
    <row r="54" spans="1:11" x14ac:dyDescent="0.15">
      <c r="B54" s="104">
        <f t="shared" si="12"/>
        <v>45620.42105263158</v>
      </c>
      <c r="C54" s="118">
        <f t="shared" si="13"/>
        <v>2024</v>
      </c>
      <c r="D54" s="120">
        <f t="shared" si="20"/>
        <v>54000</v>
      </c>
      <c r="E54" s="105">
        <f t="shared" si="14"/>
        <v>0</v>
      </c>
      <c r="F54" s="105">
        <f t="shared" si="15"/>
        <v>0</v>
      </c>
      <c r="G54" s="105">
        <f t="shared" si="16"/>
        <v>0</v>
      </c>
      <c r="H54" s="105">
        <f t="shared" si="17"/>
        <v>0</v>
      </c>
      <c r="I54" s="105">
        <f t="shared" si="18"/>
        <v>0</v>
      </c>
      <c r="J54" s="105">
        <f t="shared" si="19"/>
        <v>0</v>
      </c>
      <c r="K54" s="103"/>
    </row>
    <row r="55" spans="1:11" x14ac:dyDescent="0.15">
      <c r="B55" s="104">
        <f t="shared" si="12"/>
        <v>45708.140350877191</v>
      </c>
      <c r="C55" s="118">
        <f t="shared" si="13"/>
        <v>2025</v>
      </c>
      <c r="D55" s="120">
        <f t="shared" si="20"/>
        <v>56000</v>
      </c>
      <c r="E55" s="105">
        <f t="shared" si="14"/>
        <v>8193.4043999999994</v>
      </c>
      <c r="F55" s="105">
        <f t="shared" si="15"/>
        <v>9091.01</v>
      </c>
      <c r="G55" s="105">
        <f t="shared" si="16"/>
        <v>0</v>
      </c>
      <c r="H55" s="105">
        <f t="shared" si="17"/>
        <v>0</v>
      </c>
      <c r="I55" s="105">
        <f t="shared" si="18"/>
        <v>0</v>
      </c>
      <c r="J55" s="105">
        <f t="shared" si="19"/>
        <v>0</v>
      </c>
      <c r="K55" s="103"/>
    </row>
    <row r="56" spans="1:11" x14ac:dyDescent="0.15">
      <c r="B56" s="104">
        <f t="shared" si="12"/>
        <v>45795.859649122809</v>
      </c>
      <c r="C56" s="118">
        <f t="shared" si="13"/>
        <v>2025</v>
      </c>
      <c r="D56" s="120">
        <f t="shared" si="20"/>
        <v>58000</v>
      </c>
      <c r="E56" s="105">
        <f t="shared" si="14"/>
        <v>0</v>
      </c>
      <c r="F56" s="105">
        <f t="shared" si="15"/>
        <v>0</v>
      </c>
      <c r="G56" s="105">
        <f t="shared" si="16"/>
        <v>0</v>
      </c>
      <c r="H56" s="105">
        <f t="shared" si="17"/>
        <v>0</v>
      </c>
      <c r="I56" s="105">
        <f t="shared" si="18"/>
        <v>0</v>
      </c>
      <c r="J56" s="105">
        <f t="shared" si="19"/>
        <v>0</v>
      </c>
      <c r="K56" s="103"/>
    </row>
    <row r="57" spans="1:11" x14ac:dyDescent="0.15">
      <c r="B57" s="104">
        <f t="shared" si="12"/>
        <v>45883.57894736842</v>
      </c>
      <c r="C57" s="118">
        <f t="shared" si="13"/>
        <v>2025</v>
      </c>
      <c r="D57" s="120">
        <f t="shared" si="20"/>
        <v>60000</v>
      </c>
      <c r="E57" s="105">
        <f t="shared" si="14"/>
        <v>8193.4043999999994</v>
      </c>
      <c r="F57" s="105">
        <f t="shared" si="15"/>
        <v>0</v>
      </c>
      <c r="G57" s="105">
        <f t="shared" si="16"/>
        <v>0</v>
      </c>
      <c r="H57" s="105">
        <f t="shared" si="17"/>
        <v>0</v>
      </c>
      <c r="I57" s="105">
        <f t="shared" si="18"/>
        <v>0</v>
      </c>
      <c r="J57" s="105">
        <f t="shared" si="19"/>
        <v>0</v>
      </c>
      <c r="K57" s="103"/>
    </row>
    <row r="58" spans="1:11" x14ac:dyDescent="0.15">
      <c r="B58" s="104">
        <f t="shared" si="12"/>
        <v>45971.298245614038</v>
      </c>
      <c r="C58" s="118">
        <f t="shared" si="13"/>
        <v>2025</v>
      </c>
      <c r="D58" s="120">
        <f t="shared" si="20"/>
        <v>62000</v>
      </c>
      <c r="E58" s="105">
        <f t="shared" si="14"/>
        <v>0</v>
      </c>
      <c r="F58" s="105">
        <f t="shared" si="15"/>
        <v>0</v>
      </c>
      <c r="G58" s="105">
        <f t="shared" si="16"/>
        <v>0</v>
      </c>
      <c r="H58" s="105">
        <f t="shared" si="17"/>
        <v>0</v>
      </c>
      <c r="I58" s="105">
        <f t="shared" si="18"/>
        <v>0</v>
      </c>
      <c r="J58" s="105">
        <f t="shared" si="19"/>
        <v>0</v>
      </c>
      <c r="K58" s="103"/>
    </row>
    <row r="59" spans="1:11" x14ac:dyDescent="0.15">
      <c r="B59" s="104">
        <f t="shared" si="12"/>
        <v>46059.017543859649</v>
      </c>
      <c r="C59" s="118">
        <f t="shared" si="13"/>
        <v>2026</v>
      </c>
      <c r="D59" s="120">
        <f t="shared" si="20"/>
        <v>64000</v>
      </c>
      <c r="E59" s="105">
        <f t="shared" si="14"/>
        <v>8193.4043999999994</v>
      </c>
      <c r="F59" s="105">
        <f t="shared" si="15"/>
        <v>9091.01</v>
      </c>
      <c r="G59" s="105">
        <f t="shared" si="16"/>
        <v>60377.99</v>
      </c>
      <c r="H59" s="105">
        <f t="shared" si="17"/>
        <v>0</v>
      </c>
      <c r="I59" s="105">
        <f t="shared" si="18"/>
        <v>0</v>
      </c>
      <c r="J59" s="105">
        <f t="shared" si="19"/>
        <v>0</v>
      </c>
      <c r="K59" s="103"/>
    </row>
    <row r="60" spans="1:11" x14ac:dyDescent="0.15">
      <c r="B60" s="104">
        <f t="shared" si="12"/>
        <v>46146.736842105267</v>
      </c>
      <c r="C60" s="118">
        <f t="shared" si="13"/>
        <v>2026</v>
      </c>
      <c r="D60" s="120">
        <f t="shared" si="20"/>
        <v>66000</v>
      </c>
      <c r="E60" s="105">
        <f t="shared" si="14"/>
        <v>0</v>
      </c>
      <c r="F60" s="105">
        <f t="shared" si="15"/>
        <v>0</v>
      </c>
      <c r="G60" s="105">
        <f t="shared" si="16"/>
        <v>0</v>
      </c>
      <c r="H60" s="105">
        <f t="shared" si="17"/>
        <v>0</v>
      </c>
      <c r="I60" s="105">
        <f t="shared" si="18"/>
        <v>0</v>
      </c>
      <c r="J60" s="105">
        <f t="shared" si="19"/>
        <v>0</v>
      </c>
      <c r="K60" s="103"/>
    </row>
    <row r="61" spans="1:11" x14ac:dyDescent="0.15">
      <c r="B61" s="104">
        <f t="shared" si="12"/>
        <v>46234.456140350878</v>
      </c>
      <c r="C61" s="118">
        <f t="shared" si="13"/>
        <v>2026</v>
      </c>
      <c r="D61" s="120">
        <f t="shared" si="20"/>
        <v>68000</v>
      </c>
      <c r="E61" s="105">
        <f t="shared" si="14"/>
        <v>8193.4043999999994</v>
      </c>
      <c r="F61" s="105">
        <f t="shared" si="15"/>
        <v>0</v>
      </c>
      <c r="G61" s="105">
        <f t="shared" si="16"/>
        <v>0</v>
      </c>
      <c r="H61" s="105">
        <f t="shared" si="17"/>
        <v>0</v>
      </c>
      <c r="I61" s="105">
        <f t="shared" si="18"/>
        <v>0</v>
      </c>
      <c r="J61" s="105">
        <f t="shared" si="19"/>
        <v>0</v>
      </c>
      <c r="K61" s="103"/>
    </row>
    <row r="62" spans="1:11" x14ac:dyDescent="0.15">
      <c r="B62" s="104">
        <f t="shared" si="12"/>
        <v>46322.175438596489</v>
      </c>
      <c r="C62" s="118">
        <f t="shared" si="13"/>
        <v>2026</v>
      </c>
      <c r="D62" s="120">
        <f t="shared" si="20"/>
        <v>70000</v>
      </c>
      <c r="E62" s="105">
        <f t="shared" si="14"/>
        <v>0</v>
      </c>
      <c r="F62" s="105">
        <f t="shared" si="15"/>
        <v>0</v>
      </c>
      <c r="G62" s="105">
        <f t="shared" si="16"/>
        <v>0</v>
      </c>
      <c r="H62" s="105">
        <f t="shared" si="17"/>
        <v>0</v>
      </c>
      <c r="I62" s="105">
        <f t="shared" si="18"/>
        <v>0</v>
      </c>
      <c r="J62" s="105">
        <f t="shared" si="19"/>
        <v>0</v>
      </c>
      <c r="K62" s="103"/>
    </row>
    <row r="63" spans="1:11" x14ac:dyDescent="0.15">
      <c r="B63" s="104">
        <f t="shared" si="12"/>
        <v>46409.894736842107</v>
      </c>
      <c r="C63" s="118">
        <f t="shared" si="13"/>
        <v>2027</v>
      </c>
      <c r="D63" s="120">
        <f t="shared" si="20"/>
        <v>72000</v>
      </c>
      <c r="E63" s="105">
        <f t="shared" si="14"/>
        <v>8193.4043999999994</v>
      </c>
      <c r="F63" s="105">
        <f t="shared" si="15"/>
        <v>9091.01</v>
      </c>
      <c r="G63" s="105">
        <f t="shared" si="16"/>
        <v>0</v>
      </c>
      <c r="H63" s="105">
        <f t="shared" si="17"/>
        <v>435.8</v>
      </c>
      <c r="I63" s="105">
        <f t="shared" si="18"/>
        <v>65958.672857142854</v>
      </c>
      <c r="J63" s="105">
        <f t="shared" si="19"/>
        <v>344348.35000000003</v>
      </c>
      <c r="K63" s="103"/>
    </row>
    <row r="64" spans="1:11" x14ac:dyDescent="0.15">
      <c r="B64" s="104"/>
      <c r="C64" s="104"/>
      <c r="D64" s="106"/>
      <c r="E64" s="105"/>
      <c r="F64" s="105"/>
      <c r="G64" s="105"/>
      <c r="H64" s="105"/>
      <c r="I64" s="105"/>
      <c r="J64" s="105"/>
      <c r="K64" s="103"/>
    </row>
    <row r="65" spans="2:13" x14ac:dyDescent="0.15">
      <c r="B65" s="104"/>
      <c r="C65" s="104"/>
      <c r="D65" s="106" t="s">
        <v>333</v>
      </c>
      <c r="E65" s="115">
        <f>COUNTIFS(E28:E63,"&gt;1")</f>
        <v>18</v>
      </c>
      <c r="F65" s="115">
        <f t="shared" ref="F65:J65" si="21">COUNTIFS(F28:F63,"&gt;1")</f>
        <v>9</v>
      </c>
      <c r="G65" s="115">
        <f t="shared" si="21"/>
        <v>4</v>
      </c>
      <c r="H65" s="115">
        <f t="shared" si="21"/>
        <v>3</v>
      </c>
      <c r="I65" s="115">
        <f t="shared" si="21"/>
        <v>2</v>
      </c>
      <c r="J65" s="115">
        <f t="shared" si="21"/>
        <v>1</v>
      </c>
      <c r="K65" s="103"/>
    </row>
    <row r="66" spans="2:13" x14ac:dyDescent="0.15">
      <c r="B66" s="104"/>
      <c r="C66" s="104"/>
      <c r="D66" s="106"/>
      <c r="E66" s="107"/>
      <c r="F66" s="107"/>
      <c r="G66" s="107"/>
      <c r="H66" s="107"/>
      <c r="I66" s="107"/>
      <c r="J66" s="107"/>
    </row>
    <row r="67" spans="2:13" x14ac:dyDescent="0.15">
      <c r="B67" s="104"/>
      <c r="C67" s="104"/>
      <c r="D67" s="107"/>
      <c r="E67" s="107"/>
      <c r="F67" s="107"/>
      <c r="G67" s="107"/>
      <c r="H67" s="107"/>
      <c r="I67" s="107"/>
    </row>
    <row r="68" spans="2:13" x14ac:dyDescent="0.15">
      <c r="B68" s="104"/>
      <c r="C68" s="7">
        <f>SUM(E68:J68)</f>
        <v>8193.4043999999994</v>
      </c>
      <c r="D68" s="140">
        <f>D8</f>
        <v>2018</v>
      </c>
      <c r="E68" s="107">
        <f>SUMIF($C$28:$C$63,D8,$E$28:$E$63)</f>
        <v>8193.4043999999994</v>
      </c>
      <c r="F68" s="107">
        <f>SUMIF($C$28:$C$63,$D8,$F$28:$F$63)</f>
        <v>0</v>
      </c>
      <c r="G68" s="107">
        <f>SUMIF($C$28:$C$63,$D8,$G$28:$G$63)</f>
        <v>0</v>
      </c>
      <c r="H68" s="107">
        <f>SUMIF($C$28:$C$63,$D8,$H$28:$H$63)</f>
        <v>0</v>
      </c>
      <c r="I68" s="107">
        <f>SUMIF($C$28:$C$63,$D8,$I$28:$I$63)</f>
        <v>0</v>
      </c>
      <c r="J68" s="107">
        <f>SUMIF($C$28:$C$63,$D8,$J$28:$J$63)</f>
        <v>0</v>
      </c>
      <c r="K68" s="108" t="s">
        <v>334</v>
      </c>
      <c r="L68" s="109">
        <f>SUM(E28:I45)</f>
        <v>297255.13245714287</v>
      </c>
      <c r="M68" s="107"/>
    </row>
    <row r="69" spans="2:13" x14ac:dyDescent="0.15">
      <c r="B69" s="104"/>
      <c r="C69" s="7">
        <f t="shared" ref="C69:C78" si="22">SUM(E69:J69)</f>
        <v>25477.818800000001</v>
      </c>
      <c r="D69" s="140">
        <f t="shared" ref="D69:D78" si="23">D9</f>
        <v>2019</v>
      </c>
      <c r="E69" s="107">
        <f t="shared" ref="E69:E78" si="24">SUMIF($C$28:$C$63,D9,$E$28:$E$63)</f>
        <v>16386.808799999999</v>
      </c>
      <c r="F69" s="107">
        <f t="shared" ref="F69:F78" si="25">SUMIF($C$28:$C$63,$D9,$F$28:$F$63)</f>
        <v>9091.01</v>
      </c>
      <c r="G69" s="107">
        <f t="shared" ref="G69:G78" si="26">SUMIF($C$28:$C$63,$D9,$G$28:$G$63)</f>
        <v>0</v>
      </c>
      <c r="H69" s="107">
        <f t="shared" ref="H69:H78" si="27">SUMIF($C$28:$C$63,$D9,$H$28:$H$63)</f>
        <v>0</v>
      </c>
      <c r="I69" s="107">
        <f t="shared" ref="I69:I78" si="28">SUMIF($C$28:$C$63,$D9,$I$28:$I$63)</f>
        <v>0</v>
      </c>
      <c r="J69" s="107">
        <f t="shared" ref="J69:J78" si="29">SUMIF($C$28:$C$63,$D9,$J$28:$J$63)</f>
        <v>0</v>
      </c>
      <c r="K69" s="108" t="s">
        <v>335</v>
      </c>
      <c r="L69" s="109">
        <f>SUM(E28:J63)</f>
        <v>948385.42491428577</v>
      </c>
      <c r="M69" s="107"/>
    </row>
    <row r="70" spans="2:13" x14ac:dyDescent="0.15">
      <c r="B70" s="104"/>
      <c r="C70" s="7">
        <f t="shared" si="22"/>
        <v>85855.808799999999</v>
      </c>
      <c r="D70" s="140">
        <f t="shared" si="23"/>
        <v>2020</v>
      </c>
      <c r="E70" s="107">
        <f t="shared" si="24"/>
        <v>16386.808799999999</v>
      </c>
      <c r="F70" s="107">
        <f t="shared" si="25"/>
        <v>9091.01</v>
      </c>
      <c r="G70" s="107">
        <f t="shared" si="26"/>
        <v>60377.99</v>
      </c>
      <c r="H70" s="107">
        <f t="shared" si="27"/>
        <v>0</v>
      </c>
      <c r="I70" s="107">
        <f t="shared" si="28"/>
        <v>0</v>
      </c>
      <c r="J70" s="107">
        <f t="shared" si="29"/>
        <v>0</v>
      </c>
      <c r="K70" s="108"/>
      <c r="L70" s="105"/>
      <c r="M70" s="107"/>
    </row>
    <row r="71" spans="2:13" x14ac:dyDescent="0.15">
      <c r="B71" s="104"/>
      <c r="C71" s="7">
        <f t="shared" si="22"/>
        <v>25913.6188</v>
      </c>
      <c r="D71" s="140">
        <f t="shared" si="23"/>
        <v>2021</v>
      </c>
      <c r="E71" s="107">
        <f t="shared" si="24"/>
        <v>16386.808799999999</v>
      </c>
      <c r="F71" s="107">
        <f t="shared" si="25"/>
        <v>9091.01</v>
      </c>
      <c r="G71" s="107">
        <f t="shared" si="26"/>
        <v>0</v>
      </c>
      <c r="H71" s="107">
        <f t="shared" si="27"/>
        <v>435.8</v>
      </c>
      <c r="I71" s="107">
        <f t="shared" si="28"/>
        <v>0</v>
      </c>
      <c r="J71" s="107">
        <f t="shared" si="29"/>
        <v>0</v>
      </c>
      <c r="K71" s="110" t="s">
        <v>336</v>
      </c>
      <c r="L71" s="109">
        <f>L69+K26</f>
        <v>1059754.0077714287</v>
      </c>
      <c r="M71" s="107"/>
    </row>
    <row r="72" spans="2:13" x14ac:dyDescent="0.15">
      <c r="B72" s="104"/>
      <c r="C72" s="7">
        <f t="shared" si="22"/>
        <v>151814.48165714287</v>
      </c>
      <c r="D72" s="140">
        <f t="shared" si="23"/>
        <v>2022</v>
      </c>
      <c r="E72" s="107">
        <f t="shared" si="24"/>
        <v>16386.808799999999</v>
      </c>
      <c r="F72" s="107">
        <f t="shared" si="25"/>
        <v>9091.01</v>
      </c>
      <c r="G72" s="107">
        <f t="shared" si="26"/>
        <v>60377.99</v>
      </c>
      <c r="H72" s="107">
        <f t="shared" si="27"/>
        <v>0</v>
      </c>
      <c r="I72" s="107">
        <f t="shared" si="28"/>
        <v>65958.672857142854</v>
      </c>
      <c r="J72" s="107">
        <f t="shared" si="29"/>
        <v>0</v>
      </c>
    </row>
    <row r="73" spans="2:13" x14ac:dyDescent="0.15">
      <c r="B73" s="104"/>
      <c r="C73" s="7">
        <f t="shared" si="22"/>
        <v>25477.818800000001</v>
      </c>
      <c r="D73" s="140">
        <f t="shared" si="23"/>
        <v>2023</v>
      </c>
      <c r="E73" s="107">
        <f t="shared" si="24"/>
        <v>16386.808799999999</v>
      </c>
      <c r="F73" s="107">
        <f t="shared" si="25"/>
        <v>9091.01</v>
      </c>
      <c r="G73" s="107">
        <f t="shared" si="26"/>
        <v>0</v>
      </c>
      <c r="H73" s="107">
        <f t="shared" si="27"/>
        <v>0</v>
      </c>
      <c r="I73" s="107">
        <f t="shared" si="28"/>
        <v>0</v>
      </c>
      <c r="J73" s="107">
        <f t="shared" si="29"/>
        <v>0</v>
      </c>
    </row>
    <row r="74" spans="2:13" x14ac:dyDescent="0.15">
      <c r="B74" s="104"/>
      <c r="C74" s="7">
        <f t="shared" si="22"/>
        <v>86291.608800000002</v>
      </c>
      <c r="D74" s="140">
        <f t="shared" si="23"/>
        <v>2024</v>
      </c>
      <c r="E74" s="107">
        <f t="shared" si="24"/>
        <v>16386.808799999999</v>
      </c>
      <c r="F74" s="107">
        <f t="shared" si="25"/>
        <v>9091.01</v>
      </c>
      <c r="G74" s="107">
        <f t="shared" si="26"/>
        <v>60377.99</v>
      </c>
      <c r="H74" s="107">
        <f t="shared" si="27"/>
        <v>435.8</v>
      </c>
      <c r="I74" s="107">
        <f t="shared" si="28"/>
        <v>0</v>
      </c>
      <c r="J74" s="107">
        <f t="shared" si="29"/>
        <v>0</v>
      </c>
    </row>
    <row r="75" spans="2:13" x14ac:dyDescent="0.15">
      <c r="B75" s="104"/>
      <c r="C75" s="7">
        <f t="shared" si="22"/>
        <v>25477.818800000001</v>
      </c>
      <c r="D75" s="140">
        <f t="shared" si="23"/>
        <v>2025</v>
      </c>
      <c r="E75" s="107">
        <f t="shared" si="24"/>
        <v>16386.808799999999</v>
      </c>
      <c r="F75" s="107">
        <f t="shared" si="25"/>
        <v>9091.01</v>
      </c>
      <c r="G75" s="107">
        <f t="shared" si="26"/>
        <v>0</v>
      </c>
      <c r="H75" s="107">
        <f t="shared" si="27"/>
        <v>0</v>
      </c>
      <c r="I75" s="107">
        <f t="shared" si="28"/>
        <v>0</v>
      </c>
      <c r="J75" s="107">
        <f t="shared" si="29"/>
        <v>0</v>
      </c>
    </row>
    <row r="76" spans="2:13" x14ac:dyDescent="0.15">
      <c r="B76" s="104"/>
      <c r="C76" s="7">
        <f>SUM(E76:J76)</f>
        <v>85855.808799999999</v>
      </c>
      <c r="D76" s="140">
        <f t="shared" si="23"/>
        <v>2026</v>
      </c>
      <c r="E76" s="107">
        <f t="shared" si="24"/>
        <v>16386.808799999999</v>
      </c>
      <c r="F76" s="107">
        <f t="shared" si="25"/>
        <v>9091.01</v>
      </c>
      <c r="G76" s="107">
        <f t="shared" si="26"/>
        <v>60377.99</v>
      </c>
      <c r="H76" s="107">
        <f t="shared" si="27"/>
        <v>0</v>
      </c>
      <c r="I76" s="107">
        <f t="shared" si="28"/>
        <v>0</v>
      </c>
      <c r="J76" s="107">
        <f t="shared" si="29"/>
        <v>0</v>
      </c>
    </row>
    <row r="77" spans="2:13" x14ac:dyDescent="0.15">
      <c r="B77" s="104"/>
      <c r="C77" s="7">
        <f t="shared" si="22"/>
        <v>428027.2372571429</v>
      </c>
      <c r="D77" s="140">
        <f t="shared" si="23"/>
        <v>2027</v>
      </c>
      <c r="E77" s="107">
        <f t="shared" si="24"/>
        <v>8193.4043999999994</v>
      </c>
      <c r="F77" s="107">
        <f t="shared" si="25"/>
        <v>9091.01</v>
      </c>
      <c r="G77" s="107">
        <f t="shared" si="26"/>
        <v>0</v>
      </c>
      <c r="H77" s="107">
        <f t="shared" si="27"/>
        <v>435.8</v>
      </c>
      <c r="I77" s="107">
        <f t="shared" si="28"/>
        <v>65958.672857142854</v>
      </c>
      <c r="J77" s="107">
        <f t="shared" si="29"/>
        <v>344348.35000000003</v>
      </c>
    </row>
    <row r="78" spans="2:13" x14ac:dyDescent="0.15">
      <c r="B78" s="104"/>
      <c r="C78" s="7">
        <f t="shared" si="22"/>
        <v>0</v>
      </c>
      <c r="D78" s="140">
        <f t="shared" si="23"/>
        <v>2028</v>
      </c>
      <c r="E78" s="107">
        <f t="shared" si="24"/>
        <v>0</v>
      </c>
      <c r="F78" s="107">
        <f t="shared" si="25"/>
        <v>0</v>
      </c>
      <c r="G78" s="107">
        <f t="shared" si="26"/>
        <v>0</v>
      </c>
      <c r="H78" s="107">
        <f t="shared" si="27"/>
        <v>0</v>
      </c>
      <c r="I78" s="107">
        <f t="shared" si="28"/>
        <v>0</v>
      </c>
      <c r="J78" s="107">
        <f t="shared" si="29"/>
        <v>0</v>
      </c>
    </row>
    <row r="79" spans="2:13" x14ac:dyDescent="0.15">
      <c r="B79" s="104"/>
      <c r="C79" s="7"/>
      <c r="D79" s="140"/>
      <c r="E79" s="107"/>
      <c r="F79" s="107"/>
      <c r="G79" s="107"/>
      <c r="H79" s="107"/>
      <c r="I79" s="107"/>
      <c r="J79" s="107"/>
    </row>
    <row r="80" spans="2:13" x14ac:dyDescent="0.15">
      <c r="B80" s="104"/>
      <c r="C80" s="7"/>
      <c r="D80" s="140"/>
      <c r="E80" s="107"/>
      <c r="F80" s="107"/>
      <c r="G80" s="107"/>
      <c r="H80" s="107"/>
      <c r="I80" s="107"/>
      <c r="J80" s="107"/>
    </row>
    <row r="81" spans="2:9" x14ac:dyDescent="0.15">
      <c r="B81" s="104"/>
      <c r="C81" s="7">
        <f>SUM(C68:C80)</f>
        <v>948385.42491428577</v>
      </c>
      <c r="D81" s="107"/>
      <c r="E81" s="107"/>
      <c r="F81" s="107"/>
      <c r="G81" s="107"/>
      <c r="H81" s="107"/>
      <c r="I81" s="107"/>
    </row>
    <row r="82" spans="2:9" x14ac:dyDescent="0.15">
      <c r="B82" s="104"/>
      <c r="C82" s="104"/>
      <c r="D82" s="107"/>
      <c r="E82" s="107"/>
      <c r="F82" s="107"/>
      <c r="G82" s="107"/>
      <c r="H82" s="107"/>
      <c r="I82" s="107"/>
    </row>
    <row r="83" spans="2:9" x14ac:dyDescent="0.15">
      <c r="B83" s="104"/>
      <c r="C83" s="104"/>
      <c r="D83" s="107"/>
      <c r="E83" s="107"/>
      <c r="F83" s="107"/>
      <c r="G83" s="107"/>
      <c r="H83" s="107"/>
      <c r="I83" s="107"/>
    </row>
    <row r="84" spans="2:9" x14ac:dyDescent="0.15">
      <c r="B84" s="104"/>
      <c r="C84" s="104"/>
      <c r="D84" s="107"/>
      <c r="E84" s="107"/>
      <c r="F84" s="107"/>
      <c r="G84" s="107"/>
      <c r="H84" s="107"/>
      <c r="I84" s="107"/>
    </row>
    <row r="85" spans="2:9" x14ac:dyDescent="0.15">
      <c r="B85" s="104"/>
      <c r="C85" s="104"/>
      <c r="D85" s="107"/>
      <c r="E85" s="107"/>
      <c r="F85" s="107"/>
      <c r="G85" s="107"/>
      <c r="H85" s="107"/>
      <c r="I85" s="107"/>
    </row>
    <row r="86" spans="2:9" x14ac:dyDescent="0.15">
      <c r="B86" s="104"/>
      <c r="C86" s="104"/>
      <c r="D86" s="107"/>
      <c r="E86" s="107"/>
      <c r="F86" s="107"/>
      <c r="G86" s="107"/>
      <c r="H86" s="107"/>
      <c r="I86" s="107"/>
    </row>
    <row r="87" spans="2:9" x14ac:dyDescent="0.15">
      <c r="B87" s="104"/>
      <c r="C87" s="104"/>
      <c r="D87" s="107"/>
      <c r="E87" s="107"/>
      <c r="F87" s="107"/>
      <c r="G87" s="107"/>
      <c r="H87" s="107"/>
      <c r="I87" s="107"/>
    </row>
    <row r="88" spans="2:9" x14ac:dyDescent="0.15">
      <c r="B88" s="104"/>
      <c r="C88" s="104"/>
      <c r="D88" s="107"/>
      <c r="E88" s="107"/>
      <c r="F88" s="107"/>
      <c r="G88" s="107"/>
      <c r="H88" s="107"/>
      <c r="I88" s="107"/>
    </row>
    <row r="89" spans="2:9" x14ac:dyDescent="0.15">
      <c r="B89" s="104"/>
      <c r="C89" s="104"/>
      <c r="D89" s="107"/>
      <c r="E89" s="107"/>
      <c r="F89" s="107"/>
      <c r="G89" s="107"/>
      <c r="H89" s="107"/>
      <c r="I89" s="107"/>
    </row>
    <row r="90" spans="2:9" x14ac:dyDescent="0.15">
      <c r="B90" s="104"/>
      <c r="C90" s="104"/>
      <c r="D90" s="107"/>
      <c r="E90" s="107"/>
      <c r="F90" s="107"/>
      <c r="G90" s="107"/>
      <c r="H90" s="107"/>
      <c r="I90" s="107"/>
    </row>
    <row r="91" spans="2:9" x14ac:dyDescent="0.15">
      <c r="B91" s="104"/>
      <c r="C91" s="104"/>
      <c r="D91" s="107"/>
      <c r="E91" s="107"/>
      <c r="F91" s="107"/>
      <c r="G91" s="107"/>
      <c r="H91" s="107"/>
      <c r="I91" s="107"/>
    </row>
    <row r="92" spans="2:9" x14ac:dyDescent="0.15">
      <c r="B92" s="104"/>
      <c r="C92" s="104"/>
      <c r="D92" s="107"/>
      <c r="E92" s="107"/>
      <c r="F92" s="107"/>
      <c r="G92" s="107"/>
      <c r="H92" s="107"/>
      <c r="I92" s="107"/>
    </row>
    <row r="93" spans="2:9" x14ac:dyDescent="0.15">
      <c r="B93" s="104"/>
      <c r="C93" s="104"/>
      <c r="D93" s="107"/>
      <c r="E93" s="107"/>
      <c r="F93" s="107"/>
      <c r="G93" s="107"/>
      <c r="H93" s="107"/>
      <c r="I93" s="107"/>
    </row>
    <row r="94" spans="2:9" x14ac:dyDescent="0.15">
      <c r="B94" s="104"/>
      <c r="C94" s="104"/>
      <c r="D94" s="107"/>
      <c r="E94" s="107"/>
      <c r="F94" s="107"/>
      <c r="G94" s="107"/>
      <c r="H94" s="107"/>
      <c r="I94" s="107"/>
    </row>
    <row r="95" spans="2:9" x14ac:dyDescent="0.15">
      <c r="B95" s="104"/>
      <c r="C95" s="104"/>
      <c r="D95" s="107"/>
      <c r="E95" s="107"/>
      <c r="F95" s="107"/>
      <c r="G95" s="107"/>
      <c r="H95" s="107"/>
      <c r="I95" s="107"/>
    </row>
    <row r="96" spans="2:9" x14ac:dyDescent="0.15">
      <c r="B96" s="104"/>
      <c r="C96" s="104"/>
      <c r="D96" s="107"/>
      <c r="E96" s="107"/>
      <c r="F96" s="107"/>
      <c r="G96" s="107"/>
      <c r="H96" s="107"/>
      <c r="I96" s="107"/>
    </row>
    <row r="97" spans="2:10" x14ac:dyDescent="0.15">
      <c r="B97" s="104"/>
      <c r="C97" s="104"/>
      <c r="D97" s="107"/>
      <c r="E97" s="107"/>
      <c r="F97" s="107"/>
      <c r="G97" s="107"/>
      <c r="H97" s="107"/>
      <c r="I97" s="107"/>
    </row>
    <row r="98" spans="2:10" x14ac:dyDescent="0.15">
      <c r="B98" s="104"/>
      <c r="C98" s="104"/>
      <c r="D98" s="107"/>
      <c r="E98" s="107"/>
      <c r="F98" s="107"/>
      <c r="G98" s="107"/>
      <c r="H98" s="107"/>
      <c r="I98" s="107"/>
    </row>
    <row r="99" spans="2:10" x14ac:dyDescent="0.15">
      <c r="B99" s="104"/>
      <c r="C99" s="104"/>
      <c r="D99" s="107"/>
      <c r="E99" s="107"/>
      <c r="F99" s="107"/>
      <c r="G99" s="107"/>
      <c r="H99" s="107"/>
      <c r="I99" s="107"/>
    </row>
    <row r="100" spans="2:10" x14ac:dyDescent="0.15">
      <c r="B100" s="104"/>
      <c r="C100" s="104"/>
      <c r="D100" s="107"/>
      <c r="E100" s="107"/>
      <c r="F100" s="107"/>
      <c r="G100" s="107"/>
      <c r="H100" s="107"/>
      <c r="I100" s="107"/>
    </row>
    <row r="103" spans="2:10" x14ac:dyDescent="0.15">
      <c r="H103" s="111"/>
      <c r="I103" s="111"/>
      <c r="J103" s="112"/>
    </row>
    <row r="105" spans="2:10" x14ac:dyDescent="0.15">
      <c r="H105" s="111">
        <f>SUM(E28:H51)</f>
        <v>334872.4828</v>
      </c>
      <c r="I105" s="111"/>
      <c r="J105" s="112"/>
    </row>
    <row r="107" spans="2:10" x14ac:dyDescent="0.15">
      <c r="H107" s="1">
        <f>H105+I26</f>
        <v>334872.4828</v>
      </c>
    </row>
  </sheetData>
  <mergeCells count="6">
    <mergeCell ref="B1:K1"/>
    <mergeCell ref="B5:D5"/>
    <mergeCell ref="E5:I5"/>
    <mergeCell ref="E7:J7"/>
    <mergeCell ref="B26:D26"/>
    <mergeCell ref="E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</vt:lpstr>
      <vt:lpstr>MSA Data entry and summary</vt:lpstr>
      <vt:lpstr>Parts List</vt:lpstr>
      <vt:lpstr>16V275GL Plus Comm. Spares</vt:lpstr>
      <vt:lpstr>16V275GL Plus Tools</vt:lpstr>
      <vt:lpstr>16V275GL Plus</vt:lpstr>
      <vt:lpstr>16V275GL Plus Schedule-Customer</vt:lpstr>
    </vt:vector>
  </TitlesOfParts>
  <Manager/>
  <Company>GE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Microsoft Office User</cp:lastModifiedBy>
  <cp:revision/>
  <dcterms:created xsi:type="dcterms:W3CDTF">2014-07-01T19:13:16Z</dcterms:created>
  <dcterms:modified xsi:type="dcterms:W3CDTF">2017-07-19T21:55:23Z</dcterms:modified>
  <cp:category/>
  <cp:contentStatus/>
</cp:coreProperties>
</file>