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4075271\Documents\temp\stocking list\"/>
    </mc:Choice>
  </mc:AlternateContent>
  <bookViews>
    <workbookView xWindow="0" yWindow="168" windowWidth="15300" windowHeight="5196"/>
  </bookViews>
  <sheets>
    <sheet name="Life Cycle" sheetId="1" r:id="rId1"/>
    <sheet name="Commissioning Spares" sheetId="2" r:id="rId2"/>
    <sheet name="2 Yr Spares" sheetId="3" r:id="rId3"/>
    <sheet name="Tools" sheetId="4" r:id="rId4"/>
  </sheets>
  <definedNames>
    <definedName name="_xlnm._FilterDatabase" localSheetId="0" hidden="1">'Life Cycle'!$A$4:$I$4</definedName>
  </definedNames>
  <calcPr calcId="171027"/>
</workbook>
</file>

<file path=xl/calcChain.xml><?xml version="1.0" encoding="utf-8"?>
<calcChain xmlns="http://schemas.openxmlformats.org/spreadsheetml/2006/main">
  <c r="I39" i="1" l="1"/>
  <c r="I38" i="1"/>
  <c r="I37" i="1"/>
  <c r="I12" i="1"/>
  <c r="K4" i="3" l="1"/>
  <c r="K6" i="3"/>
  <c r="K8" i="3"/>
  <c r="K10" i="3"/>
  <c r="K12" i="3"/>
  <c r="K14" i="3"/>
  <c r="K2" i="3"/>
  <c r="J10" i="3"/>
  <c r="J11" i="3"/>
  <c r="K11" i="3" s="1"/>
  <c r="J12" i="3"/>
  <c r="J13" i="3"/>
  <c r="K13" i="3" s="1"/>
  <c r="J14" i="3"/>
  <c r="J9" i="3"/>
  <c r="K9" i="3" s="1"/>
  <c r="J6" i="3"/>
  <c r="J7" i="3"/>
  <c r="K7" i="3" s="1"/>
  <c r="J8" i="3"/>
  <c r="J5" i="3"/>
  <c r="K5" i="3" s="1"/>
  <c r="J4" i="3"/>
  <c r="J3" i="3"/>
  <c r="K3" i="3" s="1"/>
  <c r="J2" i="3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15" i="3"/>
  <c r="K15" i="3" s="1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E3" i="2"/>
  <c r="E4" i="2"/>
  <c r="E5" i="2"/>
  <c r="E2" i="2"/>
  <c r="I49" i="1" l="1"/>
  <c r="I50" i="1"/>
  <c r="I17" i="1"/>
  <c r="I18" i="1"/>
  <c r="I19" i="1"/>
  <c r="I7" i="1" l="1"/>
  <c r="I8" i="1"/>
  <c r="I9" i="1"/>
  <c r="I10" i="1"/>
  <c r="I11" i="1"/>
  <c r="I5" i="1"/>
  <c r="I13" i="1"/>
  <c r="I14" i="1"/>
  <c r="I15" i="1"/>
  <c r="I16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40" i="1"/>
  <c r="I41" i="1"/>
  <c r="I42" i="1"/>
  <c r="I43" i="1"/>
  <c r="I44" i="1"/>
  <c r="I45" i="1"/>
  <c r="I46" i="1"/>
  <c r="I47" i="1"/>
  <c r="I48" i="1"/>
  <c r="I6" i="1"/>
</calcChain>
</file>

<file path=xl/sharedStrings.xml><?xml version="1.0" encoding="utf-8"?>
<sst xmlns="http://schemas.openxmlformats.org/spreadsheetml/2006/main" count="330" uniqueCount="124">
  <si>
    <t>Engine Model</t>
  </si>
  <si>
    <t>Engine Qty</t>
  </si>
  <si>
    <t>Type of Service</t>
  </si>
  <si>
    <t>Interval</t>
  </si>
  <si>
    <t>Part Number</t>
  </si>
  <si>
    <t>Description</t>
  </si>
  <si>
    <t>Qty</t>
  </si>
  <si>
    <t>Planned Service</t>
  </si>
  <si>
    <t>Boot, Spark Plug</t>
  </si>
  <si>
    <t>Plug, Spark, 13/16 Reach</t>
  </si>
  <si>
    <t>Element, Precleaner</t>
  </si>
  <si>
    <t>Diaphragm, Carb.</t>
  </si>
  <si>
    <t>169180L</t>
  </si>
  <si>
    <t>Element, Air Cleaner VGF Inline</t>
  </si>
  <si>
    <t>O-Ring Valve Cover</t>
  </si>
  <si>
    <t>Lube Oil</t>
  </si>
  <si>
    <t>199395B</t>
  </si>
  <si>
    <t>Lube Oil Filter</t>
  </si>
  <si>
    <t>Top End Overhaul</t>
  </si>
  <si>
    <t>300048C</t>
  </si>
  <si>
    <t>Bushing, Rocker Arm, VGF</t>
  </si>
  <si>
    <t>G-979-284</t>
  </si>
  <si>
    <t>Gskt, Valve Ovrhl, VGF V12</t>
  </si>
  <si>
    <t>G-936-1036</t>
  </si>
  <si>
    <t>Kit, Valve O/H, VGF GL</t>
  </si>
  <si>
    <t>Extension, Spark Plug VGF</t>
  </si>
  <si>
    <t>Bottom End Overhaul</t>
  </si>
  <si>
    <t>Seal, Thermostat</t>
  </si>
  <si>
    <t>Bushing, Piston Pin</t>
  </si>
  <si>
    <t>208434F</t>
  </si>
  <si>
    <t>Bearing, Gov. Rod End</t>
  </si>
  <si>
    <t>208434G</t>
  </si>
  <si>
    <t>211498A</t>
  </si>
  <si>
    <t>Thermostat, Aux 130° VGF</t>
  </si>
  <si>
    <t>211887B</t>
  </si>
  <si>
    <t>Thermostat, 170°F</t>
  </si>
  <si>
    <t>304032D</t>
  </si>
  <si>
    <t>Bushing, Cam Follower</t>
  </si>
  <si>
    <t>304033A</t>
  </si>
  <si>
    <t>Roller, Cam Follower</t>
  </si>
  <si>
    <t>304889B</t>
  </si>
  <si>
    <t>Damper, Vibration VGF</t>
  </si>
  <si>
    <t>G-900-1052</t>
  </si>
  <si>
    <t>Overhaul Gasket, L36GL</t>
  </si>
  <si>
    <t>G-918-334</t>
  </si>
  <si>
    <t>Main Bearing, VGF V12</t>
  </si>
  <si>
    <t>G-927-57</t>
  </si>
  <si>
    <t>Cam Bushing, VGF V12</t>
  </si>
  <si>
    <t>G-960-290</t>
  </si>
  <si>
    <t>Kit, Aux. Pump, VGF V12 &amp; V16</t>
  </si>
  <si>
    <t>G-960-300</t>
  </si>
  <si>
    <t>Kit, JW Pump, VGF V12 &amp; V16</t>
  </si>
  <si>
    <t>A300110H</t>
  </si>
  <si>
    <t>Bearing, Rod</t>
  </si>
  <si>
    <t>G-980-159</t>
  </si>
  <si>
    <t>Oil Pump Repair, VGF V12</t>
  </si>
  <si>
    <t>Emergency Spares</t>
  </si>
  <si>
    <t>Ignition Coil, STD</t>
  </si>
  <si>
    <t>Sensor, Hall Effect</t>
  </si>
  <si>
    <t>740609A</t>
  </si>
  <si>
    <t>Module, CEC Ignition - 12 Cyl</t>
  </si>
  <si>
    <t>G-977-60</t>
  </si>
  <si>
    <t>Gasket, Sgl. Hd., VGF</t>
  </si>
  <si>
    <t>Head Asm., Cylinder</t>
  </si>
  <si>
    <t>305927A</t>
  </si>
  <si>
    <t>Spring, red, Fisher Y692 (305926D)</t>
  </si>
  <si>
    <t>Diaphragm, Fisher Y692 (305926D)</t>
  </si>
  <si>
    <t>69919D</t>
  </si>
  <si>
    <t>304745L</t>
  </si>
  <si>
    <t>DE300302C</t>
  </si>
  <si>
    <t>A211797S</t>
  </si>
  <si>
    <t>Starter Motor Repair kit, VGF-(307124)</t>
  </si>
  <si>
    <t>69694G</t>
  </si>
  <si>
    <t>G-932-279</t>
  </si>
  <si>
    <t>Sleeve, Sgl., VGF GL LCR</t>
  </si>
  <si>
    <t>L36GL LCR</t>
  </si>
  <si>
    <t>2016 User</t>
  </si>
  <si>
    <t>2016 User Extended</t>
  </si>
  <si>
    <t>740011A</t>
  </si>
  <si>
    <t>2016 User Ext</t>
  </si>
  <si>
    <t>2 Yr Qty</t>
  </si>
  <si>
    <t>2 Yr Qty User Extended</t>
  </si>
  <si>
    <t>2016 Pricing Subject to Change Without Notice</t>
  </si>
  <si>
    <t>G-932-264</t>
  </si>
  <si>
    <t>Sleeve, Sgl., VGF GL HCR</t>
  </si>
  <si>
    <t>PART NUMBER</t>
  </si>
  <si>
    <t>DESCRIPTION</t>
  </si>
  <si>
    <t>VGF Hand Tool Kit</t>
  </si>
  <si>
    <t xml:space="preserve"> Spark Plug Carrier Holder</t>
  </si>
  <si>
    <t xml:space="preserve"> Vee Detonation Sensor Tool (Vee only)</t>
  </si>
  <si>
    <t xml:space="preserve"> Rocker Arm Cover Remover Tool (CSA only)</t>
  </si>
  <si>
    <t xml:space="preserve"> Valve Seat Driver</t>
  </si>
  <si>
    <t xml:space="preserve"> Valve Guide Extractor</t>
  </si>
  <si>
    <t xml:space="preserve"> Valve Guide Driver</t>
  </si>
  <si>
    <t xml:space="preserve"> Valve Seat Extractor</t>
  </si>
  <si>
    <t xml:space="preserve"> Valve Spring Compressor</t>
  </si>
  <si>
    <t xml:space="preserve"> R.A. Stand/Manifold Nut Wrench</t>
  </si>
  <si>
    <t xml:space="preserve"> Valve Guide Pilot</t>
  </si>
  <si>
    <t xml:space="preserve"> Valve Seat Grinding Wheel</t>
  </si>
  <si>
    <t xml:space="preserve"> Spark Plug Tube Removal Tool</t>
  </si>
  <si>
    <t xml:space="preserve"> Crankcase Spreader</t>
  </si>
  <si>
    <t xml:space="preserve"> Piston Puller</t>
  </si>
  <si>
    <t xml:space="preserve"> Connecting Rod Bushing Press</t>
  </si>
  <si>
    <t xml:space="preserve"> Guide Pin Kit</t>
  </si>
  <si>
    <t xml:space="preserve"> Seal Driver</t>
  </si>
  <si>
    <t xml:space="preserve"> Camshaft Pilot Tool</t>
  </si>
  <si>
    <t xml:space="preserve"> Bearing Roll-Out Tool</t>
  </si>
  <si>
    <t xml:space="preserve"> Damper Driving Flange Wrench</t>
  </si>
  <si>
    <t xml:space="preserve"> Water Pump Impeller Puller</t>
  </si>
  <si>
    <t xml:space="preserve"> Cylinder Sleeve Puller</t>
  </si>
  <si>
    <t xml:space="preserve"> Piston Ring Expander</t>
  </si>
  <si>
    <t xml:space="preserve"> Piston Ring Compressor</t>
  </si>
  <si>
    <t>2016 USER PRICE EACH</t>
  </si>
  <si>
    <t>L36GL HCR Life Cycle</t>
  </si>
  <si>
    <t>L36GL HCR</t>
  </si>
  <si>
    <t>Items not currently supplied by Waukesha</t>
  </si>
  <si>
    <t>TURBO4</t>
  </si>
  <si>
    <t>Turbo Parts, VGF-12V</t>
  </si>
  <si>
    <t>CAM8</t>
  </si>
  <si>
    <t>Camshaft, VGF-12V</t>
  </si>
  <si>
    <t>CRANK8</t>
  </si>
  <si>
    <t>Crankshaft, VGF-12V</t>
  </si>
  <si>
    <t>ROD8</t>
  </si>
  <si>
    <t>Conn Rod, VGF-12V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</si>
</sst>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4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1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left" vertical="center" wrapText="1"/>
    </xf>
    <xf numFmtId="0" fontId="1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0" fontId="1" fillId="2" borderId="2" xfId="1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44" fontId="0" fillId="0" borderId="0" xfId="2" applyFont="1"/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</cellXfs>
  <cellStyles count="3">
    <cellStyle name="Accent1" xfId="1" builtinId="29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B1" workbookViewId="0">
      <selection activeCell="A2" sqref="A2:H2"/>
    </sheetView>
  </sheetViews>
  <sheetFormatPr defaultRowHeight="14.4" x14ac:dyDescent="0.3"/>
  <cols>
    <col min="1" max="1" width="12.109375" customWidth="1"/>
    <col min="2" max="2" width="11.88671875" customWidth="1"/>
    <col min="3" max="3" width="18.6640625" customWidth="1"/>
    <col min="4" max="4" width="14.21875" customWidth="1"/>
    <col min="5" max="5" width="19.5546875" customWidth="1"/>
    <col min="6" max="6" width="36.44140625" customWidth="1"/>
    <col min="8" max="8" width="10.44140625" customWidth="1"/>
    <col min="9" max="9" width="10" bestFit="1" customWidth="1"/>
  </cols>
  <sheetData>
    <row r="1" spans="1:9" ht="34.200000000000003" customHeight="1" x14ac:dyDescent="0.3">
      <c r="A1" s="13" t="s">
        <v>82</v>
      </c>
      <c r="B1" s="13"/>
      <c r="C1" s="13"/>
      <c r="D1" s="13"/>
      <c r="E1" s="13"/>
      <c r="F1" s="13"/>
      <c r="G1" s="13"/>
      <c r="H1" s="13"/>
    </row>
    <row r="2" spans="1:9" ht="29.4" customHeight="1" x14ac:dyDescent="0.4">
      <c r="A2" s="14" t="s">
        <v>113</v>
      </c>
      <c r="B2" s="14"/>
      <c r="C2" s="14"/>
      <c r="D2" s="14"/>
      <c r="E2" s="14"/>
      <c r="F2" s="14"/>
      <c r="G2" s="14"/>
      <c r="H2" s="14"/>
    </row>
    <row r="3" spans="1:9" ht="18" customHeight="1" x14ac:dyDescent="0.4">
      <c r="A3" s="16" t="s">
        <v>115</v>
      </c>
      <c r="B3" s="17"/>
      <c r="C3" s="17"/>
      <c r="D3" s="17"/>
      <c r="E3" s="17"/>
      <c r="F3" s="17"/>
      <c r="G3" s="17"/>
      <c r="H3" s="15"/>
    </row>
    <row r="4" spans="1:9" ht="28.8" x14ac:dyDescent="0.3">
      <c r="A4" s="2" t="s">
        <v>0</v>
      </c>
      <c r="B4" s="2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76</v>
      </c>
      <c r="I4" s="4" t="s">
        <v>77</v>
      </c>
    </row>
    <row r="5" spans="1:9" x14ac:dyDescent="0.3">
      <c r="A5" s="5" t="s">
        <v>114</v>
      </c>
      <c r="B5" s="5">
        <v>1</v>
      </c>
      <c r="C5" s="5" t="s">
        <v>15</v>
      </c>
      <c r="D5" s="5">
        <v>1500</v>
      </c>
      <c r="E5" s="5" t="s">
        <v>16</v>
      </c>
      <c r="F5" s="5" t="s">
        <v>17</v>
      </c>
      <c r="G5" s="5">
        <v>3</v>
      </c>
      <c r="H5" s="6">
        <v>42.857142857142861</v>
      </c>
      <c r="I5" s="6">
        <f t="shared" ref="I5:I50" si="0">H5*G5</f>
        <v>128.57142857142858</v>
      </c>
    </row>
    <row r="6" spans="1:9" x14ac:dyDescent="0.3">
      <c r="A6" s="5" t="s">
        <v>114</v>
      </c>
      <c r="B6" s="5">
        <v>1</v>
      </c>
      <c r="C6" s="5" t="s">
        <v>7</v>
      </c>
      <c r="D6" s="5">
        <v>2100</v>
      </c>
      <c r="E6" s="5" t="s">
        <v>78</v>
      </c>
      <c r="F6" s="5" t="s">
        <v>8</v>
      </c>
      <c r="G6" s="5">
        <v>12</v>
      </c>
      <c r="H6" s="6">
        <v>6.3142857142857149</v>
      </c>
      <c r="I6" s="6">
        <f t="shared" si="0"/>
        <v>75.771428571428572</v>
      </c>
    </row>
    <row r="7" spans="1:9" x14ac:dyDescent="0.3">
      <c r="A7" s="5" t="s">
        <v>114</v>
      </c>
      <c r="B7" s="5">
        <v>1</v>
      </c>
      <c r="C7" s="5" t="s">
        <v>7</v>
      </c>
      <c r="D7" s="5">
        <v>2100</v>
      </c>
      <c r="E7" s="5" t="s">
        <v>67</v>
      </c>
      <c r="F7" s="5" t="s">
        <v>9</v>
      </c>
      <c r="G7" s="5">
        <v>12</v>
      </c>
      <c r="H7" s="6">
        <v>207.14285714285717</v>
      </c>
      <c r="I7" s="6">
        <f t="shared" si="0"/>
        <v>2485.7142857142862</v>
      </c>
    </row>
    <row r="8" spans="1:9" x14ac:dyDescent="0.3">
      <c r="A8" s="5" t="s">
        <v>114</v>
      </c>
      <c r="B8" s="5">
        <v>1</v>
      </c>
      <c r="C8" s="5" t="s">
        <v>7</v>
      </c>
      <c r="D8" s="5">
        <v>8500</v>
      </c>
      <c r="E8" s="5">
        <v>208349</v>
      </c>
      <c r="F8" s="5" t="s">
        <v>10</v>
      </c>
      <c r="G8" s="5">
        <v>2</v>
      </c>
      <c r="H8" s="6">
        <v>14.285714285714286</v>
      </c>
      <c r="I8" s="6">
        <f t="shared" si="0"/>
        <v>28.571428571428573</v>
      </c>
    </row>
    <row r="9" spans="1:9" x14ac:dyDescent="0.3">
      <c r="A9" s="5" t="s">
        <v>114</v>
      </c>
      <c r="B9" s="5">
        <v>1</v>
      </c>
      <c r="C9" s="5" t="s">
        <v>7</v>
      </c>
      <c r="D9" s="5">
        <v>8500</v>
      </c>
      <c r="E9" s="5">
        <v>499222</v>
      </c>
      <c r="F9" s="5" t="s">
        <v>11</v>
      </c>
      <c r="G9" s="5">
        <v>4</v>
      </c>
      <c r="H9" s="6">
        <v>67.142857142857153</v>
      </c>
      <c r="I9" s="6">
        <f t="shared" si="0"/>
        <v>268.57142857142861</v>
      </c>
    </row>
    <row r="10" spans="1:9" x14ac:dyDescent="0.3">
      <c r="A10" s="5" t="s">
        <v>114</v>
      </c>
      <c r="B10" s="5">
        <v>1</v>
      </c>
      <c r="C10" s="5" t="s">
        <v>7</v>
      </c>
      <c r="D10" s="5">
        <v>8500</v>
      </c>
      <c r="E10" s="5" t="s">
        <v>12</v>
      </c>
      <c r="F10" s="5" t="s">
        <v>13</v>
      </c>
      <c r="G10" s="5">
        <v>2</v>
      </c>
      <c r="H10" s="6">
        <v>64.285714285714292</v>
      </c>
      <c r="I10" s="6">
        <f t="shared" si="0"/>
        <v>128.57142857142858</v>
      </c>
    </row>
    <row r="11" spans="1:9" x14ac:dyDescent="0.3">
      <c r="A11" s="5" t="s">
        <v>114</v>
      </c>
      <c r="B11" s="5">
        <v>1</v>
      </c>
      <c r="C11" s="5" t="s">
        <v>7</v>
      </c>
      <c r="D11" s="5">
        <v>8500</v>
      </c>
      <c r="E11" s="5" t="s">
        <v>68</v>
      </c>
      <c r="F11" s="5" t="s">
        <v>14</v>
      </c>
      <c r="G11" s="5">
        <v>12</v>
      </c>
      <c r="H11" s="6">
        <v>17.728571428571431</v>
      </c>
      <c r="I11" s="6">
        <f t="shared" si="0"/>
        <v>212.74285714285719</v>
      </c>
    </row>
    <row r="12" spans="1:9" x14ac:dyDescent="0.3">
      <c r="A12" s="18" t="s">
        <v>114</v>
      </c>
      <c r="B12" s="18">
        <v>1</v>
      </c>
      <c r="C12" s="18" t="s">
        <v>7</v>
      </c>
      <c r="D12" s="18">
        <v>8500</v>
      </c>
      <c r="E12" s="18" t="s">
        <v>116</v>
      </c>
      <c r="F12" s="18" t="s">
        <v>117</v>
      </c>
      <c r="G12" s="18">
        <v>2</v>
      </c>
      <c r="H12" s="19">
        <v>0</v>
      </c>
      <c r="I12" s="19">
        <f t="shared" si="0"/>
        <v>0</v>
      </c>
    </row>
    <row r="13" spans="1:9" x14ac:dyDescent="0.3">
      <c r="A13" s="5" t="s">
        <v>114</v>
      </c>
      <c r="B13" s="5">
        <v>1</v>
      </c>
      <c r="C13" s="5" t="s">
        <v>18</v>
      </c>
      <c r="D13" s="5">
        <v>16000</v>
      </c>
      <c r="E13" s="5" t="s">
        <v>19</v>
      </c>
      <c r="F13" s="5" t="s">
        <v>20</v>
      </c>
      <c r="G13" s="5">
        <v>24</v>
      </c>
      <c r="H13" s="6">
        <v>13.842857142857143</v>
      </c>
      <c r="I13" s="6">
        <f t="shared" si="0"/>
        <v>332.22857142857146</v>
      </c>
    </row>
    <row r="14" spans="1:9" x14ac:dyDescent="0.3">
      <c r="A14" s="5" t="s">
        <v>114</v>
      </c>
      <c r="B14" s="5">
        <v>1</v>
      </c>
      <c r="C14" s="5" t="s">
        <v>18</v>
      </c>
      <c r="D14" s="5">
        <v>16000</v>
      </c>
      <c r="E14" s="5" t="s">
        <v>21</v>
      </c>
      <c r="F14" s="5" t="s">
        <v>22</v>
      </c>
      <c r="G14" s="5">
        <v>1</v>
      </c>
      <c r="H14" s="6">
        <v>2194.5428571428574</v>
      </c>
      <c r="I14" s="6">
        <f t="shared" si="0"/>
        <v>2194.5428571428574</v>
      </c>
    </row>
    <row r="15" spans="1:9" x14ac:dyDescent="0.3">
      <c r="A15" s="5" t="s">
        <v>114</v>
      </c>
      <c r="B15" s="5">
        <v>1</v>
      </c>
      <c r="C15" s="5" t="s">
        <v>18</v>
      </c>
      <c r="D15" s="5">
        <v>16000</v>
      </c>
      <c r="E15" s="5" t="s">
        <v>23</v>
      </c>
      <c r="F15" s="5" t="s">
        <v>24</v>
      </c>
      <c r="G15" s="5">
        <v>12</v>
      </c>
      <c r="H15" s="6">
        <v>476.14285714285717</v>
      </c>
      <c r="I15" s="6">
        <f t="shared" si="0"/>
        <v>5713.7142857142862</v>
      </c>
    </row>
    <row r="16" spans="1:9" x14ac:dyDescent="0.3">
      <c r="A16" s="5" t="s">
        <v>114</v>
      </c>
      <c r="B16" s="5">
        <v>1</v>
      </c>
      <c r="C16" s="5" t="s">
        <v>7</v>
      </c>
      <c r="D16" s="5">
        <v>17000</v>
      </c>
      <c r="E16" s="5" t="s">
        <v>70</v>
      </c>
      <c r="F16" s="5" t="s">
        <v>25</v>
      </c>
      <c r="G16" s="5">
        <v>12</v>
      </c>
      <c r="H16" s="6">
        <v>108.35714285714286</v>
      </c>
      <c r="I16" s="6">
        <f t="shared" si="0"/>
        <v>1300.2857142857142</v>
      </c>
    </row>
    <row r="17" spans="1:9" x14ac:dyDescent="0.3">
      <c r="A17" s="5" t="s">
        <v>114</v>
      </c>
      <c r="B17" s="5">
        <v>1</v>
      </c>
      <c r="C17" s="5" t="s">
        <v>7</v>
      </c>
      <c r="D17" s="5">
        <v>17000</v>
      </c>
      <c r="E17" s="5" t="s">
        <v>64</v>
      </c>
      <c r="F17" s="5" t="s">
        <v>65</v>
      </c>
      <c r="G17" s="5">
        <v>1</v>
      </c>
      <c r="H17" s="6">
        <v>85.371428571428581</v>
      </c>
      <c r="I17" s="6">
        <f t="shared" si="0"/>
        <v>85.371428571428581</v>
      </c>
    </row>
    <row r="18" spans="1:9" x14ac:dyDescent="0.3">
      <c r="A18" s="5" t="s">
        <v>114</v>
      </c>
      <c r="B18" s="5">
        <v>1</v>
      </c>
      <c r="C18" s="5" t="s">
        <v>7</v>
      </c>
      <c r="D18" s="5">
        <v>17000</v>
      </c>
      <c r="E18" s="5">
        <v>305932</v>
      </c>
      <c r="F18" s="5" t="s">
        <v>66</v>
      </c>
      <c r="G18" s="5">
        <v>1</v>
      </c>
      <c r="H18" s="6">
        <v>730</v>
      </c>
      <c r="I18" s="6">
        <f t="shared" si="0"/>
        <v>730</v>
      </c>
    </row>
    <row r="19" spans="1:9" x14ac:dyDescent="0.3">
      <c r="A19" s="5" t="s">
        <v>114</v>
      </c>
      <c r="B19" s="5">
        <v>1</v>
      </c>
      <c r="C19" s="5" t="s">
        <v>7</v>
      </c>
      <c r="D19" s="5">
        <v>17000</v>
      </c>
      <c r="E19" s="5">
        <v>495132</v>
      </c>
      <c r="F19" s="5" t="s">
        <v>71</v>
      </c>
      <c r="G19" s="5">
        <v>1</v>
      </c>
      <c r="H19" s="6">
        <v>613.57142857142856</v>
      </c>
      <c r="I19" s="6">
        <f t="shared" si="0"/>
        <v>613.57142857142856</v>
      </c>
    </row>
    <row r="20" spans="1:9" x14ac:dyDescent="0.3">
      <c r="A20" s="5" t="s">
        <v>114</v>
      </c>
      <c r="B20" s="5">
        <v>1</v>
      </c>
      <c r="C20" s="5" t="s">
        <v>26</v>
      </c>
      <c r="D20" s="5">
        <v>32000</v>
      </c>
      <c r="E20" s="5">
        <v>153610</v>
      </c>
      <c r="F20" s="5" t="s">
        <v>27</v>
      </c>
      <c r="G20" s="5">
        <v>8</v>
      </c>
      <c r="H20" s="6">
        <v>7.5714285714285721</v>
      </c>
      <c r="I20" s="6">
        <f t="shared" si="0"/>
        <v>60.571428571428577</v>
      </c>
    </row>
    <row r="21" spans="1:9" x14ac:dyDescent="0.3">
      <c r="A21" s="5" t="s">
        <v>114</v>
      </c>
      <c r="B21" s="5">
        <v>1</v>
      </c>
      <c r="C21" s="5" t="s">
        <v>26</v>
      </c>
      <c r="D21" s="5">
        <v>32000</v>
      </c>
      <c r="E21" s="5">
        <v>300108</v>
      </c>
      <c r="F21" s="5" t="s">
        <v>28</v>
      </c>
      <c r="G21" s="5">
        <v>12</v>
      </c>
      <c r="H21" s="6">
        <v>63.271428571428572</v>
      </c>
      <c r="I21" s="6">
        <f t="shared" si="0"/>
        <v>759.25714285714287</v>
      </c>
    </row>
    <row r="22" spans="1:9" x14ac:dyDescent="0.3">
      <c r="A22" s="5" t="s">
        <v>114</v>
      </c>
      <c r="B22" s="5">
        <v>1</v>
      </c>
      <c r="C22" s="5" t="s">
        <v>26</v>
      </c>
      <c r="D22" s="5">
        <v>32000</v>
      </c>
      <c r="E22" s="5" t="s">
        <v>29</v>
      </c>
      <c r="F22" s="5" t="s">
        <v>30</v>
      </c>
      <c r="G22" s="5">
        <v>1</v>
      </c>
      <c r="H22" s="6">
        <v>25.714285714285715</v>
      </c>
      <c r="I22" s="6">
        <f t="shared" si="0"/>
        <v>25.714285714285715</v>
      </c>
    </row>
    <row r="23" spans="1:9" x14ac:dyDescent="0.3">
      <c r="A23" s="5" t="s">
        <v>114</v>
      </c>
      <c r="B23" s="5">
        <v>1</v>
      </c>
      <c r="C23" s="5" t="s">
        <v>26</v>
      </c>
      <c r="D23" s="5">
        <v>32000</v>
      </c>
      <c r="E23" s="5" t="s">
        <v>31</v>
      </c>
      <c r="F23" s="5" t="s">
        <v>30</v>
      </c>
      <c r="G23" s="5">
        <v>1</v>
      </c>
      <c r="H23" s="6">
        <v>15.414285714285715</v>
      </c>
      <c r="I23" s="6">
        <f t="shared" si="0"/>
        <v>15.414285714285715</v>
      </c>
    </row>
    <row r="24" spans="1:9" x14ac:dyDescent="0.3">
      <c r="A24" s="5" t="s">
        <v>114</v>
      </c>
      <c r="B24" s="5">
        <v>1</v>
      </c>
      <c r="C24" s="5" t="s">
        <v>26</v>
      </c>
      <c r="D24" s="5">
        <v>32000</v>
      </c>
      <c r="E24" s="5" t="s">
        <v>32</v>
      </c>
      <c r="F24" s="5" t="s">
        <v>33</v>
      </c>
      <c r="G24" s="5">
        <v>1</v>
      </c>
      <c r="H24" s="6">
        <v>158.92857142857144</v>
      </c>
      <c r="I24" s="6">
        <f t="shared" si="0"/>
        <v>158.92857142857144</v>
      </c>
    </row>
    <row r="25" spans="1:9" x14ac:dyDescent="0.3">
      <c r="A25" s="5" t="s">
        <v>114</v>
      </c>
      <c r="B25" s="5">
        <v>1</v>
      </c>
      <c r="C25" s="5" t="s">
        <v>26</v>
      </c>
      <c r="D25" s="5">
        <v>32000</v>
      </c>
      <c r="E25" s="5" t="s">
        <v>34</v>
      </c>
      <c r="F25" s="5" t="s">
        <v>35</v>
      </c>
      <c r="G25" s="5">
        <v>7</v>
      </c>
      <c r="H25" s="6">
        <v>35.957142857142863</v>
      </c>
      <c r="I25" s="6">
        <f t="shared" si="0"/>
        <v>251.70000000000005</v>
      </c>
    </row>
    <row r="26" spans="1:9" x14ac:dyDescent="0.3">
      <c r="A26" s="5" t="s">
        <v>114</v>
      </c>
      <c r="B26" s="5">
        <v>1</v>
      </c>
      <c r="C26" s="5" t="s">
        <v>26</v>
      </c>
      <c r="D26" s="5">
        <v>32000</v>
      </c>
      <c r="E26" s="5" t="s">
        <v>36</v>
      </c>
      <c r="F26" s="5" t="s">
        <v>37</v>
      </c>
      <c r="G26" s="5">
        <v>24</v>
      </c>
      <c r="H26" s="6">
        <v>25.12857142857143</v>
      </c>
      <c r="I26" s="6">
        <f t="shared" si="0"/>
        <v>603.08571428571429</v>
      </c>
    </row>
    <row r="27" spans="1:9" x14ac:dyDescent="0.3">
      <c r="A27" s="5" t="s">
        <v>114</v>
      </c>
      <c r="B27" s="5">
        <v>1</v>
      </c>
      <c r="C27" s="5" t="s">
        <v>26</v>
      </c>
      <c r="D27" s="5">
        <v>32000</v>
      </c>
      <c r="E27" s="5" t="s">
        <v>38</v>
      </c>
      <c r="F27" s="5" t="s">
        <v>39</v>
      </c>
      <c r="G27" s="5">
        <v>24</v>
      </c>
      <c r="H27" s="6">
        <v>87.142857142857153</v>
      </c>
      <c r="I27" s="6">
        <f t="shared" si="0"/>
        <v>2091.4285714285716</v>
      </c>
    </row>
    <row r="28" spans="1:9" x14ac:dyDescent="0.3">
      <c r="A28" s="5" t="s">
        <v>114</v>
      </c>
      <c r="B28" s="5">
        <v>1</v>
      </c>
      <c r="C28" s="5" t="s">
        <v>26</v>
      </c>
      <c r="D28" s="5">
        <v>32000</v>
      </c>
      <c r="E28" s="5" t="s">
        <v>40</v>
      </c>
      <c r="F28" s="5" t="s">
        <v>41</v>
      </c>
      <c r="G28" s="5">
        <v>1</v>
      </c>
      <c r="H28" s="6">
        <v>3502.8571428571431</v>
      </c>
      <c r="I28" s="6">
        <f t="shared" si="0"/>
        <v>3502.8571428571431</v>
      </c>
    </row>
    <row r="29" spans="1:9" x14ac:dyDescent="0.3">
      <c r="A29" s="5" t="s">
        <v>114</v>
      </c>
      <c r="B29" s="5">
        <v>1</v>
      </c>
      <c r="C29" s="5" t="s">
        <v>26</v>
      </c>
      <c r="D29" s="5">
        <v>32000</v>
      </c>
      <c r="E29" s="5" t="s">
        <v>42</v>
      </c>
      <c r="F29" s="5" t="s">
        <v>43</v>
      </c>
      <c r="G29" s="5">
        <v>1</v>
      </c>
      <c r="H29" s="6">
        <v>3795.5428571428574</v>
      </c>
      <c r="I29" s="6">
        <f t="shared" si="0"/>
        <v>3795.5428571428574</v>
      </c>
    </row>
    <row r="30" spans="1:9" x14ac:dyDescent="0.3">
      <c r="A30" s="5" t="s">
        <v>114</v>
      </c>
      <c r="B30" s="5">
        <v>1</v>
      </c>
      <c r="C30" s="5" t="s">
        <v>26</v>
      </c>
      <c r="D30" s="5">
        <v>32000</v>
      </c>
      <c r="E30" s="5" t="s">
        <v>44</v>
      </c>
      <c r="F30" s="5" t="s">
        <v>45</v>
      </c>
      <c r="G30" s="5">
        <v>1</v>
      </c>
      <c r="H30" s="6">
        <v>2487.1428571428573</v>
      </c>
      <c r="I30" s="6">
        <f t="shared" si="0"/>
        <v>2487.1428571428573</v>
      </c>
    </row>
    <row r="31" spans="1:9" x14ac:dyDescent="0.3">
      <c r="A31" s="5" t="s">
        <v>114</v>
      </c>
      <c r="B31" s="5">
        <v>1</v>
      </c>
      <c r="C31" s="5" t="s">
        <v>26</v>
      </c>
      <c r="D31" s="5">
        <v>32000</v>
      </c>
      <c r="E31" s="5" t="s">
        <v>46</v>
      </c>
      <c r="F31" s="5" t="s">
        <v>47</v>
      </c>
      <c r="G31" s="5">
        <v>1</v>
      </c>
      <c r="H31" s="6">
        <v>1651.4285714285716</v>
      </c>
      <c r="I31" s="6">
        <f t="shared" si="0"/>
        <v>1651.4285714285716</v>
      </c>
    </row>
    <row r="32" spans="1:9" x14ac:dyDescent="0.3">
      <c r="A32" s="5" t="s">
        <v>114</v>
      </c>
      <c r="B32" s="5">
        <v>1</v>
      </c>
      <c r="C32" s="5" t="s">
        <v>26</v>
      </c>
      <c r="D32" s="5">
        <v>32000</v>
      </c>
      <c r="E32" s="5" t="s">
        <v>83</v>
      </c>
      <c r="F32" s="5" t="s">
        <v>84</v>
      </c>
      <c r="G32" s="5">
        <v>12</v>
      </c>
      <c r="H32" s="6">
        <v>812.32857142857142</v>
      </c>
      <c r="I32" s="6">
        <f t="shared" si="0"/>
        <v>9747.942857142858</v>
      </c>
    </row>
    <row r="33" spans="1:9" x14ac:dyDescent="0.3">
      <c r="A33" s="5" t="s">
        <v>114</v>
      </c>
      <c r="B33" s="5">
        <v>1</v>
      </c>
      <c r="C33" s="5" t="s">
        <v>26</v>
      </c>
      <c r="D33" s="5">
        <v>32000</v>
      </c>
      <c r="E33" s="5" t="s">
        <v>48</v>
      </c>
      <c r="F33" s="5" t="s">
        <v>49</v>
      </c>
      <c r="G33" s="5">
        <v>1</v>
      </c>
      <c r="H33" s="6">
        <v>653.82857142857154</v>
      </c>
      <c r="I33" s="6">
        <f t="shared" si="0"/>
        <v>653.82857142857154</v>
      </c>
    </row>
    <row r="34" spans="1:9" x14ac:dyDescent="0.3">
      <c r="A34" s="5" t="s">
        <v>114</v>
      </c>
      <c r="B34" s="5">
        <v>1</v>
      </c>
      <c r="C34" s="5" t="s">
        <v>26</v>
      </c>
      <c r="D34" s="5">
        <v>32000</v>
      </c>
      <c r="E34" s="5" t="s">
        <v>50</v>
      </c>
      <c r="F34" s="5" t="s">
        <v>51</v>
      </c>
      <c r="G34" s="5">
        <v>1</v>
      </c>
      <c r="H34" s="6">
        <v>2197.1428571428573</v>
      </c>
      <c r="I34" s="6">
        <f t="shared" si="0"/>
        <v>2197.1428571428573</v>
      </c>
    </row>
    <row r="35" spans="1:9" x14ac:dyDescent="0.3">
      <c r="A35" s="5" t="s">
        <v>114</v>
      </c>
      <c r="B35" s="5">
        <v>1</v>
      </c>
      <c r="C35" s="5" t="s">
        <v>26</v>
      </c>
      <c r="D35" s="5">
        <v>32000</v>
      </c>
      <c r="E35" s="5" t="s">
        <v>52</v>
      </c>
      <c r="F35" s="5" t="s">
        <v>53</v>
      </c>
      <c r="G35" s="5">
        <v>12</v>
      </c>
      <c r="H35" s="6">
        <v>88.571428571428584</v>
      </c>
      <c r="I35" s="6">
        <f t="shared" si="0"/>
        <v>1062.8571428571431</v>
      </c>
    </row>
    <row r="36" spans="1:9" x14ac:dyDescent="0.3">
      <c r="A36" s="5" t="s">
        <v>114</v>
      </c>
      <c r="B36" s="5">
        <v>1</v>
      </c>
      <c r="C36" s="5" t="s">
        <v>26</v>
      </c>
      <c r="D36" s="5">
        <v>32000</v>
      </c>
      <c r="E36" s="5" t="s">
        <v>54</v>
      </c>
      <c r="F36" s="5" t="s">
        <v>55</v>
      </c>
      <c r="G36" s="5">
        <v>1</v>
      </c>
      <c r="H36" s="6">
        <v>3982.8571428571431</v>
      </c>
      <c r="I36" s="6">
        <f t="shared" si="0"/>
        <v>3982.8571428571431</v>
      </c>
    </row>
    <row r="37" spans="1:9" x14ac:dyDescent="0.3">
      <c r="A37" s="18" t="s">
        <v>114</v>
      </c>
      <c r="B37" s="18">
        <v>1</v>
      </c>
      <c r="C37" s="18" t="s">
        <v>26</v>
      </c>
      <c r="D37" s="18">
        <v>32000</v>
      </c>
      <c r="E37" s="18" t="s">
        <v>118</v>
      </c>
      <c r="F37" s="18" t="s">
        <v>119</v>
      </c>
      <c r="G37" s="18">
        <v>2</v>
      </c>
      <c r="H37" s="19">
        <v>0</v>
      </c>
      <c r="I37" s="19">
        <f t="shared" si="0"/>
        <v>0</v>
      </c>
    </row>
    <row r="38" spans="1:9" x14ac:dyDescent="0.3">
      <c r="A38" s="18" t="s">
        <v>114</v>
      </c>
      <c r="B38" s="18">
        <v>1</v>
      </c>
      <c r="C38" s="18" t="s">
        <v>26</v>
      </c>
      <c r="D38" s="18">
        <v>32000</v>
      </c>
      <c r="E38" s="18" t="s">
        <v>120</v>
      </c>
      <c r="F38" s="18" t="s">
        <v>121</v>
      </c>
      <c r="G38" s="18">
        <v>1</v>
      </c>
      <c r="H38" s="19">
        <v>0</v>
      </c>
      <c r="I38" s="19">
        <f t="shared" si="0"/>
        <v>0</v>
      </c>
    </row>
    <row r="39" spans="1:9" x14ac:dyDescent="0.3">
      <c r="A39" s="18" t="s">
        <v>114</v>
      </c>
      <c r="B39" s="18">
        <v>1</v>
      </c>
      <c r="C39" s="18" t="s">
        <v>26</v>
      </c>
      <c r="D39" s="18">
        <v>32000</v>
      </c>
      <c r="E39" s="18" t="s">
        <v>122</v>
      </c>
      <c r="F39" s="18" t="s">
        <v>123</v>
      </c>
      <c r="G39" s="18">
        <v>12</v>
      </c>
      <c r="H39" s="19">
        <v>0</v>
      </c>
      <c r="I39" s="19">
        <f t="shared" si="0"/>
        <v>0</v>
      </c>
    </row>
    <row r="40" spans="1:9" x14ac:dyDescent="0.3">
      <c r="A40" s="5" t="s">
        <v>114</v>
      </c>
      <c r="B40" s="5">
        <v>1</v>
      </c>
      <c r="C40" s="5" t="s">
        <v>56</v>
      </c>
      <c r="D40" s="5"/>
      <c r="E40" s="5" t="s">
        <v>72</v>
      </c>
      <c r="F40" s="5" t="s">
        <v>57</v>
      </c>
      <c r="G40" s="5">
        <v>2</v>
      </c>
      <c r="H40" s="6">
        <v>285.71428571428572</v>
      </c>
      <c r="I40" s="6">
        <f t="shared" si="0"/>
        <v>571.42857142857144</v>
      </c>
    </row>
    <row r="41" spans="1:9" x14ac:dyDescent="0.3">
      <c r="A41" s="5" t="s">
        <v>114</v>
      </c>
      <c r="B41" s="5">
        <v>1</v>
      </c>
      <c r="C41" s="5" t="s">
        <v>56</v>
      </c>
      <c r="D41" s="5"/>
      <c r="E41" s="5">
        <v>295844</v>
      </c>
      <c r="F41" s="5" t="s">
        <v>58</v>
      </c>
      <c r="G41" s="5">
        <v>1</v>
      </c>
      <c r="H41" s="6">
        <v>460.00000000000006</v>
      </c>
      <c r="I41" s="6">
        <f t="shared" si="0"/>
        <v>460.00000000000006</v>
      </c>
    </row>
    <row r="42" spans="1:9" x14ac:dyDescent="0.3">
      <c r="A42" s="5" t="s">
        <v>114</v>
      </c>
      <c r="B42" s="5">
        <v>1</v>
      </c>
      <c r="C42" s="5" t="s">
        <v>56</v>
      </c>
      <c r="D42" s="5"/>
      <c r="E42" s="5" t="s">
        <v>70</v>
      </c>
      <c r="F42" s="5" t="s">
        <v>25</v>
      </c>
      <c r="G42" s="5">
        <v>2</v>
      </c>
      <c r="H42" s="6">
        <v>108.35714285714286</v>
      </c>
      <c r="I42" s="6">
        <f t="shared" si="0"/>
        <v>216.71428571428572</v>
      </c>
    </row>
    <row r="43" spans="1:9" x14ac:dyDescent="0.3">
      <c r="A43" s="5" t="s">
        <v>114</v>
      </c>
      <c r="B43" s="5">
        <v>1</v>
      </c>
      <c r="C43" s="5" t="s">
        <v>56</v>
      </c>
      <c r="D43" s="5"/>
      <c r="E43" s="5" t="s">
        <v>59</v>
      </c>
      <c r="F43" s="5" t="s">
        <v>60</v>
      </c>
      <c r="G43" s="5">
        <v>1</v>
      </c>
      <c r="H43" s="6">
        <v>4342.8571428571431</v>
      </c>
      <c r="I43" s="6">
        <f t="shared" si="0"/>
        <v>4342.8571428571431</v>
      </c>
    </row>
    <row r="44" spans="1:9" x14ac:dyDescent="0.3">
      <c r="A44" s="5" t="s">
        <v>114</v>
      </c>
      <c r="B44" s="5">
        <v>1</v>
      </c>
      <c r="C44" s="5" t="s">
        <v>56</v>
      </c>
      <c r="D44" s="5"/>
      <c r="E44" s="5" t="s">
        <v>83</v>
      </c>
      <c r="F44" s="5" t="s">
        <v>84</v>
      </c>
      <c r="G44" s="5">
        <v>1</v>
      </c>
      <c r="H44" s="6">
        <v>812.32857142857142</v>
      </c>
      <c r="I44" s="6">
        <f t="shared" si="0"/>
        <v>812.32857142857142</v>
      </c>
    </row>
    <row r="45" spans="1:9" x14ac:dyDescent="0.3">
      <c r="A45" s="5" t="s">
        <v>114</v>
      </c>
      <c r="B45" s="5">
        <v>1</v>
      </c>
      <c r="C45" s="5" t="s">
        <v>56</v>
      </c>
      <c r="D45" s="5"/>
      <c r="E45" s="5" t="s">
        <v>48</v>
      </c>
      <c r="F45" s="5" t="s">
        <v>49</v>
      </c>
      <c r="G45" s="5">
        <v>1</v>
      </c>
      <c r="H45" s="6">
        <v>653.82857142857154</v>
      </c>
      <c r="I45" s="6">
        <f t="shared" si="0"/>
        <v>653.82857142857154</v>
      </c>
    </row>
    <row r="46" spans="1:9" x14ac:dyDescent="0.3">
      <c r="A46" s="5" t="s">
        <v>114</v>
      </c>
      <c r="B46" s="5">
        <v>1</v>
      </c>
      <c r="C46" s="5" t="s">
        <v>56</v>
      </c>
      <c r="D46" s="5"/>
      <c r="E46" s="5" t="s">
        <v>50</v>
      </c>
      <c r="F46" s="5" t="s">
        <v>51</v>
      </c>
      <c r="G46" s="5">
        <v>1</v>
      </c>
      <c r="H46" s="6">
        <v>2197.1428571428573</v>
      </c>
      <c r="I46" s="6">
        <f t="shared" si="0"/>
        <v>2197.1428571428573</v>
      </c>
    </row>
    <row r="47" spans="1:9" x14ac:dyDescent="0.3">
      <c r="A47" s="5" t="s">
        <v>114</v>
      </c>
      <c r="B47" s="5">
        <v>1</v>
      </c>
      <c r="C47" s="5" t="s">
        <v>56</v>
      </c>
      <c r="D47" s="5"/>
      <c r="E47" s="5" t="s">
        <v>61</v>
      </c>
      <c r="F47" s="5" t="s">
        <v>62</v>
      </c>
      <c r="G47" s="5">
        <v>1</v>
      </c>
      <c r="H47" s="6">
        <v>137.07142857142858</v>
      </c>
      <c r="I47" s="6">
        <f t="shared" si="0"/>
        <v>137.07142857142858</v>
      </c>
    </row>
    <row r="48" spans="1:9" x14ac:dyDescent="0.3">
      <c r="A48" s="5" t="s">
        <v>114</v>
      </c>
      <c r="B48" s="5">
        <v>1</v>
      </c>
      <c r="C48" s="5" t="s">
        <v>56</v>
      </c>
      <c r="D48" s="5"/>
      <c r="E48" s="5" t="s">
        <v>69</v>
      </c>
      <c r="F48" s="5" t="s">
        <v>63</v>
      </c>
      <c r="G48" s="5">
        <v>1</v>
      </c>
      <c r="H48" s="6">
        <v>3128.5714285714289</v>
      </c>
      <c r="I48" s="6">
        <f t="shared" si="0"/>
        <v>3128.5714285714289</v>
      </c>
    </row>
    <row r="49" spans="1:9" x14ac:dyDescent="0.3">
      <c r="A49" s="5" t="s">
        <v>114</v>
      </c>
      <c r="B49" s="5">
        <v>1</v>
      </c>
      <c r="C49" s="5" t="s">
        <v>56</v>
      </c>
      <c r="D49" s="7"/>
      <c r="E49" s="5" t="s">
        <v>64</v>
      </c>
      <c r="F49" s="5" t="s">
        <v>65</v>
      </c>
      <c r="G49" s="5">
        <v>1</v>
      </c>
      <c r="H49" s="6">
        <v>85.371428571428581</v>
      </c>
      <c r="I49" s="6">
        <f t="shared" si="0"/>
        <v>85.371428571428581</v>
      </c>
    </row>
    <row r="50" spans="1:9" x14ac:dyDescent="0.3">
      <c r="A50" s="5" t="s">
        <v>114</v>
      </c>
      <c r="B50" s="5">
        <v>1</v>
      </c>
      <c r="C50" s="5" t="s">
        <v>56</v>
      </c>
      <c r="D50" s="7"/>
      <c r="E50" s="5">
        <v>305932</v>
      </c>
      <c r="F50" s="5" t="s">
        <v>66</v>
      </c>
      <c r="G50" s="5">
        <v>1</v>
      </c>
      <c r="H50" s="6">
        <v>730</v>
      </c>
      <c r="I50" s="6">
        <f t="shared" si="0"/>
        <v>730</v>
      </c>
    </row>
    <row r="51" spans="1:9" x14ac:dyDescent="0.3">
      <c r="H51" s="1"/>
      <c r="I51" s="1"/>
    </row>
  </sheetData>
  <autoFilter ref="A4:I4">
    <sortState ref="A2:I43">
      <sortCondition ref="D1"/>
    </sortState>
  </autoFilter>
  <mergeCells count="3">
    <mergeCell ref="A1:H1"/>
    <mergeCell ref="A2:H2"/>
    <mergeCell ref="A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8" sqref="D18"/>
    </sheetView>
  </sheetViews>
  <sheetFormatPr defaultRowHeight="14.4" x14ac:dyDescent="0.3"/>
  <cols>
    <col min="1" max="1" width="12.21875" customWidth="1"/>
    <col min="2" max="2" width="26.44140625" customWidth="1"/>
    <col min="4" max="4" width="14.109375" customWidth="1"/>
    <col min="5" max="5" width="11.44140625" customWidth="1"/>
  </cols>
  <sheetData>
    <row r="1" spans="1:5" ht="28.8" x14ac:dyDescent="0.3">
      <c r="A1" s="4" t="s">
        <v>4</v>
      </c>
      <c r="B1" s="4" t="s">
        <v>5</v>
      </c>
      <c r="C1" s="4" t="s">
        <v>6</v>
      </c>
      <c r="D1" s="4" t="s">
        <v>76</v>
      </c>
      <c r="E1" s="8" t="s">
        <v>79</v>
      </c>
    </row>
    <row r="2" spans="1:5" x14ac:dyDescent="0.3">
      <c r="A2" s="5" t="s">
        <v>16</v>
      </c>
      <c r="B2" s="5" t="s">
        <v>17</v>
      </c>
      <c r="C2" s="5">
        <v>3</v>
      </c>
      <c r="D2" s="6">
        <v>42.857142857142861</v>
      </c>
      <c r="E2" s="6">
        <f>D2*C2</f>
        <v>128.57142857142858</v>
      </c>
    </row>
    <row r="3" spans="1:5" x14ac:dyDescent="0.3">
      <c r="A3" s="5" t="s">
        <v>67</v>
      </c>
      <c r="B3" s="5" t="s">
        <v>9</v>
      </c>
      <c r="C3" s="5">
        <v>12</v>
      </c>
      <c r="D3" s="6">
        <v>207.14285714285717</v>
      </c>
      <c r="E3" s="6">
        <f t="shared" ref="E3:E5" si="0">D3*C3</f>
        <v>2485.7142857142862</v>
      </c>
    </row>
    <row r="4" spans="1:5" x14ac:dyDescent="0.3">
      <c r="A4" s="5">
        <v>208349</v>
      </c>
      <c r="B4" s="5" t="s">
        <v>10</v>
      </c>
      <c r="C4" s="5">
        <v>2</v>
      </c>
      <c r="D4" s="6">
        <v>14.285714285714286</v>
      </c>
      <c r="E4" s="6">
        <f t="shared" si="0"/>
        <v>28.571428571428573</v>
      </c>
    </row>
    <row r="5" spans="1:5" x14ac:dyDescent="0.3">
      <c r="A5" s="5" t="s">
        <v>12</v>
      </c>
      <c r="B5" s="5" t="s">
        <v>13</v>
      </c>
      <c r="C5" s="5">
        <v>2</v>
      </c>
      <c r="D5" s="6">
        <v>64.285714285714292</v>
      </c>
      <c r="E5" s="6">
        <f t="shared" si="0"/>
        <v>128.57142857142858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1" workbookViewId="0">
      <selection activeCell="L10" sqref="L10"/>
    </sheetView>
  </sheetViews>
  <sheetFormatPr defaultRowHeight="14.4" x14ac:dyDescent="0.3"/>
  <cols>
    <col min="1" max="1" width="12.88671875" customWidth="1"/>
    <col min="2" max="2" width="10.5546875" customWidth="1"/>
    <col min="3" max="3" width="15.44140625" customWidth="1"/>
    <col min="5" max="5" width="16.109375" customWidth="1"/>
    <col min="6" max="6" width="22.88671875" customWidth="1"/>
    <col min="10" max="10" width="12.109375" customWidth="1"/>
    <col min="11" max="11" width="10.21875" customWidth="1"/>
  </cols>
  <sheetData>
    <row r="1" spans="1:11" ht="43.2" x14ac:dyDescent="0.3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76</v>
      </c>
      <c r="I1" s="4" t="s">
        <v>77</v>
      </c>
      <c r="J1" s="8" t="s">
        <v>80</v>
      </c>
      <c r="K1" s="8" t="s">
        <v>81</v>
      </c>
    </row>
    <row r="2" spans="1:11" x14ac:dyDescent="0.3">
      <c r="A2" s="5" t="s">
        <v>75</v>
      </c>
      <c r="B2" s="5">
        <v>1</v>
      </c>
      <c r="C2" s="5" t="s">
        <v>15</v>
      </c>
      <c r="D2" s="5">
        <v>1500</v>
      </c>
      <c r="E2" s="5" t="s">
        <v>16</v>
      </c>
      <c r="F2" s="5" t="s">
        <v>17</v>
      </c>
      <c r="G2" s="5">
        <v>3</v>
      </c>
      <c r="H2" s="6">
        <v>42.857142857142861</v>
      </c>
      <c r="I2" s="6">
        <f t="shared" ref="I2:I25" si="0">H2*G2</f>
        <v>128.57142857142858</v>
      </c>
      <c r="J2" s="7">
        <f>(11*G2)*B2</f>
        <v>33</v>
      </c>
      <c r="K2" s="6">
        <f>J2*H2</f>
        <v>1414.2857142857144</v>
      </c>
    </row>
    <row r="3" spans="1:11" x14ac:dyDescent="0.3">
      <c r="A3" s="5" t="s">
        <v>75</v>
      </c>
      <c r="B3" s="5">
        <v>1</v>
      </c>
      <c r="C3" s="5" t="s">
        <v>7</v>
      </c>
      <c r="D3" s="5">
        <v>2100</v>
      </c>
      <c r="E3" s="5" t="s">
        <v>78</v>
      </c>
      <c r="F3" s="5" t="s">
        <v>8</v>
      </c>
      <c r="G3" s="5">
        <v>12</v>
      </c>
      <c r="H3" s="6">
        <v>6.3142857142857149</v>
      </c>
      <c r="I3" s="6">
        <f t="shared" si="0"/>
        <v>75.771428571428572</v>
      </c>
      <c r="J3" s="7">
        <f>(8*G3)*B3</f>
        <v>96</v>
      </c>
      <c r="K3" s="6">
        <f t="shared" ref="K3:K25" si="1">J3*H3</f>
        <v>606.17142857142858</v>
      </c>
    </row>
    <row r="4" spans="1:11" x14ac:dyDescent="0.3">
      <c r="A4" s="5" t="s">
        <v>75</v>
      </c>
      <c r="B4" s="5">
        <v>1</v>
      </c>
      <c r="C4" s="5" t="s">
        <v>7</v>
      </c>
      <c r="D4" s="5">
        <v>2100</v>
      </c>
      <c r="E4" s="5" t="s">
        <v>67</v>
      </c>
      <c r="F4" s="5" t="s">
        <v>9</v>
      </c>
      <c r="G4" s="5">
        <v>12</v>
      </c>
      <c r="H4" s="6">
        <v>207.14285714285717</v>
      </c>
      <c r="I4" s="6">
        <f t="shared" si="0"/>
        <v>2485.7142857142862</v>
      </c>
      <c r="J4" s="7">
        <f>(8*G4)*B4</f>
        <v>96</v>
      </c>
      <c r="K4" s="6">
        <f t="shared" si="1"/>
        <v>19885.71428571429</v>
      </c>
    </row>
    <row r="5" spans="1:11" x14ac:dyDescent="0.3">
      <c r="A5" s="5" t="s">
        <v>75</v>
      </c>
      <c r="B5" s="5">
        <v>1</v>
      </c>
      <c r="C5" s="5" t="s">
        <v>7</v>
      </c>
      <c r="D5" s="5">
        <v>8500</v>
      </c>
      <c r="E5" s="5">
        <v>208349</v>
      </c>
      <c r="F5" s="5" t="s">
        <v>10</v>
      </c>
      <c r="G5" s="5">
        <v>2</v>
      </c>
      <c r="H5" s="6">
        <v>14.285714285714286</v>
      </c>
      <c r="I5" s="6">
        <f t="shared" si="0"/>
        <v>28.571428571428573</v>
      </c>
      <c r="J5" s="7">
        <f>(2*G5)*B5</f>
        <v>4</v>
      </c>
      <c r="K5" s="6">
        <f t="shared" si="1"/>
        <v>57.142857142857146</v>
      </c>
    </row>
    <row r="6" spans="1:11" x14ac:dyDescent="0.3">
      <c r="A6" s="5" t="s">
        <v>75</v>
      </c>
      <c r="B6" s="5">
        <v>1</v>
      </c>
      <c r="C6" s="5" t="s">
        <v>7</v>
      </c>
      <c r="D6" s="5">
        <v>8500</v>
      </c>
      <c r="E6" s="5">
        <v>499222</v>
      </c>
      <c r="F6" s="5" t="s">
        <v>11</v>
      </c>
      <c r="G6" s="5">
        <v>4</v>
      </c>
      <c r="H6" s="6">
        <v>67.142857142857153</v>
      </c>
      <c r="I6" s="6">
        <f t="shared" si="0"/>
        <v>268.57142857142861</v>
      </c>
      <c r="J6" s="7">
        <f t="shared" ref="J6:J8" si="2">(2*G6)*B6</f>
        <v>8</v>
      </c>
      <c r="K6" s="6">
        <f t="shared" si="1"/>
        <v>537.14285714285722</v>
      </c>
    </row>
    <row r="7" spans="1:11" x14ac:dyDescent="0.3">
      <c r="A7" s="5" t="s">
        <v>75</v>
      </c>
      <c r="B7" s="5">
        <v>1</v>
      </c>
      <c r="C7" s="5" t="s">
        <v>7</v>
      </c>
      <c r="D7" s="5">
        <v>8500</v>
      </c>
      <c r="E7" s="5" t="s">
        <v>12</v>
      </c>
      <c r="F7" s="5" t="s">
        <v>13</v>
      </c>
      <c r="G7" s="5">
        <v>2</v>
      </c>
      <c r="H7" s="6">
        <v>64.285714285714292</v>
      </c>
      <c r="I7" s="6">
        <f t="shared" si="0"/>
        <v>128.57142857142858</v>
      </c>
      <c r="J7" s="7">
        <f t="shared" si="2"/>
        <v>4</v>
      </c>
      <c r="K7" s="6">
        <f t="shared" si="1"/>
        <v>257.14285714285717</v>
      </c>
    </row>
    <row r="8" spans="1:11" x14ac:dyDescent="0.3">
      <c r="A8" s="5" t="s">
        <v>75</v>
      </c>
      <c r="B8" s="5">
        <v>1</v>
      </c>
      <c r="C8" s="5" t="s">
        <v>7</v>
      </c>
      <c r="D8" s="5">
        <v>8500</v>
      </c>
      <c r="E8" s="5" t="s">
        <v>68</v>
      </c>
      <c r="F8" s="5" t="s">
        <v>14</v>
      </c>
      <c r="G8" s="5">
        <v>12</v>
      </c>
      <c r="H8" s="6">
        <v>17.728571428571431</v>
      </c>
      <c r="I8" s="6">
        <f t="shared" si="0"/>
        <v>212.74285714285719</v>
      </c>
      <c r="J8" s="7">
        <f t="shared" si="2"/>
        <v>24</v>
      </c>
      <c r="K8" s="6">
        <f t="shared" si="1"/>
        <v>425.48571428571438</v>
      </c>
    </row>
    <row r="9" spans="1:11" x14ac:dyDescent="0.3">
      <c r="A9" s="5" t="s">
        <v>75</v>
      </c>
      <c r="B9" s="5">
        <v>1</v>
      </c>
      <c r="C9" s="5" t="s">
        <v>18</v>
      </c>
      <c r="D9" s="5">
        <v>16000</v>
      </c>
      <c r="E9" s="5" t="s">
        <v>19</v>
      </c>
      <c r="F9" s="5" t="s">
        <v>20</v>
      </c>
      <c r="G9" s="5">
        <v>24</v>
      </c>
      <c r="H9" s="6">
        <v>13.842857142857143</v>
      </c>
      <c r="I9" s="6">
        <f t="shared" si="0"/>
        <v>332.22857142857146</v>
      </c>
      <c r="J9" s="7">
        <f>G9*B9</f>
        <v>24</v>
      </c>
      <c r="K9" s="6">
        <f t="shared" si="1"/>
        <v>332.22857142857146</v>
      </c>
    </row>
    <row r="10" spans="1:11" x14ac:dyDescent="0.3">
      <c r="A10" s="5" t="s">
        <v>75</v>
      </c>
      <c r="B10" s="5">
        <v>1</v>
      </c>
      <c r="C10" s="5" t="s">
        <v>18</v>
      </c>
      <c r="D10" s="5">
        <v>16000</v>
      </c>
      <c r="E10" s="5" t="s">
        <v>21</v>
      </c>
      <c r="F10" s="5" t="s">
        <v>22</v>
      </c>
      <c r="G10" s="5">
        <v>1</v>
      </c>
      <c r="H10" s="6">
        <v>2194.5428571428574</v>
      </c>
      <c r="I10" s="6">
        <f t="shared" si="0"/>
        <v>2194.5428571428574</v>
      </c>
      <c r="J10" s="7">
        <f t="shared" ref="J10:J14" si="3">G10*B10</f>
        <v>1</v>
      </c>
      <c r="K10" s="6">
        <f t="shared" si="1"/>
        <v>2194.5428571428574</v>
      </c>
    </row>
    <row r="11" spans="1:11" x14ac:dyDescent="0.3">
      <c r="A11" s="5" t="s">
        <v>75</v>
      </c>
      <c r="B11" s="5">
        <v>1</v>
      </c>
      <c r="C11" s="5" t="s">
        <v>18</v>
      </c>
      <c r="D11" s="5">
        <v>16000</v>
      </c>
      <c r="E11" s="5" t="s">
        <v>23</v>
      </c>
      <c r="F11" s="5" t="s">
        <v>24</v>
      </c>
      <c r="G11" s="5">
        <v>12</v>
      </c>
      <c r="H11" s="6">
        <v>476.14285714285717</v>
      </c>
      <c r="I11" s="6">
        <f t="shared" si="0"/>
        <v>5713.7142857142862</v>
      </c>
      <c r="J11" s="7">
        <f t="shared" si="3"/>
        <v>12</v>
      </c>
      <c r="K11" s="6">
        <f t="shared" si="1"/>
        <v>5713.7142857142862</v>
      </c>
    </row>
    <row r="12" spans="1:11" x14ac:dyDescent="0.3">
      <c r="A12" s="5" t="s">
        <v>75</v>
      </c>
      <c r="B12" s="5">
        <v>1</v>
      </c>
      <c r="C12" s="5" t="s">
        <v>7</v>
      </c>
      <c r="D12" s="5">
        <v>17000</v>
      </c>
      <c r="E12" s="5" t="s">
        <v>70</v>
      </c>
      <c r="F12" s="5" t="s">
        <v>25</v>
      </c>
      <c r="G12" s="5">
        <v>12</v>
      </c>
      <c r="H12" s="6">
        <v>108.35714285714286</v>
      </c>
      <c r="I12" s="6">
        <f t="shared" si="0"/>
        <v>1300.2857142857142</v>
      </c>
      <c r="J12" s="7">
        <f t="shared" si="3"/>
        <v>12</v>
      </c>
      <c r="K12" s="6">
        <f t="shared" si="1"/>
        <v>1300.2857142857142</v>
      </c>
    </row>
    <row r="13" spans="1:11" x14ac:dyDescent="0.3">
      <c r="A13" s="5" t="s">
        <v>75</v>
      </c>
      <c r="B13" s="5">
        <v>1</v>
      </c>
      <c r="C13" s="5" t="s">
        <v>7</v>
      </c>
      <c r="D13" s="5">
        <v>17000</v>
      </c>
      <c r="E13" s="5" t="s">
        <v>64</v>
      </c>
      <c r="F13" s="5" t="s">
        <v>65</v>
      </c>
      <c r="G13" s="5">
        <v>1</v>
      </c>
      <c r="H13" s="6">
        <v>85.371428571428581</v>
      </c>
      <c r="I13" s="6">
        <f t="shared" si="0"/>
        <v>85.371428571428581</v>
      </c>
      <c r="J13" s="7">
        <f t="shared" si="3"/>
        <v>1</v>
      </c>
      <c r="K13" s="6">
        <f t="shared" si="1"/>
        <v>85.371428571428581</v>
      </c>
    </row>
    <row r="14" spans="1:11" x14ac:dyDescent="0.3">
      <c r="A14" s="5" t="s">
        <v>75</v>
      </c>
      <c r="B14" s="5">
        <v>1</v>
      </c>
      <c r="C14" s="5" t="s">
        <v>7</v>
      </c>
      <c r="D14" s="5">
        <v>17000</v>
      </c>
      <c r="E14" s="5">
        <v>305932</v>
      </c>
      <c r="F14" s="5" t="s">
        <v>66</v>
      </c>
      <c r="G14" s="5">
        <v>1</v>
      </c>
      <c r="H14" s="6">
        <v>730</v>
      </c>
      <c r="I14" s="6">
        <f t="shared" si="0"/>
        <v>730</v>
      </c>
      <c r="J14" s="7">
        <f t="shared" si="3"/>
        <v>1</v>
      </c>
      <c r="K14" s="6">
        <f t="shared" si="1"/>
        <v>730</v>
      </c>
    </row>
    <row r="15" spans="1:11" x14ac:dyDescent="0.3">
      <c r="A15" s="5" t="s">
        <v>75</v>
      </c>
      <c r="B15" s="5">
        <v>1</v>
      </c>
      <c r="C15" s="5" t="s">
        <v>56</v>
      </c>
      <c r="D15" s="5"/>
      <c r="E15" s="5" t="s">
        <v>72</v>
      </c>
      <c r="F15" s="5" t="s">
        <v>57</v>
      </c>
      <c r="G15" s="5">
        <v>2</v>
      </c>
      <c r="H15" s="6">
        <v>285.71428571428572</v>
      </c>
      <c r="I15" s="6">
        <f t="shared" si="0"/>
        <v>571.42857142857144</v>
      </c>
      <c r="J15" s="7">
        <f>G15</f>
        <v>2</v>
      </c>
      <c r="K15" s="6">
        <f t="shared" si="1"/>
        <v>571.42857142857144</v>
      </c>
    </row>
    <row r="16" spans="1:11" x14ac:dyDescent="0.3">
      <c r="A16" s="5" t="s">
        <v>75</v>
      </c>
      <c r="B16" s="5">
        <v>1</v>
      </c>
      <c r="C16" s="5" t="s">
        <v>56</v>
      </c>
      <c r="D16" s="5"/>
      <c r="E16" s="5">
        <v>295844</v>
      </c>
      <c r="F16" s="5" t="s">
        <v>58</v>
      </c>
      <c r="G16" s="5">
        <v>1</v>
      </c>
      <c r="H16" s="6">
        <v>460.00000000000006</v>
      </c>
      <c r="I16" s="6">
        <f t="shared" si="0"/>
        <v>460.00000000000006</v>
      </c>
      <c r="J16" s="7">
        <f t="shared" ref="J16:J25" si="4">G16</f>
        <v>1</v>
      </c>
      <c r="K16" s="6">
        <f t="shared" si="1"/>
        <v>460.00000000000006</v>
      </c>
    </row>
    <row r="17" spans="1:11" x14ac:dyDescent="0.3">
      <c r="A17" s="5" t="s">
        <v>75</v>
      </c>
      <c r="B17" s="5">
        <v>1</v>
      </c>
      <c r="C17" s="5" t="s">
        <v>56</v>
      </c>
      <c r="D17" s="5"/>
      <c r="E17" s="5" t="s">
        <v>70</v>
      </c>
      <c r="F17" s="5" t="s">
        <v>25</v>
      </c>
      <c r="G17" s="5">
        <v>2</v>
      </c>
      <c r="H17" s="6">
        <v>108.35714285714286</v>
      </c>
      <c r="I17" s="6">
        <f t="shared" si="0"/>
        <v>216.71428571428572</v>
      </c>
      <c r="J17" s="7">
        <f t="shared" si="4"/>
        <v>2</v>
      </c>
      <c r="K17" s="6">
        <f t="shared" si="1"/>
        <v>216.71428571428572</v>
      </c>
    </row>
    <row r="18" spans="1:11" x14ac:dyDescent="0.3">
      <c r="A18" s="5" t="s">
        <v>75</v>
      </c>
      <c r="B18" s="5">
        <v>1</v>
      </c>
      <c r="C18" s="5" t="s">
        <v>56</v>
      </c>
      <c r="D18" s="5"/>
      <c r="E18" s="5" t="s">
        <v>59</v>
      </c>
      <c r="F18" s="5" t="s">
        <v>60</v>
      </c>
      <c r="G18" s="5">
        <v>1</v>
      </c>
      <c r="H18" s="6">
        <v>4342.8571428571431</v>
      </c>
      <c r="I18" s="6">
        <f t="shared" si="0"/>
        <v>4342.8571428571431</v>
      </c>
      <c r="J18" s="7">
        <f t="shared" si="4"/>
        <v>1</v>
      </c>
      <c r="K18" s="6">
        <f t="shared" si="1"/>
        <v>4342.8571428571431</v>
      </c>
    </row>
    <row r="19" spans="1:11" x14ac:dyDescent="0.3">
      <c r="A19" s="5" t="s">
        <v>75</v>
      </c>
      <c r="B19" s="5">
        <v>1</v>
      </c>
      <c r="C19" s="5" t="s">
        <v>56</v>
      </c>
      <c r="D19" s="5"/>
      <c r="E19" s="5" t="s">
        <v>73</v>
      </c>
      <c r="F19" s="5" t="s">
        <v>74</v>
      </c>
      <c r="G19" s="5">
        <v>1</v>
      </c>
      <c r="H19" s="6">
        <v>812.32857142857142</v>
      </c>
      <c r="I19" s="6">
        <f t="shared" si="0"/>
        <v>812.32857142857142</v>
      </c>
      <c r="J19" s="7">
        <f t="shared" si="4"/>
        <v>1</v>
      </c>
      <c r="K19" s="6">
        <f t="shared" si="1"/>
        <v>812.32857142857142</v>
      </c>
    </row>
    <row r="20" spans="1:11" x14ac:dyDescent="0.3">
      <c r="A20" s="5" t="s">
        <v>75</v>
      </c>
      <c r="B20" s="5">
        <v>1</v>
      </c>
      <c r="C20" s="5" t="s">
        <v>56</v>
      </c>
      <c r="D20" s="5"/>
      <c r="E20" s="5" t="s">
        <v>48</v>
      </c>
      <c r="F20" s="5" t="s">
        <v>49</v>
      </c>
      <c r="G20" s="5">
        <v>1</v>
      </c>
      <c r="H20" s="6">
        <v>653.82857142857154</v>
      </c>
      <c r="I20" s="6">
        <f t="shared" si="0"/>
        <v>653.82857142857154</v>
      </c>
      <c r="J20" s="7">
        <f t="shared" si="4"/>
        <v>1</v>
      </c>
      <c r="K20" s="6">
        <f t="shared" si="1"/>
        <v>653.82857142857154</v>
      </c>
    </row>
    <row r="21" spans="1:11" x14ac:dyDescent="0.3">
      <c r="A21" s="5" t="s">
        <v>75</v>
      </c>
      <c r="B21" s="5">
        <v>1</v>
      </c>
      <c r="C21" s="5" t="s">
        <v>56</v>
      </c>
      <c r="D21" s="5"/>
      <c r="E21" s="5" t="s">
        <v>50</v>
      </c>
      <c r="F21" s="5" t="s">
        <v>51</v>
      </c>
      <c r="G21" s="5">
        <v>1</v>
      </c>
      <c r="H21" s="6">
        <v>2197.1428571428573</v>
      </c>
      <c r="I21" s="6">
        <f t="shared" si="0"/>
        <v>2197.1428571428573</v>
      </c>
      <c r="J21" s="7">
        <f t="shared" si="4"/>
        <v>1</v>
      </c>
      <c r="K21" s="6">
        <f t="shared" si="1"/>
        <v>2197.1428571428573</v>
      </c>
    </row>
    <row r="22" spans="1:11" x14ac:dyDescent="0.3">
      <c r="A22" s="5" t="s">
        <v>75</v>
      </c>
      <c r="B22" s="5">
        <v>1</v>
      </c>
      <c r="C22" s="5" t="s">
        <v>56</v>
      </c>
      <c r="D22" s="5"/>
      <c r="E22" s="5" t="s">
        <v>61</v>
      </c>
      <c r="F22" s="5" t="s">
        <v>62</v>
      </c>
      <c r="G22" s="5">
        <v>1</v>
      </c>
      <c r="H22" s="6">
        <v>137.07142857142858</v>
      </c>
      <c r="I22" s="6">
        <f t="shared" si="0"/>
        <v>137.07142857142858</v>
      </c>
      <c r="J22" s="7">
        <f t="shared" si="4"/>
        <v>1</v>
      </c>
      <c r="K22" s="6">
        <f t="shared" si="1"/>
        <v>137.07142857142858</v>
      </c>
    </row>
    <row r="23" spans="1:11" x14ac:dyDescent="0.3">
      <c r="A23" s="5" t="s">
        <v>75</v>
      </c>
      <c r="B23" s="5">
        <v>1</v>
      </c>
      <c r="C23" s="5" t="s">
        <v>56</v>
      </c>
      <c r="D23" s="5"/>
      <c r="E23" s="5" t="s">
        <v>69</v>
      </c>
      <c r="F23" s="5" t="s">
        <v>63</v>
      </c>
      <c r="G23" s="5">
        <v>1</v>
      </c>
      <c r="H23" s="6">
        <v>3128.5714285714289</v>
      </c>
      <c r="I23" s="6">
        <f t="shared" si="0"/>
        <v>3128.5714285714289</v>
      </c>
      <c r="J23" s="7">
        <f t="shared" si="4"/>
        <v>1</v>
      </c>
      <c r="K23" s="6">
        <f t="shared" si="1"/>
        <v>3128.5714285714289</v>
      </c>
    </row>
    <row r="24" spans="1:11" x14ac:dyDescent="0.3">
      <c r="A24" s="5" t="s">
        <v>75</v>
      </c>
      <c r="B24" s="5">
        <v>1</v>
      </c>
      <c r="C24" s="5" t="s">
        <v>56</v>
      </c>
      <c r="D24" s="7"/>
      <c r="E24" s="5" t="s">
        <v>64</v>
      </c>
      <c r="F24" s="5" t="s">
        <v>65</v>
      </c>
      <c r="G24" s="5">
        <v>1</v>
      </c>
      <c r="H24" s="6">
        <v>85.371428571428581</v>
      </c>
      <c r="I24" s="6">
        <f t="shared" si="0"/>
        <v>85.371428571428581</v>
      </c>
      <c r="J24" s="7">
        <f t="shared" si="4"/>
        <v>1</v>
      </c>
      <c r="K24" s="6">
        <f t="shared" si="1"/>
        <v>85.371428571428581</v>
      </c>
    </row>
    <row r="25" spans="1:11" x14ac:dyDescent="0.3">
      <c r="A25" s="5" t="s">
        <v>75</v>
      </c>
      <c r="B25" s="5">
        <v>1</v>
      </c>
      <c r="C25" s="5" t="s">
        <v>56</v>
      </c>
      <c r="D25" s="7"/>
      <c r="E25" s="5">
        <v>305932</v>
      </c>
      <c r="F25" s="5" t="s">
        <v>66</v>
      </c>
      <c r="G25" s="5">
        <v>1</v>
      </c>
      <c r="H25" s="6">
        <v>730</v>
      </c>
      <c r="I25" s="6">
        <f t="shared" si="0"/>
        <v>730</v>
      </c>
      <c r="J25" s="7">
        <f t="shared" si="4"/>
        <v>1</v>
      </c>
      <c r="K25" s="6">
        <f t="shared" si="1"/>
        <v>730</v>
      </c>
    </row>
    <row r="26" spans="1:11" x14ac:dyDescent="0.3">
      <c r="K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G8" sqref="G8"/>
    </sheetView>
  </sheetViews>
  <sheetFormatPr defaultRowHeight="14.4" x14ac:dyDescent="0.3"/>
  <cols>
    <col min="1" max="1" width="12.109375" customWidth="1"/>
    <col min="2" max="2" width="45.5546875" customWidth="1"/>
    <col min="3" max="3" width="22.33203125" customWidth="1"/>
  </cols>
  <sheetData>
    <row r="1" spans="1:3" x14ac:dyDescent="0.3">
      <c r="A1" s="9" t="s">
        <v>85</v>
      </c>
      <c r="B1" s="9" t="s">
        <v>86</v>
      </c>
      <c r="C1" s="9" t="s">
        <v>112</v>
      </c>
    </row>
    <row r="2" spans="1:3" x14ac:dyDescent="0.3">
      <c r="A2" s="10">
        <v>472078</v>
      </c>
      <c r="B2" t="s">
        <v>87</v>
      </c>
      <c r="C2" s="11">
        <v>10704.17142857143</v>
      </c>
    </row>
    <row r="3" spans="1:3" x14ac:dyDescent="0.3">
      <c r="A3" s="10">
        <v>472065</v>
      </c>
      <c r="B3" t="s">
        <v>88</v>
      </c>
      <c r="C3" s="11">
        <v>259.37142857142857</v>
      </c>
    </row>
    <row r="4" spans="1:3" x14ac:dyDescent="0.3">
      <c r="A4" s="12">
        <v>472070</v>
      </c>
      <c r="B4" t="s">
        <v>89</v>
      </c>
      <c r="C4" s="11">
        <v>566.42857142857144</v>
      </c>
    </row>
    <row r="5" spans="1:3" x14ac:dyDescent="0.3">
      <c r="A5" s="12">
        <v>472074</v>
      </c>
      <c r="B5" t="s">
        <v>90</v>
      </c>
      <c r="C5" s="11">
        <v>151.08571428571429</v>
      </c>
    </row>
    <row r="6" spans="1:3" x14ac:dyDescent="0.3">
      <c r="A6" s="12">
        <v>472004</v>
      </c>
      <c r="B6" t="s">
        <v>91</v>
      </c>
      <c r="C6" s="11">
        <v>493.75714285714287</v>
      </c>
    </row>
    <row r="7" spans="1:3" x14ac:dyDescent="0.3">
      <c r="A7" s="12">
        <v>472008</v>
      </c>
      <c r="B7" t="s">
        <v>92</v>
      </c>
      <c r="C7" s="11">
        <v>161.78571428571431</v>
      </c>
    </row>
    <row r="8" spans="1:3" x14ac:dyDescent="0.3">
      <c r="A8" s="12">
        <v>472009</v>
      </c>
      <c r="B8" t="s">
        <v>93</v>
      </c>
      <c r="C8" s="11">
        <v>192.12857142857146</v>
      </c>
    </row>
    <row r="9" spans="1:3" x14ac:dyDescent="0.3">
      <c r="A9" s="12">
        <v>472010</v>
      </c>
      <c r="B9" t="s">
        <v>94</v>
      </c>
      <c r="C9" s="11">
        <v>631.51428571428573</v>
      </c>
    </row>
    <row r="10" spans="1:3" x14ac:dyDescent="0.3">
      <c r="A10" s="12">
        <v>472096</v>
      </c>
      <c r="B10" t="s">
        <v>95</v>
      </c>
      <c r="C10" s="11">
        <v>242.93</v>
      </c>
    </row>
    <row r="11" spans="1:3" x14ac:dyDescent="0.3">
      <c r="A11" s="12">
        <v>472015</v>
      </c>
      <c r="B11" t="s">
        <v>96</v>
      </c>
      <c r="C11" s="11">
        <v>146.04285714285714</v>
      </c>
    </row>
    <row r="12" spans="1:3" x14ac:dyDescent="0.3">
      <c r="A12" s="12">
        <v>472035</v>
      </c>
      <c r="B12" t="s">
        <v>97</v>
      </c>
      <c r="C12" s="11">
        <v>867.45714285714291</v>
      </c>
    </row>
    <row r="13" spans="1:3" x14ac:dyDescent="0.3">
      <c r="A13" s="12">
        <v>472044</v>
      </c>
      <c r="B13" t="s">
        <v>98</v>
      </c>
      <c r="C13" s="11">
        <v>55.800000000000004</v>
      </c>
    </row>
    <row r="14" spans="1:3" x14ac:dyDescent="0.3">
      <c r="A14" s="12">
        <v>472068</v>
      </c>
      <c r="B14" t="s">
        <v>99</v>
      </c>
      <c r="C14" s="11">
        <v>155.51428571428573</v>
      </c>
    </row>
    <row r="15" spans="1:3" x14ac:dyDescent="0.3">
      <c r="A15" s="12">
        <v>472002</v>
      </c>
      <c r="B15" t="s">
        <v>100</v>
      </c>
      <c r="C15" s="11">
        <v>558.17142857142869</v>
      </c>
    </row>
    <row r="16" spans="1:3" x14ac:dyDescent="0.3">
      <c r="A16" s="12">
        <v>472007</v>
      </c>
      <c r="B16" t="s">
        <v>101</v>
      </c>
      <c r="C16" s="11">
        <v>226.45714285714288</v>
      </c>
    </row>
    <row r="17" spans="1:3" x14ac:dyDescent="0.3">
      <c r="A17" s="12">
        <v>472012</v>
      </c>
      <c r="B17" t="s">
        <v>102</v>
      </c>
      <c r="C17" s="11">
        <v>635.45714285714291</v>
      </c>
    </row>
    <row r="18" spans="1:3" x14ac:dyDescent="0.3">
      <c r="A18" s="12">
        <v>472030</v>
      </c>
      <c r="B18" t="s">
        <v>103</v>
      </c>
      <c r="C18" s="11">
        <v>491.25714285714287</v>
      </c>
    </row>
    <row r="19" spans="1:3" x14ac:dyDescent="0.3">
      <c r="A19" s="12">
        <v>472048</v>
      </c>
      <c r="B19" t="s">
        <v>104</v>
      </c>
      <c r="C19" s="11">
        <v>458.32857142857142</v>
      </c>
    </row>
    <row r="20" spans="1:3" x14ac:dyDescent="0.3">
      <c r="A20" s="12">
        <v>472055</v>
      </c>
      <c r="B20" t="s">
        <v>105</v>
      </c>
      <c r="C20" s="11">
        <v>1249.4000000000001</v>
      </c>
    </row>
    <row r="21" spans="1:3" x14ac:dyDescent="0.3">
      <c r="A21" s="12">
        <v>472057</v>
      </c>
      <c r="B21" t="s">
        <v>106</v>
      </c>
      <c r="C21" s="11">
        <v>61.428571428571431</v>
      </c>
    </row>
    <row r="22" spans="1:3" x14ac:dyDescent="0.3">
      <c r="A22" s="12">
        <v>472066</v>
      </c>
      <c r="B22" t="s">
        <v>107</v>
      </c>
      <c r="C22" s="11">
        <v>53.01428571428572</v>
      </c>
    </row>
    <row r="23" spans="1:3" x14ac:dyDescent="0.3">
      <c r="A23" s="12">
        <v>472071</v>
      </c>
      <c r="B23" t="s">
        <v>108</v>
      </c>
      <c r="C23" s="11">
        <v>179.54285714285717</v>
      </c>
    </row>
    <row r="24" spans="1:3" x14ac:dyDescent="0.3">
      <c r="A24" s="12">
        <v>472072</v>
      </c>
      <c r="B24" t="s">
        <v>109</v>
      </c>
      <c r="C24" s="11">
        <v>977.05714285714305</v>
      </c>
    </row>
    <row r="25" spans="1:3" x14ac:dyDescent="0.3">
      <c r="A25" s="12">
        <v>472075</v>
      </c>
      <c r="B25" t="s">
        <v>110</v>
      </c>
      <c r="C25" s="11">
        <v>952.38571428571424</v>
      </c>
    </row>
    <row r="26" spans="1:3" x14ac:dyDescent="0.3">
      <c r="A26" s="12">
        <v>472076</v>
      </c>
      <c r="B26" t="s">
        <v>111</v>
      </c>
      <c r="C26" s="11">
        <v>855.75714285714287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Cycle</vt:lpstr>
      <vt:lpstr>Commissioning Spares</vt:lpstr>
      <vt:lpstr>2 Yr Spares</vt:lpstr>
      <vt:lpstr>Tools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dcterms:created xsi:type="dcterms:W3CDTF">2015-01-28T21:40:48Z</dcterms:created>
  <dcterms:modified xsi:type="dcterms:W3CDTF">2016-10-20T18:13:20Z</dcterms:modified>
</cp:coreProperties>
</file>